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N:\Compliance\Legal &amp; comp - secr-7-4-08\Comp- Secr\AMFI correspondence\Monthly AAUM Disclosure\2015\March\"/>
    </mc:Choice>
  </mc:AlternateContent>
  <bookViews>
    <workbookView xWindow="-6750" yWindow="495" windowWidth="15480" windowHeight="8190" tabRatio="675" activeTab="1"/>
  </bookViews>
  <sheets>
    <sheet name="Anex A1 Frmt for AUM disclosure" sheetId="8" r:id="rId1"/>
    <sheet name="Anex A2 Frmt AUM stateUT wise " sheetId="9" r:id="rId2"/>
  </sheets>
  <calcPr calcId="152511"/>
</workbook>
</file>

<file path=xl/calcChain.xml><?xml version="1.0" encoding="utf-8"?>
<calcChain xmlns="http://schemas.openxmlformats.org/spreadsheetml/2006/main">
  <c r="G43" i="9" l="1"/>
  <c r="K34" i="9"/>
  <c r="K33" i="9"/>
  <c r="K31" i="9"/>
  <c r="K29" i="9"/>
  <c r="K27" i="9"/>
  <c r="K25" i="9"/>
  <c r="K23" i="9"/>
  <c r="K21" i="9"/>
  <c r="K19" i="9"/>
  <c r="K17" i="9"/>
  <c r="K15" i="9"/>
  <c r="K11" i="9"/>
  <c r="K9" i="9"/>
  <c r="E43" i="9"/>
  <c r="F43" i="9"/>
  <c r="H43" i="9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J43" i="9"/>
  <c r="I43" i="9"/>
  <c r="K41" i="9"/>
  <c r="K40" i="9"/>
  <c r="K39" i="9"/>
  <c r="K38" i="9"/>
  <c r="K37" i="9"/>
  <c r="K36" i="9"/>
  <c r="K35" i="9"/>
  <c r="K32" i="9"/>
  <c r="K30" i="9"/>
  <c r="K28" i="9"/>
  <c r="K26" i="9"/>
  <c r="K24" i="9"/>
  <c r="K22" i="9"/>
  <c r="K20" i="9"/>
  <c r="K18" i="9"/>
  <c r="K16" i="9"/>
  <c r="K14" i="9"/>
  <c r="K13" i="9"/>
  <c r="K12" i="9"/>
  <c r="K10" i="9"/>
  <c r="K8" i="9"/>
  <c r="K6" i="9"/>
  <c r="BK53" i="8"/>
  <c r="BK21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K20" i="8"/>
  <c r="BJ80" i="8"/>
  <c r="BI80" i="8"/>
  <c r="BH80" i="8"/>
  <c r="BG80" i="8"/>
  <c r="BF80" i="8"/>
  <c r="BE80" i="8"/>
  <c r="BD80" i="8"/>
  <c r="BC80" i="8"/>
  <c r="BB80" i="8"/>
  <c r="BA80" i="8"/>
  <c r="AZ80" i="8"/>
  <c r="AY80" i="8"/>
  <c r="AX80" i="8"/>
  <c r="AW80" i="8"/>
  <c r="AV80" i="8"/>
  <c r="AU80" i="8"/>
  <c r="AT80" i="8"/>
  <c r="AS80" i="8"/>
  <c r="AR80" i="8"/>
  <c r="AQ80" i="8"/>
  <c r="AP80" i="8"/>
  <c r="AO80" i="8"/>
  <c r="AN80" i="8"/>
  <c r="AM80" i="8"/>
  <c r="AL80" i="8"/>
  <c r="AK80" i="8"/>
  <c r="AJ80" i="8"/>
  <c r="AI80" i="8"/>
  <c r="AH80" i="8"/>
  <c r="AG80" i="8"/>
  <c r="AF80" i="8"/>
  <c r="AE80" i="8"/>
  <c r="AD80" i="8"/>
  <c r="AC80" i="8"/>
  <c r="AB80" i="8"/>
  <c r="AA80" i="8"/>
  <c r="Z80" i="8"/>
  <c r="Y80" i="8"/>
  <c r="X80" i="8"/>
  <c r="W80" i="8"/>
  <c r="V80" i="8"/>
  <c r="U80" i="8"/>
  <c r="T80" i="8"/>
  <c r="S80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BK79" i="8"/>
  <c r="BK73" i="8"/>
  <c r="BK67" i="8"/>
  <c r="BK64" i="8"/>
  <c r="BK59" i="8"/>
  <c r="BK52" i="8"/>
  <c r="BK51" i="8"/>
  <c r="BK50" i="8"/>
  <c r="BK49" i="8"/>
  <c r="BK48" i="8"/>
  <c r="BK47" i="8"/>
  <c r="BK44" i="8"/>
  <c r="BK43" i="8"/>
  <c r="BK37" i="8"/>
  <c r="BK36" i="8"/>
  <c r="BK35" i="8"/>
  <c r="BK34" i="8"/>
  <c r="BK33" i="8"/>
  <c r="BK32" i="8"/>
  <c r="BK31" i="8"/>
  <c r="BK30" i="8"/>
  <c r="BK27" i="8"/>
  <c r="BK24" i="8"/>
  <c r="BK19" i="8"/>
  <c r="BK18" i="8"/>
  <c r="BK17" i="8"/>
  <c r="BK16" i="8"/>
  <c r="BK15" i="8"/>
  <c r="BK14" i="8"/>
  <c r="BK11" i="8"/>
  <c r="BK8" i="8"/>
  <c r="BJ74" i="8"/>
  <c r="BI74" i="8"/>
  <c r="BH74" i="8"/>
  <c r="BG74" i="8"/>
  <c r="BF74" i="8"/>
  <c r="BE74" i="8"/>
  <c r="BD74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BJ68" i="8"/>
  <c r="BI68" i="8"/>
  <c r="BH68" i="8"/>
  <c r="BG68" i="8"/>
  <c r="BF68" i="8"/>
  <c r="BE68" i="8"/>
  <c r="BD68" i="8"/>
  <c r="BC68" i="8"/>
  <c r="BB68" i="8"/>
  <c r="BA68" i="8"/>
  <c r="AZ68" i="8"/>
  <c r="AY68" i="8"/>
  <c r="AX68" i="8"/>
  <c r="AW68" i="8"/>
  <c r="AV68" i="8"/>
  <c r="AU68" i="8"/>
  <c r="AT68" i="8"/>
  <c r="AS68" i="8"/>
  <c r="AR68" i="8"/>
  <c r="AQ68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J65" i="8"/>
  <c r="BJ69" i="8" s="1"/>
  <c r="BI65" i="8"/>
  <c r="BI69" i="8" s="1"/>
  <c r="BH65" i="8"/>
  <c r="BH69" i="8" s="1"/>
  <c r="BG65" i="8"/>
  <c r="BG69" i="8" s="1"/>
  <c r="BF65" i="8"/>
  <c r="BF69" i="8" s="1"/>
  <c r="BE65" i="8"/>
  <c r="BE69" i="8" s="1"/>
  <c r="BD65" i="8"/>
  <c r="BD69" i="8" s="1"/>
  <c r="BC65" i="8"/>
  <c r="BC69" i="8" s="1"/>
  <c r="BB65" i="8"/>
  <c r="BB69" i="8" s="1"/>
  <c r="BA65" i="8"/>
  <c r="BA69" i="8" s="1"/>
  <c r="AZ65" i="8"/>
  <c r="AZ69" i="8" s="1"/>
  <c r="AY65" i="8"/>
  <c r="AY69" i="8" s="1"/>
  <c r="AX65" i="8"/>
  <c r="AX69" i="8" s="1"/>
  <c r="AW65" i="8"/>
  <c r="AW69" i="8" s="1"/>
  <c r="AV65" i="8"/>
  <c r="AV69" i="8" s="1"/>
  <c r="AU65" i="8"/>
  <c r="AU69" i="8" s="1"/>
  <c r="AT65" i="8"/>
  <c r="AT69" i="8" s="1"/>
  <c r="AS65" i="8"/>
  <c r="AS69" i="8" s="1"/>
  <c r="AR65" i="8"/>
  <c r="AR69" i="8" s="1"/>
  <c r="AQ65" i="8"/>
  <c r="AQ69" i="8" s="1"/>
  <c r="AP65" i="8"/>
  <c r="AP69" i="8" s="1"/>
  <c r="AO65" i="8"/>
  <c r="AO69" i="8" s="1"/>
  <c r="AN65" i="8"/>
  <c r="AN69" i="8" s="1"/>
  <c r="AM65" i="8"/>
  <c r="AM69" i="8" s="1"/>
  <c r="AL65" i="8"/>
  <c r="AL69" i="8" s="1"/>
  <c r="AK65" i="8"/>
  <c r="AK69" i="8" s="1"/>
  <c r="AJ65" i="8"/>
  <c r="AJ69" i="8" s="1"/>
  <c r="AI65" i="8"/>
  <c r="AI69" i="8" s="1"/>
  <c r="AH65" i="8"/>
  <c r="AH69" i="8" s="1"/>
  <c r="AG65" i="8"/>
  <c r="AG69" i="8" s="1"/>
  <c r="AF65" i="8"/>
  <c r="AF69" i="8" s="1"/>
  <c r="AE65" i="8"/>
  <c r="AE69" i="8" s="1"/>
  <c r="AD65" i="8"/>
  <c r="AD69" i="8" s="1"/>
  <c r="AC65" i="8"/>
  <c r="AC69" i="8" s="1"/>
  <c r="AB65" i="8"/>
  <c r="AB69" i="8" s="1"/>
  <c r="AA65" i="8"/>
  <c r="AA69" i="8" s="1"/>
  <c r="Z65" i="8"/>
  <c r="Z69" i="8" s="1"/>
  <c r="Y65" i="8"/>
  <c r="Y69" i="8" s="1"/>
  <c r="X65" i="8"/>
  <c r="X69" i="8" s="1"/>
  <c r="W65" i="8"/>
  <c r="W69" i="8" s="1"/>
  <c r="V65" i="8"/>
  <c r="V69" i="8" s="1"/>
  <c r="U65" i="8"/>
  <c r="U69" i="8" s="1"/>
  <c r="T65" i="8"/>
  <c r="T69" i="8" s="1"/>
  <c r="S65" i="8"/>
  <c r="S69" i="8" s="1"/>
  <c r="R65" i="8"/>
  <c r="R69" i="8" s="1"/>
  <c r="Q65" i="8"/>
  <c r="Q69" i="8" s="1"/>
  <c r="P65" i="8"/>
  <c r="P69" i="8" s="1"/>
  <c r="O65" i="8"/>
  <c r="O69" i="8" s="1"/>
  <c r="N65" i="8"/>
  <c r="N69" i="8" s="1"/>
  <c r="M65" i="8"/>
  <c r="M69" i="8" s="1"/>
  <c r="L65" i="8"/>
  <c r="L69" i="8" s="1"/>
  <c r="K65" i="8"/>
  <c r="K69" i="8" s="1"/>
  <c r="J65" i="8"/>
  <c r="J69" i="8" s="1"/>
  <c r="I65" i="8"/>
  <c r="I69" i="8" s="1"/>
  <c r="H65" i="8"/>
  <c r="H69" i="8" s="1"/>
  <c r="G65" i="8"/>
  <c r="G69" i="8" s="1"/>
  <c r="F65" i="8"/>
  <c r="F69" i="8" s="1"/>
  <c r="E65" i="8"/>
  <c r="E69" i="8" s="1"/>
  <c r="D65" i="8"/>
  <c r="D69" i="8" s="1"/>
  <c r="C65" i="8"/>
  <c r="BJ60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J45" i="8"/>
  <c r="BI45" i="8"/>
  <c r="BI55" i="8" s="1"/>
  <c r="BH45" i="8"/>
  <c r="BG45" i="8"/>
  <c r="BG55" i="8" s="1"/>
  <c r="BF45" i="8"/>
  <c r="BE45" i="8"/>
  <c r="BE55" i="8" s="1"/>
  <c r="BD45" i="8"/>
  <c r="BC45" i="8"/>
  <c r="BC55" i="8" s="1"/>
  <c r="BB45" i="8"/>
  <c r="BA45" i="8"/>
  <c r="BA55" i="8" s="1"/>
  <c r="AZ45" i="8"/>
  <c r="AY45" i="8"/>
  <c r="AY55" i="8" s="1"/>
  <c r="AX45" i="8"/>
  <c r="AW45" i="8"/>
  <c r="AW55" i="8" s="1"/>
  <c r="AV45" i="8"/>
  <c r="AU45" i="8"/>
  <c r="AU55" i="8" s="1"/>
  <c r="AT45" i="8"/>
  <c r="AS45" i="8"/>
  <c r="AS55" i="8" s="1"/>
  <c r="AR45" i="8"/>
  <c r="AQ45" i="8"/>
  <c r="AQ55" i="8" s="1"/>
  <c r="AP45" i="8"/>
  <c r="AO45" i="8"/>
  <c r="AO55" i="8" s="1"/>
  <c r="AN45" i="8"/>
  <c r="AM45" i="8"/>
  <c r="AM55" i="8" s="1"/>
  <c r="AL45" i="8"/>
  <c r="AK45" i="8"/>
  <c r="AK55" i="8" s="1"/>
  <c r="AJ45" i="8"/>
  <c r="AI45" i="8"/>
  <c r="AI55" i="8" s="1"/>
  <c r="AH45" i="8"/>
  <c r="AG45" i="8"/>
  <c r="AG55" i="8" s="1"/>
  <c r="AF45" i="8"/>
  <c r="AE45" i="8"/>
  <c r="AE55" i="8" s="1"/>
  <c r="AD45" i="8"/>
  <c r="AC45" i="8"/>
  <c r="AC55" i="8" s="1"/>
  <c r="AB45" i="8"/>
  <c r="AA45" i="8"/>
  <c r="AA55" i="8" s="1"/>
  <c r="Z45" i="8"/>
  <c r="Y45" i="8"/>
  <c r="Y55" i="8" s="1"/>
  <c r="X45" i="8"/>
  <c r="W45" i="8"/>
  <c r="W55" i="8" s="1"/>
  <c r="V45" i="8"/>
  <c r="U45" i="8"/>
  <c r="U55" i="8" s="1"/>
  <c r="T45" i="8"/>
  <c r="S45" i="8"/>
  <c r="S55" i="8" s="1"/>
  <c r="R45" i="8"/>
  <c r="Q45" i="8"/>
  <c r="Q55" i="8" s="1"/>
  <c r="P45" i="8"/>
  <c r="O45" i="8"/>
  <c r="O55" i="8" s="1"/>
  <c r="N45" i="8"/>
  <c r="M45" i="8"/>
  <c r="M55" i="8" s="1"/>
  <c r="L45" i="8"/>
  <c r="K45" i="8"/>
  <c r="K55" i="8" s="1"/>
  <c r="J45" i="8"/>
  <c r="I45" i="8"/>
  <c r="I55" i="8" s="1"/>
  <c r="H45" i="8"/>
  <c r="G45" i="8"/>
  <c r="G55" i="8" s="1"/>
  <c r="F45" i="8"/>
  <c r="E45" i="8"/>
  <c r="E55" i="8" s="1"/>
  <c r="D45" i="8"/>
  <c r="C45" i="8"/>
  <c r="C55" i="8" s="1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D55" i="8" l="1"/>
  <c r="BK55" i="8" s="1"/>
  <c r="F55" i="8"/>
  <c r="H55" i="8"/>
  <c r="J55" i="8"/>
  <c r="L55" i="8"/>
  <c r="N55" i="8"/>
  <c r="P55" i="8"/>
  <c r="R55" i="8"/>
  <c r="T55" i="8"/>
  <c r="V55" i="8"/>
  <c r="X55" i="8"/>
  <c r="Z55" i="8"/>
  <c r="AB55" i="8"/>
  <c r="AD55" i="8"/>
  <c r="AF55" i="8"/>
  <c r="AH55" i="8"/>
  <c r="AJ55" i="8"/>
  <c r="AL55" i="8"/>
  <c r="AN55" i="8"/>
  <c r="AP55" i="8"/>
  <c r="AR55" i="8"/>
  <c r="AT55" i="8"/>
  <c r="AV55" i="8"/>
  <c r="AX55" i="8"/>
  <c r="AZ55" i="8"/>
  <c r="BB55" i="8"/>
  <c r="BD55" i="8"/>
  <c r="BF55" i="8"/>
  <c r="BH55" i="8"/>
  <c r="BJ55" i="8"/>
  <c r="D43" i="9"/>
  <c r="K7" i="9"/>
  <c r="D39" i="8"/>
  <c r="F39" i="8"/>
  <c r="H39" i="8"/>
  <c r="J39" i="8"/>
  <c r="L39" i="8"/>
  <c r="N39" i="8"/>
  <c r="P39" i="8"/>
  <c r="R39" i="8"/>
  <c r="T39" i="8"/>
  <c r="V39" i="8"/>
  <c r="X39" i="8"/>
  <c r="Z39" i="8"/>
  <c r="AB39" i="8"/>
  <c r="AD39" i="8"/>
  <c r="AF39" i="8"/>
  <c r="AH39" i="8"/>
  <c r="AJ39" i="8"/>
  <c r="AL39" i="8"/>
  <c r="AN39" i="8"/>
  <c r="AP39" i="8"/>
  <c r="AR39" i="8"/>
  <c r="AT39" i="8"/>
  <c r="AV39" i="8"/>
  <c r="AV76" i="8" s="1"/>
  <c r="AX39" i="8"/>
  <c r="AX76" i="8" s="1"/>
  <c r="AZ39" i="8"/>
  <c r="AZ76" i="8" s="1"/>
  <c r="BB39" i="8"/>
  <c r="BB76" i="8" s="1"/>
  <c r="BD39" i="8"/>
  <c r="BD76" i="8" s="1"/>
  <c r="BF39" i="8"/>
  <c r="BF76" i="8" s="1"/>
  <c r="BH39" i="8"/>
  <c r="BH76" i="8" s="1"/>
  <c r="BJ39" i="8"/>
  <c r="C39" i="8"/>
  <c r="E39" i="8"/>
  <c r="G39" i="8"/>
  <c r="I39" i="8"/>
  <c r="K39" i="8"/>
  <c r="M39" i="8"/>
  <c r="O39" i="8"/>
  <c r="Q39" i="8"/>
  <c r="S39" i="8"/>
  <c r="S76" i="8" s="1"/>
  <c r="U39" i="8"/>
  <c r="U76" i="8" s="1"/>
  <c r="W39" i="8"/>
  <c r="W76" i="8" s="1"/>
  <c r="Y39" i="8"/>
  <c r="Y76" i="8" s="1"/>
  <c r="AA39" i="8"/>
  <c r="AA76" i="8" s="1"/>
  <c r="AC39" i="8"/>
  <c r="AC76" i="8" s="1"/>
  <c r="AE39" i="8"/>
  <c r="AE76" i="8" s="1"/>
  <c r="AG39" i="8"/>
  <c r="AI39" i="8"/>
  <c r="AI76" i="8" s="1"/>
  <c r="AK39" i="8"/>
  <c r="AK76" i="8" s="1"/>
  <c r="AM39" i="8"/>
  <c r="AM76" i="8" s="1"/>
  <c r="AO39" i="8"/>
  <c r="AO76" i="8" s="1"/>
  <c r="AQ39" i="8"/>
  <c r="AQ76" i="8" s="1"/>
  <c r="AS39" i="8"/>
  <c r="AS76" i="8" s="1"/>
  <c r="AU39" i="8"/>
  <c r="AU76" i="8" s="1"/>
  <c r="AW39" i="8"/>
  <c r="AY39" i="8"/>
  <c r="AY76" i="8" s="1"/>
  <c r="BA39" i="8"/>
  <c r="BC39" i="8"/>
  <c r="BE39" i="8"/>
  <c r="BG39" i="8"/>
  <c r="BI39" i="8"/>
  <c r="BK25" i="8"/>
  <c r="BK80" i="8"/>
  <c r="BK28" i="8"/>
  <c r="E76" i="8"/>
  <c r="G76" i="8"/>
  <c r="I76" i="8"/>
  <c r="K76" i="8"/>
  <c r="M76" i="8"/>
  <c r="O76" i="8"/>
  <c r="Q76" i="8"/>
  <c r="AG76" i="8"/>
  <c r="BA76" i="8"/>
  <c r="BC76" i="8"/>
  <c r="BE76" i="8"/>
  <c r="BG76" i="8"/>
  <c r="BI76" i="8"/>
  <c r="D76" i="8"/>
  <c r="F76" i="8"/>
  <c r="H76" i="8"/>
  <c r="J76" i="8"/>
  <c r="L76" i="8"/>
  <c r="N76" i="8"/>
  <c r="P76" i="8"/>
  <c r="R76" i="8"/>
  <c r="T76" i="8"/>
  <c r="V76" i="8"/>
  <c r="X76" i="8"/>
  <c r="Z76" i="8"/>
  <c r="AB76" i="8"/>
  <c r="AD76" i="8"/>
  <c r="AF76" i="8"/>
  <c r="AH76" i="8"/>
  <c r="AJ76" i="8"/>
  <c r="AL76" i="8"/>
  <c r="AN76" i="8"/>
  <c r="AP76" i="8"/>
  <c r="AR76" i="8"/>
  <c r="AT76" i="8"/>
  <c r="BJ76" i="8"/>
  <c r="BK68" i="8"/>
  <c r="BK65" i="8"/>
  <c r="BK45" i="8"/>
  <c r="C69" i="8"/>
  <c r="BK69" i="8" s="1"/>
  <c r="BK12" i="8"/>
  <c r="BK22" i="8"/>
  <c r="BK38" i="8"/>
  <c r="BK54" i="8"/>
  <c r="BK60" i="8"/>
  <c r="BK74" i="8"/>
  <c r="BK39" i="8"/>
  <c r="BK9" i="8"/>
  <c r="C76" i="8" l="1"/>
  <c r="AW76" i="8"/>
  <c r="BK76" i="8" l="1"/>
  <c r="K5" i="9"/>
  <c r="K43" i="9" s="1"/>
</calcChain>
</file>

<file path=xl/sharedStrings.xml><?xml version="1.0" encoding="utf-8"?>
<sst xmlns="http://schemas.openxmlformats.org/spreadsheetml/2006/main" count="169" uniqueCount="137">
  <si>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</si>
  <si>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</si>
  <si>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</si>
  <si>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</si>
  <si>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</si>
  <si>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</si>
  <si>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</si>
  <si>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</si>
  <si>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</si>
  <si>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</si>
  <si>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</si>
  <si>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</si>
  <si>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</si>
  <si>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</si>
  <si>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</si>
  <si>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</si>
  <si>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</si>
  <si>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</si>
  <si>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</si>
  <si>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</si>
  <si>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</si>
  <si>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</si>
  <si>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</si>
  <si>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</si>
  <si>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</si>
  <si>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</si>
  <si>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</si>
  <si>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</si>
  <si>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</si>
  <si>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</si>
  <si>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</si>
  <si>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</si>
  <si>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</si>
  <si>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</si>
  <si>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</si>
  <si>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</si>
  <si>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</si>
  <si>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</si>
  <si>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</si>
  <si>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</si>
  <si>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</si>
  <si>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</si>
  <si>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</si>
  <si>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</si>
  <si>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</si>
  <si>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</si>
  <si>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</si>
  <si>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</si>
  <si>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</si>
  <si>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</si>
  <si>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</si>
  <si>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</si>
  <si>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</si>
  <si>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</si>
  <si>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</si>
  <si>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</si>
  <si>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</si>
  <si>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</si>
  <si>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</si>
  <si>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</si>
  <si>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</si>
  <si>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</si>
  <si>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</si>
  <si>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</si>
  <si>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</si>
  <si>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</si>
  <si>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</si>
  <si>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</si>
  <si>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</si>
  <si>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</si>
  <si>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</si>
  <si>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</si>
  <si>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</si>
  <si>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</si>
  <si>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</si>
  <si>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</si>
  <si>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</si>
  <si>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</si>
  <si>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</si>
  <si>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</si>
  <si>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</si>
  <si>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</si>
  <si>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</si>
  <si>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</si>
  <si>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</si>
  <si>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</si>
  <si>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</si>
  <si>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</si>
  <si>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</si>
  <si>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</si>
  <si>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</si>
  <si>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</si>
  <si>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</si>
  <si>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</si>
  <si>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</si>
  <si>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</si>
  <si>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</si>
  <si>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</si>
  <si>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</si>
  <si>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</si>
  <si>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</si>
  <si>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</si>
  <si>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Government Securities Fund</t>
  </si>
  <si>
    <t>Principal Pnb Fixed Maturity Plan – Series B10-476 Days</t>
  </si>
  <si>
    <t>Principal Pnb Fixed Maturity Plan – Series B13-395 Days</t>
  </si>
  <si>
    <t>Principal Pnb Fixed Maturity Plan – Series B14-390 Days</t>
  </si>
  <si>
    <t xml:space="preserve">Principal Pnb Fixed Maturity Plan – Series B15-377 Days </t>
  </si>
  <si>
    <t xml:space="preserve">Principal Pnb Fixed Maturity Plan 1098 Days - Series B2  </t>
  </si>
  <si>
    <t>Principal Debt Opportunities Fund Conservative Plan</t>
  </si>
  <si>
    <t>Principal Debt Opportunities Fund Corporate Bond Plan</t>
  </si>
  <si>
    <t>Principal Income Fund - Short Term Plan</t>
  </si>
  <si>
    <t>Principal Retail Money Manager Fund</t>
  </si>
  <si>
    <t>Principal Debt Savings Fund-Retail Plan</t>
  </si>
  <si>
    <t>Principal Bank CD Fund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</si>
  <si>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</si>
  <si>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</si>
  <si>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</si>
  <si>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</si>
  <si>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</si>
  <si>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</si>
  <si>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</si>
  <si>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</si>
  <si>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</si>
  <si>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</si>
  <si>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Principal Income Fund - Long Term Plan</t>
  </si>
  <si>
    <t>Principal Pnb Fixed Maturity Plan – Series B16-1094 Days</t>
  </si>
  <si>
    <t>Principal Pnb Fixed Maturity Plan – Series B17-371 Days</t>
  </si>
  <si>
    <t>Principal Index Fund - Mid Cap</t>
  </si>
  <si>
    <t>Principal Debt Savings Fund - MIP</t>
  </si>
  <si>
    <t>Dadra and Nagar Haveli</t>
  </si>
  <si>
    <t>Daman and Diu</t>
  </si>
  <si>
    <t>Lakshadweep</t>
  </si>
  <si>
    <t>Mizoram</t>
  </si>
  <si>
    <t>Telangana</t>
  </si>
  <si>
    <t>Principal Pnb Fixed Maturity Plan – Series B5-732 Days</t>
  </si>
  <si>
    <t>Principal Mutual Fund: Net Average Assets Under Management (AUM) for the month of Mar 15 (All figures in Rs. Crore)</t>
  </si>
  <si>
    <t>Table showing State wise /Union Territory wise contribution to AAUM of category of schemes for the month of Mar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</si>
</sst>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 * #,##0.00_ ;_ * \-#,##0.00_ ;_ * &quot;-&quot;??_ ;_ @_ 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8" borderId="31" applyNumberFormat="0" applyFont="0" applyAlignment="0" applyProtection="0"/>
    <xf numFmtId="0" fontId="30" fillId="0" borderId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0" borderId="26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7" applyNumberFormat="0" applyAlignment="0" applyProtection="0"/>
    <xf numFmtId="0" fontId="38" fillId="6" borderId="28" applyNumberFormat="0" applyAlignment="0" applyProtection="0"/>
    <xf numFmtId="0" fontId="39" fillId="6" borderId="27" applyNumberFormat="0" applyAlignment="0" applyProtection="0"/>
    <xf numFmtId="0" fontId="40" fillId="0" borderId="29" applyNumberFormat="0" applyFill="0" applyAlignment="0" applyProtection="0"/>
    <xf numFmtId="0" fontId="41" fillId="7" borderId="30" applyNumberFormat="0" applyAlignment="0" applyProtection="0"/>
    <xf numFmtId="0" fontId="42" fillId="0" borderId="0" applyNumberFormat="0" applyFill="0" applyBorder="0" applyAlignment="0" applyProtection="0"/>
    <xf numFmtId="0" fontId="30" fillId="8" borderId="31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2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4" fontId="30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" fillId="8" borderId="3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</cellStyleXfs>
  <cellXfs count="77">
    <xf numFmtId="0" fontId="0" fillId="0" borderId="0" xfId="0"/>
    <xf numFmtId="0" fontId="9" fillId="0" borderId="1" xfId="0" applyFont="1" applyBorder="1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0" fontId="10" fillId="0" borderId="4" xfId="2" applyNumberFormat="1" applyFont="1" applyFill="1" applyBorder="1" applyAlignment="1">
      <alignment horizontal="center" wrapText="1"/>
    </xf>
    <xf numFmtId="0" fontId="10" fillId="0" borderId="1" xfId="2" applyNumberFormat="1" applyFont="1" applyFill="1" applyBorder="1" applyAlignment="1">
      <alignment horizontal="center" wrapText="1"/>
    </xf>
    <xf numFmtId="0" fontId="10" fillId="0" borderId="5" xfId="2" applyNumberFormat="1" applyFont="1" applyFill="1" applyBorder="1" applyAlignment="1">
      <alignment horizontal="center" wrapText="1"/>
    </xf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6" xfId="0" applyFont="1" applyBorder="1"/>
    <xf numFmtId="0" fontId="12" fillId="0" borderId="7" xfId="0" applyFont="1" applyBorder="1" applyAlignment="1">
      <alignment wrapText="1"/>
    </xf>
    <xf numFmtId="0" fontId="13" fillId="0" borderId="0" xfId="0" applyFont="1" applyBorder="1"/>
    <xf numFmtId="0" fontId="13" fillId="0" borderId="7" xfId="0" applyFont="1" applyBorder="1" applyAlignment="1">
      <alignment wrapText="1"/>
    </xf>
    <xf numFmtId="0" fontId="12" fillId="0" borderId="0" xfId="0" applyFont="1" applyBorder="1"/>
    <xf numFmtId="0" fontId="12" fillId="0" borderId="8" xfId="0" applyFont="1" applyBorder="1"/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/>
    <xf numFmtId="0" fontId="9" fillId="0" borderId="0" xfId="0" applyFont="1"/>
    <xf numFmtId="2" fontId="7" fillId="0" borderId="1" xfId="2" applyNumberFormat="1" applyFont="1" applyFill="1" applyBorder="1" applyAlignment="1">
      <alignment horizontal="center" vertical="top" wrapText="1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left"/>
    </xf>
    <xf numFmtId="0" fontId="9" fillId="0" borderId="1" xfId="1" applyFont="1" applyBorder="1"/>
    <xf numFmtId="0" fontId="13" fillId="0" borderId="22" xfId="0" applyFont="1" applyBorder="1" applyAlignment="1">
      <alignment horizontal="left" wrapText="1"/>
    </xf>
    <xf numFmtId="0" fontId="13" fillId="0" borderId="22" xfId="0" applyFont="1" applyBorder="1" applyAlignment="1">
      <alignment horizontal="right" wrapText="1"/>
    </xf>
    <xf numFmtId="0" fontId="13" fillId="0" borderId="22" xfId="0" applyFont="1" applyBorder="1" applyAlignment="1">
      <alignment wrapText="1"/>
    </xf>
    <xf numFmtId="0" fontId="12" fillId="0" borderId="22" xfId="0" applyFont="1" applyBorder="1" applyAlignment="1">
      <alignment horizontal="right" wrapText="1"/>
    </xf>
    <xf numFmtId="0" fontId="14" fillId="0" borderId="22" xfId="0" applyFont="1" applyBorder="1" applyAlignment="1">
      <alignment wrapText="1"/>
    </xf>
    <xf numFmtId="0" fontId="12" fillId="0" borderId="22" xfId="0" applyFont="1" applyBorder="1" applyAlignment="1">
      <alignment wrapText="1"/>
    </xf>
    <xf numFmtId="0" fontId="12" fillId="0" borderId="22" xfId="0" applyFont="1" applyBorder="1" applyAlignment="1">
      <alignment horizontal="center" wrapText="1"/>
    </xf>
    <xf numFmtId="0" fontId="12" fillId="0" borderId="22" xfId="0" applyFont="1" applyBorder="1" applyAlignment="1">
      <alignment horizontal="right"/>
    </xf>
    <xf numFmtId="2" fontId="10" fillId="0" borderId="22" xfId="2" applyNumberFormat="1" applyFont="1" applyFill="1" applyBorder="1"/>
    <xf numFmtId="164" fontId="13" fillId="0" borderId="0" xfId="0" applyNumberFormat="1" applyFont="1" applyBorder="1"/>
    <xf numFmtId="164" fontId="9" fillId="0" borderId="0" xfId="4" applyFont="1"/>
    <xf numFmtId="164" fontId="9" fillId="0" borderId="0" xfId="0" applyNumberFormat="1" applyFont="1"/>
    <xf numFmtId="164" fontId="13" fillId="0" borderId="0" xfId="4" applyFont="1" applyBorder="1" applyAlignment="1">
      <alignment horizontal="center"/>
    </xf>
    <xf numFmtId="0" fontId="8" fillId="0" borderId="1" xfId="0" applyFont="1" applyBorder="1"/>
    <xf numFmtId="2" fontId="12" fillId="0" borderId="1" xfId="0" applyNumberFormat="1" applyFont="1" applyBorder="1"/>
    <xf numFmtId="2" fontId="13" fillId="0" borderId="1" xfId="4" applyNumberFormat="1" applyFont="1" applyBorder="1"/>
    <xf numFmtId="2" fontId="13" fillId="0" borderId="1" xfId="0" applyNumberFormat="1" applyFont="1" applyBorder="1"/>
    <xf numFmtId="2" fontId="13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2" fillId="0" borderId="1" xfId="4" applyNumberFormat="1" applyFont="1" applyBorder="1" applyAlignment="1">
      <alignment horizontal="right"/>
    </xf>
    <xf numFmtId="2" fontId="9" fillId="0" borderId="1" xfId="4" applyNumberFormat="1" applyFont="1" applyBorder="1" applyAlignment="1">
      <alignment horizontal="left"/>
    </xf>
    <xf numFmtId="2" fontId="9" fillId="0" borderId="1" xfId="4" applyNumberFormat="1" applyFont="1" applyBorder="1"/>
    <xf numFmtId="2" fontId="8" fillId="0" borderId="1" xfId="4" applyNumberFormat="1" applyFont="1" applyBorder="1"/>
    <xf numFmtId="2" fontId="9" fillId="0" borderId="1" xfId="4" applyNumberFormat="1" applyFont="1" applyBorder="1" applyAlignment="1">
      <alignment horizontal="right"/>
    </xf>
    <xf numFmtId="2" fontId="10" fillId="0" borderId="9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2" fontId="10" fillId="0" borderId="11" xfId="2" applyNumberFormat="1" applyFont="1" applyFill="1" applyBorder="1" applyAlignment="1">
      <alignment horizontal="center" vertical="top" wrapText="1"/>
    </xf>
    <xf numFmtId="2" fontId="10" fillId="0" borderId="12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 vertical="top" wrapText="1"/>
    </xf>
    <xf numFmtId="2" fontId="10" fillId="0" borderId="16" xfId="2" applyNumberFormat="1" applyFont="1" applyFill="1" applyBorder="1" applyAlignment="1">
      <alignment horizontal="center" vertical="top" wrapText="1"/>
    </xf>
    <xf numFmtId="2" fontId="10" fillId="0" borderId="17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/>
    </xf>
    <xf numFmtId="2" fontId="10" fillId="0" borderId="16" xfId="2" applyNumberFormat="1" applyFont="1" applyFill="1" applyBorder="1" applyAlignment="1">
      <alignment horizontal="center"/>
    </xf>
    <xf numFmtId="2" fontId="10" fillId="0" borderId="17" xfId="2" applyNumberFormat="1" applyFont="1" applyFill="1" applyBorder="1" applyAlignment="1">
      <alignment horizontal="center"/>
    </xf>
    <xf numFmtId="3" fontId="10" fillId="0" borderId="18" xfId="2" applyNumberFormat="1" applyFont="1" applyFill="1" applyBorder="1" applyAlignment="1">
      <alignment horizontal="center" vertical="center" wrapText="1"/>
    </xf>
    <xf numFmtId="3" fontId="10" fillId="0" borderId="19" xfId="2" applyNumberFormat="1" applyFont="1" applyFill="1" applyBorder="1" applyAlignment="1">
      <alignment horizontal="center" vertical="center" wrapText="1"/>
    </xf>
    <xf numFmtId="3" fontId="10" fillId="0" borderId="20" xfId="2" applyNumberFormat="1" applyFont="1" applyFill="1" applyBorder="1" applyAlignment="1">
      <alignment horizontal="center" vertical="center" wrapText="1"/>
    </xf>
    <xf numFmtId="49" fontId="6" fillId="0" borderId="14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right"/>
    </xf>
    <xf numFmtId="49" fontId="6" fillId="0" borderId="23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5"/>
  <sheetViews>
    <sheetView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activeCell="C1" sqref="C1:BK1"/>
    </sheetView>
  </sheetViews>
  <sheetFormatPr defaultColWidth="9.140625" defaultRowHeight="15" x14ac:dyDescent="0.25"/>
  <cols>
    <col min="1" max="1" width="5" style="13" customWidth="1"/>
    <col min="2" max="2" width="55" style="13" customWidth="1"/>
    <col min="3" max="3" width="4.7109375" style="13" customWidth="1"/>
    <col min="4" max="4" width="6.7109375" style="13" customWidth="1"/>
    <col min="5" max="5" width="4.7109375" style="13" customWidth="1"/>
    <col min="6" max="6" width="5.7109375" style="13" bestFit="1" customWidth="1"/>
    <col min="7" max="7" width="4.7109375" style="13" customWidth="1"/>
    <col min="8" max="10" width="6.7109375" style="13" customWidth="1"/>
    <col min="11" max="11" width="4.7109375" style="13" customWidth="1"/>
    <col min="12" max="12" width="9.140625" style="13" customWidth="1"/>
    <col min="13" max="17" width="4.7109375" style="13" customWidth="1"/>
    <col min="18" max="19" width="6.7109375" style="13" customWidth="1"/>
    <col min="20" max="21" width="4.7109375" style="13" customWidth="1"/>
    <col min="22" max="22" width="5.7109375" style="13" customWidth="1"/>
    <col min="23" max="27" width="4.7109375" style="13" customWidth="1"/>
    <col min="28" max="29" width="6.7109375" style="13" customWidth="1"/>
    <col min="30" max="31" width="4.7109375" style="13" customWidth="1"/>
    <col min="32" max="32" width="5.7109375" style="13" customWidth="1"/>
    <col min="33" max="37" width="4.7109375" style="13" customWidth="1"/>
    <col min="38" max="38" width="6.7109375" style="13" customWidth="1"/>
    <col min="39" max="40" width="5.7109375" style="13" customWidth="1"/>
    <col min="41" max="47" width="4.7109375" style="13" customWidth="1"/>
    <col min="48" max="48" width="6.7109375" style="13" customWidth="1"/>
    <col min="49" max="49" width="7.7109375" style="13" customWidth="1"/>
    <col min="50" max="50" width="5.7109375" style="13" customWidth="1"/>
    <col min="51" max="51" width="4.7109375" style="13" customWidth="1"/>
    <col min="52" max="52" width="6.7109375" style="13" customWidth="1"/>
    <col min="53" max="57" width="4.7109375" style="13" customWidth="1"/>
    <col min="58" max="58" width="6.7109375" style="13" customWidth="1"/>
    <col min="59" max="60" width="5.7109375" style="13" customWidth="1"/>
    <col min="61" max="61" width="4.7109375" style="13" customWidth="1"/>
    <col min="62" max="62" width="5.7109375" style="13" customWidth="1"/>
    <col min="63" max="63" width="13.7109375" style="13" customWidth="1"/>
    <col min="64" max="64" width="9.5703125" style="13" bestFit="1" customWidth="1"/>
    <col min="65" max="16384" width="9.140625" style="13"/>
  </cols>
  <sheetData>
    <row r="1" spans="1:104" s="3" customFormat="1" ht="15.75" thickBot="1" x14ac:dyDescent="0.3">
      <c r="A1" s="71" t="s">
        <v>74</v>
      </c>
      <c r="B1" s="64" t="s">
        <v>32</v>
      </c>
      <c r="C1" s="55" t="s">
        <v>135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7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spans="1:104" s="3" customFormat="1" ht="15.75" thickBot="1" x14ac:dyDescent="0.3">
      <c r="A2" s="72"/>
      <c r="B2" s="65"/>
      <c r="C2" s="55" t="s">
        <v>31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7"/>
      <c r="W2" s="55" t="s">
        <v>27</v>
      </c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7"/>
      <c r="AQ2" s="55" t="s">
        <v>28</v>
      </c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7"/>
      <c r="BK2" s="61" t="s">
        <v>25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104" s="5" customFormat="1" ht="15.75" thickBot="1" x14ac:dyDescent="0.3">
      <c r="A3" s="72"/>
      <c r="B3" s="65"/>
      <c r="C3" s="58" t="s">
        <v>12</v>
      </c>
      <c r="D3" s="59"/>
      <c r="E3" s="59"/>
      <c r="F3" s="59"/>
      <c r="G3" s="59"/>
      <c r="H3" s="59"/>
      <c r="I3" s="59"/>
      <c r="J3" s="59"/>
      <c r="K3" s="59"/>
      <c r="L3" s="60"/>
      <c r="M3" s="58" t="s">
        <v>13</v>
      </c>
      <c r="N3" s="59"/>
      <c r="O3" s="59"/>
      <c r="P3" s="59"/>
      <c r="Q3" s="59"/>
      <c r="R3" s="59"/>
      <c r="S3" s="59"/>
      <c r="T3" s="59"/>
      <c r="U3" s="59"/>
      <c r="V3" s="60"/>
      <c r="W3" s="58" t="s">
        <v>12</v>
      </c>
      <c r="X3" s="59"/>
      <c r="Y3" s="59"/>
      <c r="Z3" s="59"/>
      <c r="AA3" s="59"/>
      <c r="AB3" s="59"/>
      <c r="AC3" s="59"/>
      <c r="AD3" s="59"/>
      <c r="AE3" s="59"/>
      <c r="AF3" s="60"/>
      <c r="AG3" s="58" t="s">
        <v>13</v>
      </c>
      <c r="AH3" s="59"/>
      <c r="AI3" s="59"/>
      <c r="AJ3" s="59"/>
      <c r="AK3" s="59"/>
      <c r="AL3" s="59"/>
      <c r="AM3" s="59"/>
      <c r="AN3" s="59"/>
      <c r="AO3" s="59"/>
      <c r="AP3" s="60"/>
      <c r="AQ3" s="58" t="s">
        <v>12</v>
      </c>
      <c r="AR3" s="59"/>
      <c r="AS3" s="59"/>
      <c r="AT3" s="59"/>
      <c r="AU3" s="59"/>
      <c r="AV3" s="59"/>
      <c r="AW3" s="59"/>
      <c r="AX3" s="59"/>
      <c r="AY3" s="59"/>
      <c r="AZ3" s="60"/>
      <c r="BA3" s="58" t="s">
        <v>13</v>
      </c>
      <c r="BB3" s="59"/>
      <c r="BC3" s="59"/>
      <c r="BD3" s="59"/>
      <c r="BE3" s="59"/>
      <c r="BF3" s="59"/>
      <c r="BG3" s="59"/>
      <c r="BH3" s="59"/>
      <c r="BI3" s="59"/>
      <c r="BJ3" s="60"/>
      <c r="BK3" s="62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spans="1:104" s="5" customFormat="1" x14ac:dyDescent="0.25">
      <c r="A4" s="72"/>
      <c r="B4" s="65"/>
      <c r="C4" s="52" t="s">
        <v>38</v>
      </c>
      <c r="D4" s="53"/>
      <c r="E4" s="53"/>
      <c r="F4" s="53"/>
      <c r="G4" s="54"/>
      <c r="H4" s="49" t="s">
        <v>39</v>
      </c>
      <c r="I4" s="50"/>
      <c r="J4" s="50"/>
      <c r="K4" s="50"/>
      <c r="L4" s="51"/>
      <c r="M4" s="52" t="s">
        <v>38</v>
      </c>
      <c r="N4" s="53"/>
      <c r="O4" s="53"/>
      <c r="P4" s="53"/>
      <c r="Q4" s="54"/>
      <c r="R4" s="49" t="s">
        <v>39</v>
      </c>
      <c r="S4" s="50"/>
      <c r="T4" s="50"/>
      <c r="U4" s="50"/>
      <c r="V4" s="51"/>
      <c r="W4" s="52" t="s">
        <v>38</v>
      </c>
      <c r="X4" s="53"/>
      <c r="Y4" s="53"/>
      <c r="Z4" s="53"/>
      <c r="AA4" s="54"/>
      <c r="AB4" s="49" t="s">
        <v>39</v>
      </c>
      <c r="AC4" s="50"/>
      <c r="AD4" s="50"/>
      <c r="AE4" s="50"/>
      <c r="AF4" s="51"/>
      <c r="AG4" s="52" t="s">
        <v>38</v>
      </c>
      <c r="AH4" s="53"/>
      <c r="AI4" s="53"/>
      <c r="AJ4" s="53"/>
      <c r="AK4" s="54"/>
      <c r="AL4" s="49" t="s">
        <v>39</v>
      </c>
      <c r="AM4" s="50"/>
      <c r="AN4" s="50"/>
      <c r="AO4" s="50"/>
      <c r="AP4" s="51"/>
      <c r="AQ4" s="52" t="s">
        <v>38</v>
      </c>
      <c r="AR4" s="53"/>
      <c r="AS4" s="53"/>
      <c r="AT4" s="53"/>
      <c r="AU4" s="54"/>
      <c r="AV4" s="49" t="s">
        <v>39</v>
      </c>
      <c r="AW4" s="50"/>
      <c r="AX4" s="50"/>
      <c r="AY4" s="50"/>
      <c r="AZ4" s="51"/>
      <c r="BA4" s="52" t="s">
        <v>38</v>
      </c>
      <c r="BB4" s="53"/>
      <c r="BC4" s="53"/>
      <c r="BD4" s="53"/>
      <c r="BE4" s="54"/>
      <c r="BF4" s="49" t="s">
        <v>39</v>
      </c>
      <c r="BG4" s="50"/>
      <c r="BH4" s="50"/>
      <c r="BI4" s="50"/>
      <c r="BJ4" s="51"/>
      <c r="BK4" s="62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</row>
    <row r="5" spans="1:104" s="5" customFormat="1" ht="15" customHeight="1" x14ac:dyDescent="0.25">
      <c r="A5" s="72"/>
      <c r="B5" s="65"/>
      <c r="C5" s="6">
        <v>1</v>
      </c>
      <c r="D5" s="7">
        <v>2</v>
      </c>
      <c r="E5" s="7">
        <v>3</v>
      </c>
      <c r="F5" s="7">
        <v>4</v>
      </c>
      <c r="G5" s="8">
        <v>5</v>
      </c>
      <c r="H5" s="6">
        <v>1</v>
      </c>
      <c r="I5" s="7">
        <v>2</v>
      </c>
      <c r="J5" s="7">
        <v>3</v>
      </c>
      <c r="K5" s="7">
        <v>4</v>
      </c>
      <c r="L5" s="8">
        <v>5</v>
      </c>
      <c r="M5" s="6">
        <v>1</v>
      </c>
      <c r="N5" s="7">
        <v>2</v>
      </c>
      <c r="O5" s="7">
        <v>3</v>
      </c>
      <c r="P5" s="7">
        <v>4</v>
      </c>
      <c r="Q5" s="8">
        <v>5</v>
      </c>
      <c r="R5" s="6">
        <v>1</v>
      </c>
      <c r="S5" s="7">
        <v>2</v>
      </c>
      <c r="T5" s="7">
        <v>3</v>
      </c>
      <c r="U5" s="7">
        <v>4</v>
      </c>
      <c r="V5" s="8">
        <v>5</v>
      </c>
      <c r="W5" s="6">
        <v>1</v>
      </c>
      <c r="X5" s="7">
        <v>2</v>
      </c>
      <c r="Y5" s="7">
        <v>3</v>
      </c>
      <c r="Z5" s="7">
        <v>4</v>
      </c>
      <c r="AA5" s="8">
        <v>5</v>
      </c>
      <c r="AB5" s="6">
        <v>1</v>
      </c>
      <c r="AC5" s="7">
        <v>2</v>
      </c>
      <c r="AD5" s="7">
        <v>3</v>
      </c>
      <c r="AE5" s="7">
        <v>4</v>
      </c>
      <c r="AF5" s="8">
        <v>5</v>
      </c>
      <c r="AG5" s="6">
        <v>1</v>
      </c>
      <c r="AH5" s="7">
        <v>2</v>
      </c>
      <c r="AI5" s="7">
        <v>3</v>
      </c>
      <c r="AJ5" s="7">
        <v>4</v>
      </c>
      <c r="AK5" s="8">
        <v>5</v>
      </c>
      <c r="AL5" s="6">
        <v>1</v>
      </c>
      <c r="AM5" s="7">
        <v>2</v>
      </c>
      <c r="AN5" s="7">
        <v>3</v>
      </c>
      <c r="AO5" s="7">
        <v>4</v>
      </c>
      <c r="AP5" s="8">
        <v>5</v>
      </c>
      <c r="AQ5" s="6">
        <v>1</v>
      </c>
      <c r="AR5" s="7">
        <v>2</v>
      </c>
      <c r="AS5" s="7">
        <v>3</v>
      </c>
      <c r="AT5" s="7">
        <v>4</v>
      </c>
      <c r="AU5" s="8">
        <v>5</v>
      </c>
      <c r="AV5" s="6">
        <v>1</v>
      </c>
      <c r="AW5" s="7">
        <v>2</v>
      </c>
      <c r="AX5" s="7">
        <v>3</v>
      </c>
      <c r="AY5" s="7">
        <v>4</v>
      </c>
      <c r="AZ5" s="8">
        <v>5</v>
      </c>
      <c r="BA5" s="6">
        <v>1</v>
      </c>
      <c r="BB5" s="7">
        <v>2</v>
      </c>
      <c r="BC5" s="7">
        <v>3</v>
      </c>
      <c r="BD5" s="7">
        <v>4</v>
      </c>
      <c r="BE5" s="8">
        <v>5</v>
      </c>
      <c r="BF5" s="6">
        <v>1</v>
      </c>
      <c r="BG5" s="7">
        <v>2</v>
      </c>
      <c r="BH5" s="7">
        <v>3</v>
      </c>
      <c r="BI5" s="7">
        <v>4</v>
      </c>
      <c r="BJ5" s="8">
        <v>5</v>
      </c>
      <c r="BK5" s="63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</row>
    <row r="6" spans="1:104" x14ac:dyDescent="0.25">
      <c r="A6" s="11" t="s">
        <v>0</v>
      </c>
      <c r="B6" s="12" t="s">
        <v>6</v>
      </c>
      <c r="C6" s="66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8"/>
    </row>
    <row r="7" spans="1:104" x14ac:dyDescent="0.25">
      <c r="A7" s="11" t="s">
        <v>75</v>
      </c>
      <c r="B7" s="14" t="s">
        <v>14</v>
      </c>
      <c r="C7" s="66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8"/>
    </row>
    <row r="8" spans="1:104" x14ac:dyDescent="0.25">
      <c r="A8" s="11"/>
      <c r="B8" s="24" t="s">
        <v>101</v>
      </c>
      <c r="C8" s="39">
        <v>0</v>
      </c>
      <c r="D8" s="39">
        <v>63.171171665774196</v>
      </c>
      <c r="E8" s="39">
        <v>0</v>
      </c>
      <c r="F8" s="39">
        <v>93.851103269290334</v>
      </c>
      <c r="G8" s="39">
        <v>0</v>
      </c>
      <c r="H8" s="39">
        <v>2.8880146483566702</v>
      </c>
      <c r="I8" s="39">
        <v>593.48120925090348</v>
      </c>
      <c r="J8" s="39">
        <v>593.15005984467757</v>
      </c>
      <c r="K8" s="39">
        <v>0</v>
      </c>
      <c r="L8" s="39">
        <v>17.960877876677415</v>
      </c>
      <c r="M8" s="39">
        <v>0</v>
      </c>
      <c r="N8" s="39">
        <v>0</v>
      </c>
      <c r="O8" s="39">
        <v>0</v>
      </c>
      <c r="P8" s="39">
        <v>0</v>
      </c>
      <c r="Q8" s="39">
        <v>0</v>
      </c>
      <c r="R8" s="39">
        <v>0.90103742122580643</v>
      </c>
      <c r="S8" s="39">
        <v>25.04942638887097</v>
      </c>
      <c r="T8" s="39">
        <v>1.7017181239354837</v>
      </c>
      <c r="U8" s="39">
        <v>0</v>
      </c>
      <c r="V8" s="39">
        <v>2.3784663884193549</v>
      </c>
      <c r="W8" s="39">
        <v>0</v>
      </c>
      <c r="X8" s="39">
        <v>0</v>
      </c>
      <c r="Y8" s="39">
        <v>0</v>
      </c>
      <c r="Z8" s="39">
        <v>0</v>
      </c>
      <c r="AA8" s="39">
        <v>0</v>
      </c>
      <c r="AB8" s="39">
        <v>0.47926155290322592</v>
      </c>
      <c r="AC8" s="39">
        <v>103.89492111338711</v>
      </c>
      <c r="AD8" s="39">
        <v>0</v>
      </c>
      <c r="AE8" s="39">
        <v>0</v>
      </c>
      <c r="AF8" s="39">
        <v>3.6701586554838719</v>
      </c>
      <c r="AG8" s="39">
        <v>0</v>
      </c>
      <c r="AH8" s="39">
        <v>0</v>
      </c>
      <c r="AI8" s="39">
        <v>0</v>
      </c>
      <c r="AJ8" s="39">
        <v>0</v>
      </c>
      <c r="AK8" s="39">
        <v>0</v>
      </c>
      <c r="AL8" s="39">
        <v>5.1164619354838715E-2</v>
      </c>
      <c r="AM8" s="39">
        <v>10.367730656838711</v>
      </c>
      <c r="AN8" s="39">
        <v>0.82816480496774181</v>
      </c>
      <c r="AO8" s="39">
        <v>0</v>
      </c>
      <c r="AP8" s="39">
        <v>0.35318034112903224</v>
      </c>
      <c r="AQ8" s="39">
        <v>0</v>
      </c>
      <c r="AR8" s="39">
        <v>7.7423942461290327</v>
      </c>
      <c r="AS8" s="39">
        <v>0</v>
      </c>
      <c r="AT8" s="39">
        <v>0</v>
      </c>
      <c r="AU8" s="39">
        <v>0</v>
      </c>
      <c r="AV8" s="39">
        <v>3.3071241533870976</v>
      </c>
      <c r="AW8" s="39">
        <v>873.4977370693548</v>
      </c>
      <c r="AX8" s="39">
        <v>76.075406593516135</v>
      </c>
      <c r="AY8" s="39">
        <v>0</v>
      </c>
      <c r="AZ8" s="39">
        <v>22.959981694483883</v>
      </c>
      <c r="BA8" s="39">
        <v>0</v>
      </c>
      <c r="BB8" s="39">
        <v>0</v>
      </c>
      <c r="BC8" s="39">
        <v>0</v>
      </c>
      <c r="BD8" s="39">
        <v>0</v>
      </c>
      <c r="BE8" s="39">
        <v>0</v>
      </c>
      <c r="BF8" s="39">
        <v>1.6935667594193549</v>
      </c>
      <c r="BG8" s="39">
        <v>6.5159860766129007</v>
      </c>
      <c r="BH8" s="39">
        <v>1.0563565258064515E-2</v>
      </c>
      <c r="BI8" s="39">
        <v>0</v>
      </c>
      <c r="BJ8" s="39">
        <v>3.7121396762258057</v>
      </c>
      <c r="BK8" s="40">
        <f>SUM(C8:BJ8)</f>
        <v>2509.6925664565824</v>
      </c>
    </row>
    <row r="9" spans="1:104" x14ac:dyDescent="0.25">
      <c r="A9" s="11"/>
      <c r="B9" s="27" t="s">
        <v>84</v>
      </c>
      <c r="C9" s="38">
        <f>SUM(C8)</f>
        <v>0</v>
      </c>
      <c r="D9" s="38">
        <f t="shared" ref="D9:BJ9" si="0">SUM(D8)</f>
        <v>63.171171665774196</v>
      </c>
      <c r="E9" s="38">
        <f t="shared" si="0"/>
        <v>0</v>
      </c>
      <c r="F9" s="38">
        <f t="shared" si="0"/>
        <v>93.851103269290334</v>
      </c>
      <c r="G9" s="38">
        <f t="shared" si="0"/>
        <v>0</v>
      </c>
      <c r="H9" s="38">
        <f t="shared" si="0"/>
        <v>2.8880146483566702</v>
      </c>
      <c r="I9" s="38">
        <f t="shared" si="0"/>
        <v>593.48120925090348</v>
      </c>
      <c r="J9" s="38">
        <f t="shared" si="0"/>
        <v>593.15005984467757</v>
      </c>
      <c r="K9" s="38">
        <f t="shared" si="0"/>
        <v>0</v>
      </c>
      <c r="L9" s="38">
        <f t="shared" si="0"/>
        <v>17.960877876677415</v>
      </c>
      <c r="M9" s="38">
        <f t="shared" si="0"/>
        <v>0</v>
      </c>
      <c r="N9" s="38">
        <f t="shared" si="0"/>
        <v>0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0.90103742122580643</v>
      </c>
      <c r="S9" s="38">
        <f t="shared" si="0"/>
        <v>25.04942638887097</v>
      </c>
      <c r="T9" s="38">
        <f t="shared" si="0"/>
        <v>1.7017181239354837</v>
      </c>
      <c r="U9" s="38">
        <f t="shared" si="0"/>
        <v>0</v>
      </c>
      <c r="V9" s="38">
        <f t="shared" si="0"/>
        <v>2.3784663884193549</v>
      </c>
      <c r="W9" s="38">
        <f t="shared" si="0"/>
        <v>0</v>
      </c>
      <c r="X9" s="38">
        <f t="shared" si="0"/>
        <v>0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0.47926155290322592</v>
      </c>
      <c r="AC9" s="38">
        <f t="shared" si="0"/>
        <v>103.89492111338711</v>
      </c>
      <c r="AD9" s="38">
        <f t="shared" si="0"/>
        <v>0</v>
      </c>
      <c r="AE9" s="38">
        <f t="shared" si="0"/>
        <v>0</v>
      </c>
      <c r="AF9" s="38">
        <f t="shared" si="0"/>
        <v>3.6701586554838719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5.1164619354838715E-2</v>
      </c>
      <c r="AM9" s="38">
        <f t="shared" si="0"/>
        <v>10.367730656838711</v>
      </c>
      <c r="AN9" s="38">
        <f t="shared" si="0"/>
        <v>0.82816480496774181</v>
      </c>
      <c r="AO9" s="38">
        <f t="shared" si="0"/>
        <v>0</v>
      </c>
      <c r="AP9" s="38">
        <f t="shared" si="0"/>
        <v>0.35318034112903224</v>
      </c>
      <c r="AQ9" s="38">
        <f t="shared" si="0"/>
        <v>0</v>
      </c>
      <c r="AR9" s="38">
        <f t="shared" si="0"/>
        <v>7.7423942461290327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 t="shared" si="0"/>
        <v>3.3071241533870976</v>
      </c>
      <c r="AW9" s="38">
        <f t="shared" si="0"/>
        <v>873.4977370693548</v>
      </c>
      <c r="AX9" s="38">
        <f t="shared" si="0"/>
        <v>76.075406593516135</v>
      </c>
      <c r="AY9" s="38">
        <f t="shared" si="0"/>
        <v>0</v>
      </c>
      <c r="AZ9" s="38">
        <f t="shared" si="0"/>
        <v>22.959981694483883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1.6935667594193549</v>
      </c>
      <c r="BG9" s="38">
        <f t="shared" si="0"/>
        <v>6.5159860766129007</v>
      </c>
      <c r="BH9" s="38">
        <f t="shared" si="0"/>
        <v>1.0563565258064515E-2</v>
      </c>
      <c r="BI9" s="38">
        <f t="shared" si="0"/>
        <v>0</v>
      </c>
      <c r="BJ9" s="38">
        <f t="shared" si="0"/>
        <v>3.7121396762258057</v>
      </c>
      <c r="BK9" s="38">
        <f>SUM(C9:BJ9)</f>
        <v>2509.6925664565824</v>
      </c>
    </row>
    <row r="10" spans="1:104" x14ac:dyDescent="0.25">
      <c r="A10" s="11" t="s">
        <v>76</v>
      </c>
      <c r="B10" s="26" t="s">
        <v>3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</row>
    <row r="11" spans="1:104" x14ac:dyDescent="0.25">
      <c r="A11" s="11"/>
      <c r="B11" s="24" t="s">
        <v>102</v>
      </c>
      <c r="C11" s="39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0.18384168893550398</v>
      </c>
      <c r="I11" s="39">
        <v>29.220918531193547</v>
      </c>
      <c r="J11" s="39">
        <v>0</v>
      </c>
      <c r="K11" s="39">
        <v>0</v>
      </c>
      <c r="L11" s="39">
        <v>0.11359814493548387</v>
      </c>
      <c r="M11" s="39">
        <v>0</v>
      </c>
      <c r="N11" s="39">
        <v>0</v>
      </c>
      <c r="O11" s="39">
        <v>0</v>
      </c>
      <c r="P11" s="39">
        <v>0</v>
      </c>
      <c r="Q11" s="39">
        <v>0</v>
      </c>
      <c r="R11" s="39">
        <v>6.1267035322580647E-2</v>
      </c>
      <c r="S11" s="39">
        <v>11.419015727838708</v>
      </c>
      <c r="T11" s="39">
        <v>0</v>
      </c>
      <c r="U11" s="39">
        <v>0</v>
      </c>
      <c r="V11" s="39">
        <v>8.5730048387096778E-4</v>
      </c>
      <c r="W11" s="39">
        <v>0</v>
      </c>
      <c r="X11" s="39">
        <v>0</v>
      </c>
      <c r="Y11" s="39">
        <v>0</v>
      </c>
      <c r="Z11" s="39">
        <v>0</v>
      </c>
      <c r="AA11" s="39">
        <v>0</v>
      </c>
      <c r="AB11" s="39">
        <v>7.7281706451612893E-3</v>
      </c>
      <c r="AC11" s="39">
        <v>0</v>
      </c>
      <c r="AD11" s="39">
        <v>0</v>
      </c>
      <c r="AE11" s="39">
        <v>0</v>
      </c>
      <c r="AF11" s="39">
        <v>0</v>
      </c>
      <c r="AG11" s="39">
        <v>0</v>
      </c>
      <c r="AH11" s="39">
        <v>0</v>
      </c>
      <c r="AI11" s="39">
        <v>0</v>
      </c>
      <c r="AJ11" s="39">
        <v>0</v>
      </c>
      <c r="AK11" s="39">
        <v>0</v>
      </c>
      <c r="AL11" s="39">
        <v>6.9150876129032276E-3</v>
      </c>
      <c r="AM11" s="39">
        <v>0</v>
      </c>
      <c r="AN11" s="39">
        <v>0</v>
      </c>
      <c r="AO11" s="39">
        <v>0</v>
      </c>
      <c r="AP11" s="39">
        <v>1.7251454838709677E-4</v>
      </c>
      <c r="AQ11" s="39">
        <v>0</v>
      </c>
      <c r="AR11" s="39">
        <v>0</v>
      </c>
      <c r="AS11" s="39">
        <v>0</v>
      </c>
      <c r="AT11" s="39">
        <v>0</v>
      </c>
      <c r="AU11" s="39">
        <v>0</v>
      </c>
      <c r="AV11" s="39">
        <v>0.64418797999999977</v>
      </c>
      <c r="AW11" s="39">
        <v>2.657820825387097</v>
      </c>
      <c r="AX11" s="39">
        <v>0</v>
      </c>
      <c r="AY11" s="39">
        <v>0</v>
      </c>
      <c r="AZ11" s="39">
        <v>2.9693460359032255</v>
      </c>
      <c r="BA11" s="39">
        <v>0</v>
      </c>
      <c r="BB11" s="39">
        <v>0</v>
      </c>
      <c r="BC11" s="39">
        <v>0</v>
      </c>
      <c r="BD11" s="39">
        <v>0</v>
      </c>
      <c r="BE11" s="39">
        <v>0</v>
      </c>
      <c r="BF11" s="39">
        <v>0.11968189177419354</v>
      </c>
      <c r="BG11" s="39">
        <v>5.6286372774193551E-2</v>
      </c>
      <c r="BH11" s="39">
        <v>0.15402018096774198</v>
      </c>
      <c r="BI11" s="39">
        <v>0</v>
      </c>
      <c r="BJ11" s="39">
        <v>6.4909322580645164E-5</v>
      </c>
      <c r="BK11" s="40">
        <f t="shared" ref="BK11:BK12" si="1">SUM(C11:BJ11)</f>
        <v>47.615722397645186</v>
      </c>
    </row>
    <row r="12" spans="1:104" x14ac:dyDescent="0.25">
      <c r="A12" s="11"/>
      <c r="B12" s="27" t="s">
        <v>85</v>
      </c>
      <c r="C12" s="38">
        <f t="shared" ref="C12:BJ12" si="2">SUM(C11)</f>
        <v>0</v>
      </c>
      <c r="D12" s="38">
        <f t="shared" si="2"/>
        <v>0</v>
      </c>
      <c r="E12" s="38">
        <f t="shared" si="2"/>
        <v>0</v>
      </c>
      <c r="F12" s="38">
        <f t="shared" si="2"/>
        <v>0</v>
      </c>
      <c r="G12" s="38">
        <f t="shared" si="2"/>
        <v>0</v>
      </c>
      <c r="H12" s="38">
        <f t="shared" si="2"/>
        <v>0.18384168893550398</v>
      </c>
      <c r="I12" s="38">
        <f t="shared" si="2"/>
        <v>29.220918531193547</v>
      </c>
      <c r="J12" s="38">
        <f t="shared" si="2"/>
        <v>0</v>
      </c>
      <c r="K12" s="38">
        <f t="shared" si="2"/>
        <v>0</v>
      </c>
      <c r="L12" s="38">
        <f t="shared" si="2"/>
        <v>0.11359814493548387</v>
      </c>
      <c r="M12" s="38">
        <f t="shared" si="2"/>
        <v>0</v>
      </c>
      <c r="N12" s="38">
        <f t="shared" si="2"/>
        <v>0</v>
      </c>
      <c r="O12" s="38">
        <f t="shared" si="2"/>
        <v>0</v>
      </c>
      <c r="P12" s="38">
        <f t="shared" si="2"/>
        <v>0</v>
      </c>
      <c r="Q12" s="38">
        <f t="shared" si="2"/>
        <v>0</v>
      </c>
      <c r="R12" s="38">
        <f t="shared" si="2"/>
        <v>6.1267035322580647E-2</v>
      </c>
      <c r="S12" s="38">
        <f t="shared" si="2"/>
        <v>11.419015727838708</v>
      </c>
      <c r="T12" s="38">
        <f t="shared" si="2"/>
        <v>0</v>
      </c>
      <c r="U12" s="38">
        <f t="shared" si="2"/>
        <v>0</v>
      </c>
      <c r="V12" s="38">
        <f t="shared" si="2"/>
        <v>8.5730048387096778E-4</v>
      </c>
      <c r="W12" s="38">
        <f t="shared" si="2"/>
        <v>0</v>
      </c>
      <c r="X12" s="38">
        <f t="shared" si="2"/>
        <v>0</v>
      </c>
      <c r="Y12" s="38">
        <f t="shared" si="2"/>
        <v>0</v>
      </c>
      <c r="Z12" s="38">
        <f t="shared" si="2"/>
        <v>0</v>
      </c>
      <c r="AA12" s="38">
        <f t="shared" si="2"/>
        <v>0</v>
      </c>
      <c r="AB12" s="38">
        <f t="shared" si="2"/>
        <v>7.7281706451612893E-3</v>
      </c>
      <c r="AC12" s="38">
        <f t="shared" si="2"/>
        <v>0</v>
      </c>
      <c r="AD12" s="38">
        <f t="shared" si="2"/>
        <v>0</v>
      </c>
      <c r="AE12" s="38">
        <f t="shared" si="2"/>
        <v>0</v>
      </c>
      <c r="AF12" s="38">
        <f t="shared" si="2"/>
        <v>0</v>
      </c>
      <c r="AG12" s="38">
        <f t="shared" si="2"/>
        <v>0</v>
      </c>
      <c r="AH12" s="38">
        <f t="shared" si="2"/>
        <v>0</v>
      </c>
      <c r="AI12" s="38">
        <f t="shared" si="2"/>
        <v>0</v>
      </c>
      <c r="AJ12" s="38">
        <f t="shared" si="2"/>
        <v>0</v>
      </c>
      <c r="AK12" s="38">
        <f t="shared" si="2"/>
        <v>0</v>
      </c>
      <c r="AL12" s="38">
        <f t="shared" si="2"/>
        <v>6.9150876129032276E-3</v>
      </c>
      <c r="AM12" s="38">
        <f t="shared" si="2"/>
        <v>0</v>
      </c>
      <c r="AN12" s="38">
        <f t="shared" si="2"/>
        <v>0</v>
      </c>
      <c r="AO12" s="38">
        <f t="shared" si="2"/>
        <v>0</v>
      </c>
      <c r="AP12" s="38">
        <f t="shared" si="2"/>
        <v>1.7251454838709677E-4</v>
      </c>
      <c r="AQ12" s="38">
        <f t="shared" si="2"/>
        <v>0</v>
      </c>
      <c r="AR12" s="38">
        <f t="shared" si="2"/>
        <v>0</v>
      </c>
      <c r="AS12" s="38">
        <f t="shared" si="2"/>
        <v>0</v>
      </c>
      <c r="AT12" s="38">
        <f t="shared" si="2"/>
        <v>0</v>
      </c>
      <c r="AU12" s="38">
        <f t="shared" si="2"/>
        <v>0</v>
      </c>
      <c r="AV12" s="38">
        <f t="shared" si="2"/>
        <v>0.64418797999999977</v>
      </c>
      <c r="AW12" s="38">
        <f t="shared" si="2"/>
        <v>2.657820825387097</v>
      </c>
      <c r="AX12" s="38">
        <f t="shared" si="2"/>
        <v>0</v>
      </c>
      <c r="AY12" s="38">
        <f t="shared" si="2"/>
        <v>0</v>
      </c>
      <c r="AZ12" s="38">
        <f t="shared" si="2"/>
        <v>2.9693460359032255</v>
      </c>
      <c r="BA12" s="38">
        <f t="shared" si="2"/>
        <v>0</v>
      </c>
      <c r="BB12" s="38">
        <f t="shared" si="2"/>
        <v>0</v>
      </c>
      <c r="BC12" s="38">
        <f t="shared" si="2"/>
        <v>0</v>
      </c>
      <c r="BD12" s="38">
        <f t="shared" si="2"/>
        <v>0</v>
      </c>
      <c r="BE12" s="38">
        <f t="shared" si="2"/>
        <v>0</v>
      </c>
      <c r="BF12" s="38">
        <f t="shared" si="2"/>
        <v>0.11968189177419354</v>
      </c>
      <c r="BG12" s="38">
        <f t="shared" si="2"/>
        <v>5.6286372774193551E-2</v>
      </c>
      <c r="BH12" s="38">
        <f t="shared" si="2"/>
        <v>0.15402018096774198</v>
      </c>
      <c r="BI12" s="38">
        <f t="shared" si="2"/>
        <v>0</v>
      </c>
      <c r="BJ12" s="38">
        <f t="shared" si="2"/>
        <v>6.4909322580645164E-5</v>
      </c>
      <c r="BK12" s="38">
        <f t="shared" si="1"/>
        <v>47.615722397645186</v>
      </c>
    </row>
    <row r="13" spans="1:104" x14ac:dyDescent="0.25">
      <c r="A13" s="11" t="s">
        <v>77</v>
      </c>
      <c r="B13" s="26" t="s">
        <v>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</row>
    <row r="14" spans="1:104" x14ac:dyDescent="0.25">
      <c r="A14" s="11"/>
      <c r="B14" s="26" t="s">
        <v>107</v>
      </c>
      <c r="C14" s="41">
        <v>0</v>
      </c>
      <c r="D14" s="41">
        <v>1.8510736184838716</v>
      </c>
      <c r="E14" s="41">
        <v>0</v>
      </c>
      <c r="F14" s="41">
        <v>0</v>
      </c>
      <c r="G14" s="41">
        <v>0</v>
      </c>
      <c r="H14" s="41">
        <v>0.34311149080645165</v>
      </c>
      <c r="I14" s="41">
        <v>0</v>
      </c>
      <c r="J14" s="41">
        <v>0</v>
      </c>
      <c r="K14" s="41">
        <v>0</v>
      </c>
      <c r="L14" s="41">
        <v>1.5901780322580643</v>
      </c>
      <c r="M14" s="41">
        <v>0</v>
      </c>
      <c r="N14" s="41">
        <v>0</v>
      </c>
      <c r="O14" s="41">
        <v>0</v>
      </c>
      <c r="P14" s="41">
        <v>0</v>
      </c>
      <c r="Q14" s="41">
        <v>0</v>
      </c>
      <c r="R14" s="41">
        <v>2.4852384483860884E-2</v>
      </c>
      <c r="S14" s="41">
        <v>0</v>
      </c>
      <c r="T14" s="41">
        <v>0</v>
      </c>
      <c r="U14" s="41">
        <v>0</v>
      </c>
      <c r="V14" s="41">
        <v>9.7857109677419354E-2</v>
      </c>
      <c r="W14" s="41">
        <v>0</v>
      </c>
      <c r="X14" s="41">
        <v>6.1160693548387099</v>
      </c>
      <c r="Y14" s="41">
        <v>0</v>
      </c>
      <c r="Z14" s="41">
        <v>0</v>
      </c>
      <c r="AA14" s="41">
        <v>0</v>
      </c>
      <c r="AB14" s="41">
        <v>7.3343903483870973E-2</v>
      </c>
      <c r="AC14" s="41">
        <v>0</v>
      </c>
      <c r="AD14" s="41">
        <v>0</v>
      </c>
      <c r="AE14" s="41">
        <v>0</v>
      </c>
      <c r="AF14" s="41">
        <v>0</v>
      </c>
      <c r="AG14" s="41">
        <v>0</v>
      </c>
      <c r="AH14" s="41">
        <v>0</v>
      </c>
      <c r="AI14" s="41">
        <v>0</v>
      </c>
      <c r="AJ14" s="41">
        <v>0</v>
      </c>
      <c r="AK14" s="41">
        <v>0</v>
      </c>
      <c r="AL14" s="41">
        <v>0</v>
      </c>
      <c r="AM14" s="41">
        <v>0</v>
      </c>
      <c r="AN14" s="41">
        <v>0</v>
      </c>
      <c r="AO14" s="41">
        <v>0</v>
      </c>
      <c r="AP14" s="41">
        <v>0</v>
      </c>
      <c r="AQ14" s="41">
        <v>0</v>
      </c>
      <c r="AR14" s="41">
        <v>0</v>
      </c>
      <c r="AS14" s="41">
        <v>0</v>
      </c>
      <c r="AT14" s="41">
        <v>0</v>
      </c>
      <c r="AU14" s="41">
        <v>0</v>
      </c>
      <c r="AV14" s="41">
        <v>0.67654176545161304</v>
      </c>
      <c r="AW14" s="41">
        <v>5.337191321967742</v>
      </c>
      <c r="AX14" s="41">
        <v>1.9571421935483873</v>
      </c>
      <c r="AY14" s="41">
        <v>0</v>
      </c>
      <c r="AZ14" s="41">
        <v>5.6573935543548375</v>
      </c>
      <c r="BA14" s="41">
        <v>0</v>
      </c>
      <c r="BB14" s="41">
        <v>0</v>
      </c>
      <c r="BC14" s="41">
        <v>0</v>
      </c>
      <c r="BD14" s="41">
        <v>0</v>
      </c>
      <c r="BE14" s="41">
        <v>0</v>
      </c>
      <c r="BF14" s="41">
        <v>0.41888442535483877</v>
      </c>
      <c r="BG14" s="41">
        <v>1.5344595286129032</v>
      </c>
      <c r="BH14" s="41">
        <v>0</v>
      </c>
      <c r="BI14" s="41">
        <v>0</v>
      </c>
      <c r="BJ14" s="41">
        <v>1.9974330003225804</v>
      </c>
      <c r="BK14" s="42">
        <f t="shared" ref="BK14:BK22" si="3">SUM(C14:BJ14)</f>
        <v>27.675531683645147</v>
      </c>
    </row>
    <row r="15" spans="1:104" x14ac:dyDescent="0.25">
      <c r="A15" s="11"/>
      <c r="B15" s="26" t="s">
        <v>134</v>
      </c>
      <c r="C15" s="41">
        <v>0</v>
      </c>
      <c r="D15" s="41">
        <v>5.303793245161291</v>
      </c>
      <c r="E15" s="41">
        <v>0</v>
      </c>
      <c r="F15" s="41">
        <v>0</v>
      </c>
      <c r="G15" s="41">
        <v>0</v>
      </c>
      <c r="H15" s="41">
        <v>0.20318014506451856</v>
      </c>
      <c r="I15" s="41">
        <v>0</v>
      </c>
      <c r="J15" s="41">
        <v>0</v>
      </c>
      <c r="K15" s="41">
        <v>0</v>
      </c>
      <c r="L15" s="41">
        <v>1.778448912870968</v>
      </c>
      <c r="M15" s="41">
        <v>0</v>
      </c>
      <c r="N15" s="41">
        <v>0</v>
      </c>
      <c r="O15" s="41">
        <v>0</v>
      </c>
      <c r="P15" s="41">
        <v>0</v>
      </c>
      <c r="Q15" s="41">
        <v>0</v>
      </c>
      <c r="R15" s="41">
        <v>7.5353797741935513E-3</v>
      </c>
      <c r="S15" s="41">
        <v>0</v>
      </c>
      <c r="T15" s="41">
        <v>0</v>
      </c>
      <c r="U15" s="41">
        <v>0</v>
      </c>
      <c r="V15" s="41">
        <v>1.2352029548387098</v>
      </c>
      <c r="W15" s="41">
        <v>0</v>
      </c>
      <c r="X15" s="41">
        <v>0</v>
      </c>
      <c r="Y15" s="41">
        <v>0</v>
      </c>
      <c r="Z15" s="41">
        <v>0</v>
      </c>
      <c r="AA15" s="41">
        <v>0</v>
      </c>
      <c r="AB15" s="41">
        <v>2.2122533548387096E-2</v>
      </c>
      <c r="AC15" s="41">
        <v>0</v>
      </c>
      <c r="AD15" s="41">
        <v>0</v>
      </c>
      <c r="AE15" s="41">
        <v>0</v>
      </c>
      <c r="AF15" s="41">
        <v>5.82171935483871E-3</v>
      </c>
      <c r="AG15" s="41">
        <v>0</v>
      </c>
      <c r="AH15" s="41">
        <v>0</v>
      </c>
      <c r="AI15" s="41">
        <v>0</v>
      </c>
      <c r="AJ15" s="41">
        <v>0</v>
      </c>
      <c r="AK15" s="41">
        <v>0</v>
      </c>
      <c r="AL15" s="41">
        <v>2.3269412161290328E-2</v>
      </c>
      <c r="AM15" s="41">
        <v>0</v>
      </c>
      <c r="AN15" s="41">
        <v>0</v>
      </c>
      <c r="AO15" s="41">
        <v>0</v>
      </c>
      <c r="AP15" s="41">
        <v>0</v>
      </c>
      <c r="AQ15" s="41">
        <v>0</v>
      </c>
      <c r="AR15" s="41">
        <v>0</v>
      </c>
      <c r="AS15" s="41">
        <v>0</v>
      </c>
      <c r="AT15" s="41">
        <v>0</v>
      </c>
      <c r="AU15" s="41">
        <v>0</v>
      </c>
      <c r="AV15" s="41">
        <v>0.33489838335483868</v>
      </c>
      <c r="AW15" s="41">
        <v>9.7347694619354819</v>
      </c>
      <c r="AX15" s="41">
        <v>0</v>
      </c>
      <c r="AY15" s="41">
        <v>0</v>
      </c>
      <c r="AZ15" s="41">
        <v>2.0364374303225805</v>
      </c>
      <c r="BA15" s="41">
        <v>0</v>
      </c>
      <c r="BB15" s="41">
        <v>0</v>
      </c>
      <c r="BC15" s="41">
        <v>0</v>
      </c>
      <c r="BD15" s="41">
        <v>0</v>
      </c>
      <c r="BE15" s="41">
        <v>0</v>
      </c>
      <c r="BF15" s="41">
        <v>0.15835076645161289</v>
      </c>
      <c r="BG15" s="41">
        <v>0.11643438709677419</v>
      </c>
      <c r="BH15" s="41">
        <v>0</v>
      </c>
      <c r="BI15" s="41">
        <v>0</v>
      </c>
      <c r="BJ15" s="41">
        <v>0.36431588632258055</v>
      </c>
      <c r="BK15" s="42">
        <f t="shared" si="3"/>
        <v>21.324580618258061</v>
      </c>
    </row>
    <row r="16" spans="1:104" x14ac:dyDescent="0.25">
      <c r="A16" s="11"/>
      <c r="B16" s="26" t="s">
        <v>103</v>
      </c>
      <c r="C16" s="41">
        <v>0</v>
      </c>
      <c r="D16" s="41">
        <v>2.2394103225806452</v>
      </c>
      <c r="E16" s="41">
        <v>0</v>
      </c>
      <c r="F16" s="41">
        <v>0</v>
      </c>
      <c r="G16" s="41">
        <v>0</v>
      </c>
      <c r="H16" s="41">
        <v>0.64109391203219979</v>
      </c>
      <c r="I16" s="41">
        <v>57.095598856000002</v>
      </c>
      <c r="J16" s="41">
        <v>0</v>
      </c>
      <c r="K16" s="41">
        <v>0</v>
      </c>
      <c r="L16" s="41">
        <v>4.2649962936129029</v>
      </c>
      <c r="M16" s="41">
        <v>0</v>
      </c>
      <c r="N16" s="41">
        <v>0</v>
      </c>
      <c r="O16" s="41">
        <v>0</v>
      </c>
      <c r="P16" s="41">
        <v>0</v>
      </c>
      <c r="Q16" s="41">
        <v>0</v>
      </c>
      <c r="R16" s="41">
        <v>0.21474358048387096</v>
      </c>
      <c r="S16" s="41">
        <v>0.1679557741935484</v>
      </c>
      <c r="T16" s="41">
        <v>0</v>
      </c>
      <c r="U16" s="41">
        <v>0</v>
      </c>
      <c r="V16" s="41">
        <v>0.40957271190322581</v>
      </c>
      <c r="W16" s="41">
        <v>0</v>
      </c>
      <c r="X16" s="41">
        <v>3.0601175</v>
      </c>
      <c r="Y16" s="41">
        <v>0</v>
      </c>
      <c r="Z16" s="41">
        <v>0</v>
      </c>
      <c r="AA16" s="41">
        <v>0</v>
      </c>
      <c r="AB16" s="41">
        <v>9.7367375000000006E-2</v>
      </c>
      <c r="AC16" s="41">
        <v>0</v>
      </c>
      <c r="AD16" s="41">
        <v>0</v>
      </c>
      <c r="AE16" s="41">
        <v>0</v>
      </c>
      <c r="AF16" s="41">
        <v>9.1356130258064522E-2</v>
      </c>
      <c r="AG16" s="41">
        <v>0</v>
      </c>
      <c r="AH16" s="41">
        <v>0</v>
      </c>
      <c r="AI16" s="41">
        <v>0</v>
      </c>
      <c r="AJ16" s="41">
        <v>0</v>
      </c>
      <c r="AK16" s="41">
        <v>0</v>
      </c>
      <c r="AL16" s="41">
        <v>1.1127700000000001E-2</v>
      </c>
      <c r="AM16" s="41">
        <v>0</v>
      </c>
      <c r="AN16" s="41">
        <v>0</v>
      </c>
      <c r="AO16" s="41">
        <v>0</v>
      </c>
      <c r="AP16" s="41">
        <v>0</v>
      </c>
      <c r="AQ16" s="41">
        <v>0</v>
      </c>
      <c r="AR16" s="41">
        <v>0</v>
      </c>
      <c r="AS16" s="41">
        <v>0</v>
      </c>
      <c r="AT16" s="41">
        <v>0</v>
      </c>
      <c r="AU16" s="41">
        <v>0</v>
      </c>
      <c r="AV16" s="41">
        <v>2.1527096200967737</v>
      </c>
      <c r="AW16" s="41">
        <v>7.945149280774193</v>
      </c>
      <c r="AX16" s="41">
        <v>0.12240470000000001</v>
      </c>
      <c r="AY16" s="41">
        <v>0</v>
      </c>
      <c r="AZ16" s="41">
        <v>31.036688742741944</v>
      </c>
      <c r="BA16" s="41">
        <v>0</v>
      </c>
      <c r="BB16" s="41">
        <v>0</v>
      </c>
      <c r="BC16" s="41">
        <v>0</v>
      </c>
      <c r="BD16" s="41">
        <v>0</v>
      </c>
      <c r="BE16" s="41">
        <v>0</v>
      </c>
      <c r="BF16" s="41">
        <v>0.6283869846451613</v>
      </c>
      <c r="BG16" s="41">
        <v>0.48372730483870974</v>
      </c>
      <c r="BH16" s="41">
        <v>0</v>
      </c>
      <c r="BI16" s="41">
        <v>0</v>
      </c>
      <c r="BJ16" s="41">
        <v>1.1066229516774195</v>
      </c>
      <c r="BK16" s="42">
        <f t="shared" si="3"/>
        <v>111.76902974083866</v>
      </c>
    </row>
    <row r="17" spans="1:63" x14ac:dyDescent="0.25">
      <c r="A17" s="11"/>
      <c r="B17" s="26" t="s">
        <v>104</v>
      </c>
      <c r="C17" s="41">
        <v>0</v>
      </c>
      <c r="D17" s="41">
        <v>5.5113711672903243</v>
      </c>
      <c r="E17" s="41">
        <v>0</v>
      </c>
      <c r="F17" s="41">
        <v>0</v>
      </c>
      <c r="G17" s="41">
        <v>0</v>
      </c>
      <c r="H17" s="41">
        <v>0.33335278054838724</v>
      </c>
      <c r="I17" s="41">
        <v>1.4505754371290323</v>
      </c>
      <c r="J17" s="41">
        <v>0</v>
      </c>
      <c r="K17" s="41">
        <v>0</v>
      </c>
      <c r="L17" s="41">
        <v>5.9650209088709687</v>
      </c>
      <c r="M17" s="41">
        <v>0</v>
      </c>
      <c r="N17" s="41">
        <v>0</v>
      </c>
      <c r="O17" s="41">
        <v>0</v>
      </c>
      <c r="P17" s="41">
        <v>0</v>
      </c>
      <c r="Q17" s="41">
        <v>0</v>
      </c>
      <c r="R17" s="41">
        <v>0.12446083574191928</v>
      </c>
      <c r="S17" s="41">
        <v>0</v>
      </c>
      <c r="T17" s="41">
        <v>0</v>
      </c>
      <c r="U17" s="41">
        <v>0</v>
      </c>
      <c r="V17" s="41">
        <v>0.71594920967741937</v>
      </c>
      <c r="W17" s="41">
        <v>0</v>
      </c>
      <c r="X17" s="41">
        <v>0</v>
      </c>
      <c r="Y17" s="41">
        <v>0</v>
      </c>
      <c r="Z17" s="41">
        <v>0</v>
      </c>
      <c r="AA17" s="41">
        <v>0</v>
      </c>
      <c r="AB17" s="41">
        <v>0.2947267452258065</v>
      </c>
      <c r="AC17" s="41">
        <v>0</v>
      </c>
      <c r="AD17" s="41">
        <v>0</v>
      </c>
      <c r="AE17" s="41">
        <v>0</v>
      </c>
      <c r="AF17" s="41">
        <v>0.10960399999999999</v>
      </c>
      <c r="AG17" s="41">
        <v>0</v>
      </c>
      <c r="AH17" s="41">
        <v>0</v>
      </c>
      <c r="AI17" s="41">
        <v>0</v>
      </c>
      <c r="AJ17" s="41">
        <v>0</v>
      </c>
      <c r="AK17" s="41">
        <v>0</v>
      </c>
      <c r="AL17" s="41">
        <v>0.31252598112903224</v>
      </c>
      <c r="AM17" s="41">
        <v>0.54801999999999995</v>
      </c>
      <c r="AN17" s="41">
        <v>0</v>
      </c>
      <c r="AO17" s="41">
        <v>0</v>
      </c>
      <c r="AP17" s="41">
        <v>0.27400999999999998</v>
      </c>
      <c r="AQ17" s="41">
        <v>0</v>
      </c>
      <c r="AR17" s="41">
        <v>0</v>
      </c>
      <c r="AS17" s="41">
        <v>0</v>
      </c>
      <c r="AT17" s="41">
        <v>0</v>
      </c>
      <c r="AU17" s="41">
        <v>0</v>
      </c>
      <c r="AV17" s="41">
        <v>0.64405166312903206</v>
      </c>
      <c r="AW17" s="41">
        <v>13.375832997451614</v>
      </c>
      <c r="AX17" s="41">
        <v>0</v>
      </c>
      <c r="AY17" s="41">
        <v>0</v>
      </c>
      <c r="AZ17" s="41">
        <v>4.3993273355483877</v>
      </c>
      <c r="BA17" s="41">
        <v>0</v>
      </c>
      <c r="BB17" s="41">
        <v>0</v>
      </c>
      <c r="BC17" s="41">
        <v>0</v>
      </c>
      <c r="BD17" s="41">
        <v>0</v>
      </c>
      <c r="BE17" s="41">
        <v>0</v>
      </c>
      <c r="BF17" s="41">
        <v>0.25198898845161288</v>
      </c>
      <c r="BG17" s="41">
        <v>0.28497039999999996</v>
      </c>
      <c r="BH17" s="41">
        <v>0</v>
      </c>
      <c r="BI17" s="41">
        <v>0</v>
      </c>
      <c r="BJ17" s="41">
        <v>0.18639732045161289</v>
      </c>
      <c r="BK17" s="42">
        <f t="shared" si="3"/>
        <v>34.78218577064515</v>
      </c>
    </row>
    <row r="18" spans="1:63" x14ac:dyDescent="0.25">
      <c r="A18" s="11"/>
      <c r="B18" s="26" t="s">
        <v>105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1">
        <v>0.18154215345159952</v>
      </c>
      <c r="I18" s="41">
        <v>15.338926793870968</v>
      </c>
      <c r="J18" s="41">
        <v>0</v>
      </c>
      <c r="K18" s="41">
        <v>0</v>
      </c>
      <c r="L18" s="41">
        <v>5.628628216129032</v>
      </c>
      <c r="M18" s="41">
        <v>0</v>
      </c>
      <c r="N18" s="41">
        <v>0</v>
      </c>
      <c r="O18" s="41">
        <v>0</v>
      </c>
      <c r="P18" s="41">
        <v>0</v>
      </c>
      <c r="Q18" s="41">
        <v>0</v>
      </c>
      <c r="R18" s="41">
        <v>0.12588004419354837</v>
      </c>
      <c r="S18" s="41">
        <v>1.0993890322580644</v>
      </c>
      <c r="T18" s="41">
        <v>0</v>
      </c>
      <c r="U18" s="41">
        <v>0</v>
      </c>
      <c r="V18" s="41">
        <v>0.18689613548387096</v>
      </c>
      <c r="W18" s="41">
        <v>0</v>
      </c>
      <c r="X18" s="41">
        <v>0</v>
      </c>
      <c r="Y18" s="41">
        <v>0</v>
      </c>
      <c r="Z18" s="41">
        <v>0</v>
      </c>
      <c r="AA18" s="41">
        <v>0</v>
      </c>
      <c r="AB18" s="41">
        <v>0.50449559500000007</v>
      </c>
      <c r="AC18" s="41">
        <v>0</v>
      </c>
      <c r="AD18" s="41">
        <v>0</v>
      </c>
      <c r="AE18" s="41">
        <v>0</v>
      </c>
      <c r="AF18" s="41">
        <v>0.64267088916129034</v>
      </c>
      <c r="AG18" s="41">
        <v>0</v>
      </c>
      <c r="AH18" s="41">
        <v>0</v>
      </c>
      <c r="AI18" s="41">
        <v>0</v>
      </c>
      <c r="AJ18" s="41">
        <v>0</v>
      </c>
      <c r="AK18" s="41">
        <v>0</v>
      </c>
      <c r="AL18" s="41">
        <v>0.29446924899999993</v>
      </c>
      <c r="AM18" s="41">
        <v>0.82088733870967734</v>
      </c>
      <c r="AN18" s="41">
        <v>0</v>
      </c>
      <c r="AO18" s="41">
        <v>0</v>
      </c>
      <c r="AP18" s="41">
        <v>0.34586719870967741</v>
      </c>
      <c r="AQ18" s="41">
        <v>0</v>
      </c>
      <c r="AR18" s="41">
        <v>0</v>
      </c>
      <c r="AS18" s="41">
        <v>0</v>
      </c>
      <c r="AT18" s="41">
        <v>0</v>
      </c>
      <c r="AU18" s="41">
        <v>0</v>
      </c>
      <c r="AV18" s="41">
        <v>0.66344528658064517</v>
      </c>
      <c r="AW18" s="41">
        <v>3.6298994224193546</v>
      </c>
      <c r="AX18" s="41">
        <v>0</v>
      </c>
      <c r="AY18" s="41">
        <v>0</v>
      </c>
      <c r="AZ18" s="41">
        <v>1.3542231621290322</v>
      </c>
      <c r="BA18" s="41">
        <v>0</v>
      </c>
      <c r="BB18" s="41">
        <v>0</v>
      </c>
      <c r="BC18" s="41">
        <v>0</v>
      </c>
      <c r="BD18" s="41">
        <v>0</v>
      </c>
      <c r="BE18" s="41">
        <v>0</v>
      </c>
      <c r="BF18" s="41">
        <v>0.1159968535483871</v>
      </c>
      <c r="BG18" s="41">
        <v>0.10945164516129033</v>
      </c>
      <c r="BH18" s="41">
        <v>0</v>
      </c>
      <c r="BI18" s="41">
        <v>0</v>
      </c>
      <c r="BJ18" s="41">
        <v>1.114519548516129</v>
      </c>
      <c r="BK18" s="42">
        <f t="shared" si="3"/>
        <v>32.157188564322567</v>
      </c>
    </row>
    <row r="19" spans="1:63" x14ac:dyDescent="0.25">
      <c r="A19" s="11"/>
      <c r="B19" s="26" t="s">
        <v>106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1">
        <v>0.28809692177416052</v>
      </c>
      <c r="I19" s="41">
        <v>7.6236100387096775</v>
      </c>
      <c r="J19" s="41">
        <v>0</v>
      </c>
      <c r="K19" s="41">
        <v>0</v>
      </c>
      <c r="L19" s="41">
        <v>2.9305501890645167</v>
      </c>
      <c r="M19" s="41">
        <v>0</v>
      </c>
      <c r="N19" s="41">
        <v>0</v>
      </c>
      <c r="O19" s="41">
        <v>0</v>
      </c>
      <c r="P19" s="41">
        <v>0</v>
      </c>
      <c r="Q19" s="41">
        <v>0</v>
      </c>
      <c r="R19" s="41">
        <v>0.13413114932258066</v>
      </c>
      <c r="S19" s="41">
        <v>2.1844154838709677</v>
      </c>
      <c r="T19" s="41">
        <v>0</v>
      </c>
      <c r="U19" s="41">
        <v>0</v>
      </c>
      <c r="V19" s="41">
        <v>0.43688309677419357</v>
      </c>
      <c r="W19" s="41">
        <v>0</v>
      </c>
      <c r="X19" s="41">
        <v>0</v>
      </c>
      <c r="Y19" s="41">
        <v>0</v>
      </c>
      <c r="Z19" s="41">
        <v>0</v>
      </c>
      <c r="AA19" s="41">
        <v>0</v>
      </c>
      <c r="AB19" s="41">
        <v>0.67984571587096776</v>
      </c>
      <c r="AC19" s="41">
        <v>0</v>
      </c>
      <c r="AD19" s="41">
        <v>0</v>
      </c>
      <c r="AE19" s="41">
        <v>0</v>
      </c>
      <c r="AF19" s="41">
        <v>1.4232612048387097</v>
      </c>
      <c r="AG19" s="41">
        <v>0</v>
      </c>
      <c r="AH19" s="41">
        <v>0</v>
      </c>
      <c r="AI19" s="41">
        <v>0</v>
      </c>
      <c r="AJ19" s="41">
        <v>0</v>
      </c>
      <c r="AK19" s="41">
        <v>0</v>
      </c>
      <c r="AL19" s="41">
        <v>0.1727746478064516</v>
      </c>
      <c r="AM19" s="41">
        <v>1.1996837741935484</v>
      </c>
      <c r="AN19" s="41">
        <v>0</v>
      </c>
      <c r="AO19" s="41">
        <v>0</v>
      </c>
      <c r="AP19" s="41">
        <v>0.62257155283870969</v>
      </c>
      <c r="AQ19" s="41">
        <v>0</v>
      </c>
      <c r="AR19" s="41">
        <v>0</v>
      </c>
      <c r="AS19" s="41">
        <v>0</v>
      </c>
      <c r="AT19" s="41">
        <v>0</v>
      </c>
      <c r="AU19" s="41">
        <v>0</v>
      </c>
      <c r="AV19" s="41">
        <v>0.69193385480645164</v>
      </c>
      <c r="AW19" s="41">
        <v>7.3616958870967739</v>
      </c>
      <c r="AX19" s="41">
        <v>0</v>
      </c>
      <c r="AY19" s="41">
        <v>0</v>
      </c>
      <c r="AZ19" s="41">
        <v>4.4388299645161284</v>
      </c>
      <c r="BA19" s="41">
        <v>0</v>
      </c>
      <c r="BB19" s="41">
        <v>0</v>
      </c>
      <c r="BC19" s="41">
        <v>0</v>
      </c>
      <c r="BD19" s="41">
        <v>0</v>
      </c>
      <c r="BE19" s="41">
        <v>0</v>
      </c>
      <c r="BF19" s="41">
        <v>0.12965412264516127</v>
      </c>
      <c r="BG19" s="41">
        <v>0.41486615338709681</v>
      </c>
      <c r="BH19" s="41">
        <v>0</v>
      </c>
      <c r="BI19" s="41">
        <v>0</v>
      </c>
      <c r="BJ19" s="41">
        <v>1.6080087911935486</v>
      </c>
      <c r="BK19" s="42">
        <f t="shared" si="3"/>
        <v>32.34081254870965</v>
      </c>
    </row>
    <row r="20" spans="1:63" x14ac:dyDescent="0.25">
      <c r="A20" s="11"/>
      <c r="B20" s="26" t="s">
        <v>125</v>
      </c>
      <c r="C20" s="41">
        <v>0</v>
      </c>
      <c r="D20" s="41">
        <v>0.82519379032258067</v>
      </c>
      <c r="E20" s="41">
        <v>0</v>
      </c>
      <c r="F20" s="41">
        <v>0</v>
      </c>
      <c r="G20" s="41">
        <v>0</v>
      </c>
      <c r="H20" s="41">
        <v>0.247591876516115</v>
      </c>
      <c r="I20" s="41">
        <v>5.1162014999999998</v>
      </c>
      <c r="J20" s="41">
        <v>0.55012919354838707</v>
      </c>
      <c r="K20" s="41">
        <v>0</v>
      </c>
      <c r="L20" s="41">
        <v>0.75917828709677426</v>
      </c>
      <c r="M20" s="41">
        <v>0</v>
      </c>
      <c r="N20" s="41">
        <v>0</v>
      </c>
      <c r="O20" s="41">
        <v>0</v>
      </c>
      <c r="P20" s="41">
        <v>0</v>
      </c>
      <c r="Q20" s="41">
        <v>0</v>
      </c>
      <c r="R20" s="41">
        <v>2.4302346580645152E-2</v>
      </c>
      <c r="S20" s="41">
        <v>0.11002583870967743</v>
      </c>
      <c r="T20" s="41">
        <v>0</v>
      </c>
      <c r="U20" s="41">
        <v>0</v>
      </c>
      <c r="V20" s="41">
        <v>0</v>
      </c>
      <c r="W20" s="41">
        <v>0</v>
      </c>
      <c r="X20" s="41">
        <v>0</v>
      </c>
      <c r="Y20" s="41">
        <v>0</v>
      </c>
      <c r="Z20" s="41">
        <v>0</v>
      </c>
      <c r="AA20" s="41">
        <v>0</v>
      </c>
      <c r="AB20" s="41">
        <v>0.6111043687741935</v>
      </c>
      <c r="AC20" s="41">
        <v>0</v>
      </c>
      <c r="AD20" s="41">
        <v>0</v>
      </c>
      <c r="AE20" s="41">
        <v>0</v>
      </c>
      <c r="AF20" s="41">
        <v>0.61902812309677424</v>
      </c>
      <c r="AG20" s="41">
        <v>0</v>
      </c>
      <c r="AH20" s="41">
        <v>0</v>
      </c>
      <c r="AI20" s="41">
        <v>0</v>
      </c>
      <c r="AJ20" s="41">
        <v>0</v>
      </c>
      <c r="AK20" s="41">
        <v>0</v>
      </c>
      <c r="AL20" s="41">
        <v>0.13571956000000002</v>
      </c>
      <c r="AM20" s="41">
        <v>1.0525499380967742</v>
      </c>
      <c r="AN20" s="41">
        <v>0</v>
      </c>
      <c r="AO20" s="41">
        <v>0</v>
      </c>
      <c r="AP20" s="41">
        <v>0.38307940322580647</v>
      </c>
      <c r="AQ20" s="41">
        <v>0</v>
      </c>
      <c r="AR20" s="41">
        <v>0</v>
      </c>
      <c r="AS20" s="41">
        <v>0</v>
      </c>
      <c r="AT20" s="41">
        <v>0</v>
      </c>
      <c r="AU20" s="41">
        <v>0</v>
      </c>
      <c r="AV20" s="41">
        <v>0.99772733980645123</v>
      </c>
      <c r="AW20" s="41">
        <v>5.4725629032258061</v>
      </c>
      <c r="AX20" s="41">
        <v>0</v>
      </c>
      <c r="AY20" s="41">
        <v>0</v>
      </c>
      <c r="AZ20" s="41">
        <v>2.6245912958709674</v>
      </c>
      <c r="BA20" s="41">
        <v>0</v>
      </c>
      <c r="BB20" s="41">
        <v>0</v>
      </c>
      <c r="BC20" s="41">
        <v>0</v>
      </c>
      <c r="BD20" s="41">
        <v>0</v>
      </c>
      <c r="BE20" s="41">
        <v>0</v>
      </c>
      <c r="BF20" s="41">
        <v>0.43371272551612911</v>
      </c>
      <c r="BG20" s="41">
        <v>3.2835377419354835E-2</v>
      </c>
      <c r="BH20" s="41">
        <v>0</v>
      </c>
      <c r="BI20" s="41">
        <v>0</v>
      </c>
      <c r="BJ20" s="41">
        <v>2.3302820606774191</v>
      </c>
      <c r="BK20" s="42">
        <f t="shared" si="3"/>
        <v>22.325815928483859</v>
      </c>
    </row>
    <row r="21" spans="1:63" x14ac:dyDescent="0.25">
      <c r="A21" s="11"/>
      <c r="B21" s="26" t="s">
        <v>126</v>
      </c>
      <c r="C21" s="41">
        <v>0</v>
      </c>
      <c r="D21" s="41">
        <v>5.3825193548387098</v>
      </c>
      <c r="E21" s="41">
        <v>0</v>
      </c>
      <c r="F21" s="41">
        <v>0</v>
      </c>
      <c r="G21" s="41">
        <v>0</v>
      </c>
      <c r="H21" s="41">
        <v>0.1697554589354609</v>
      </c>
      <c r="I21" s="41">
        <v>15.454289571612904</v>
      </c>
      <c r="J21" s="41">
        <v>0</v>
      </c>
      <c r="K21" s="41">
        <v>0</v>
      </c>
      <c r="L21" s="41">
        <v>0.65663547741935491</v>
      </c>
      <c r="M21" s="41">
        <v>0</v>
      </c>
      <c r="N21" s="41">
        <v>0</v>
      </c>
      <c r="O21" s="41">
        <v>0</v>
      </c>
      <c r="P21" s="41">
        <v>0</v>
      </c>
      <c r="Q21" s="41">
        <v>0</v>
      </c>
      <c r="R21" s="41">
        <v>6.459023225806452E-3</v>
      </c>
      <c r="S21" s="41">
        <v>0</v>
      </c>
      <c r="T21" s="41">
        <v>0</v>
      </c>
      <c r="U21" s="41">
        <v>0</v>
      </c>
      <c r="V21" s="41">
        <v>3.2295116129032263E-2</v>
      </c>
      <c r="W21" s="41">
        <v>0</v>
      </c>
      <c r="X21" s="41">
        <v>0</v>
      </c>
      <c r="Y21" s="41">
        <v>0</v>
      </c>
      <c r="Z21" s="41">
        <v>0</v>
      </c>
      <c r="AA21" s="41">
        <v>0</v>
      </c>
      <c r="AB21" s="41">
        <v>0.84066966883870953</v>
      </c>
      <c r="AC21" s="41">
        <v>1.1298638243870969</v>
      </c>
      <c r="AD21" s="41">
        <v>0</v>
      </c>
      <c r="AE21" s="41">
        <v>0</v>
      </c>
      <c r="AF21" s="41">
        <v>0.90238331619356371</v>
      </c>
      <c r="AG21" s="41">
        <v>0</v>
      </c>
      <c r="AH21" s="41">
        <v>0</v>
      </c>
      <c r="AI21" s="41">
        <v>0</v>
      </c>
      <c r="AJ21" s="41">
        <v>0</v>
      </c>
      <c r="AK21" s="41">
        <v>0</v>
      </c>
      <c r="AL21" s="41">
        <v>0.14599123667741934</v>
      </c>
      <c r="AM21" s="41">
        <v>0.98996451612903236</v>
      </c>
      <c r="AN21" s="41">
        <v>0</v>
      </c>
      <c r="AO21" s="41">
        <v>0</v>
      </c>
      <c r="AP21" s="41">
        <v>0.2367919433870968</v>
      </c>
      <c r="AQ21" s="41">
        <v>0</v>
      </c>
      <c r="AR21" s="41">
        <v>0</v>
      </c>
      <c r="AS21" s="41">
        <v>0</v>
      </c>
      <c r="AT21" s="41">
        <v>0</v>
      </c>
      <c r="AU21" s="41">
        <v>0</v>
      </c>
      <c r="AV21" s="41">
        <v>0.34756362903225801</v>
      </c>
      <c r="AW21" s="41">
        <v>14.822566532258064</v>
      </c>
      <c r="AX21" s="41">
        <v>0</v>
      </c>
      <c r="AY21" s="41">
        <v>0</v>
      </c>
      <c r="AZ21" s="41">
        <v>13.267769906419353</v>
      </c>
      <c r="BA21" s="41">
        <v>0</v>
      </c>
      <c r="BB21" s="41">
        <v>0</v>
      </c>
      <c r="BC21" s="41">
        <v>0</v>
      </c>
      <c r="BD21" s="41">
        <v>0</v>
      </c>
      <c r="BE21" s="41">
        <v>0</v>
      </c>
      <c r="BF21" s="41">
        <v>0.11637927499999998</v>
      </c>
      <c r="BG21" s="41">
        <v>5.3802419354838718E-2</v>
      </c>
      <c r="BH21" s="41">
        <v>0</v>
      </c>
      <c r="BI21" s="41">
        <v>0</v>
      </c>
      <c r="BJ21" s="41">
        <v>2.5098342093548385</v>
      </c>
      <c r="BK21" s="42">
        <f t="shared" si="3"/>
        <v>57.065534479193531</v>
      </c>
    </row>
    <row r="22" spans="1:63" x14ac:dyDescent="0.25">
      <c r="A22" s="11"/>
      <c r="B22" s="27" t="s">
        <v>92</v>
      </c>
      <c r="C22" s="43">
        <f>SUM(C14:C21)</f>
        <v>0</v>
      </c>
      <c r="D22" s="43">
        <f t="shared" ref="D22:BJ22" si="4">SUM(D14:D21)</f>
        <v>21.113361498677421</v>
      </c>
      <c r="E22" s="43">
        <f t="shared" si="4"/>
        <v>0</v>
      </c>
      <c r="F22" s="43">
        <f t="shared" si="4"/>
        <v>0</v>
      </c>
      <c r="G22" s="43">
        <f t="shared" si="4"/>
        <v>0</v>
      </c>
      <c r="H22" s="43">
        <f t="shared" si="4"/>
        <v>2.4077247391288932</v>
      </c>
      <c r="I22" s="43">
        <f t="shared" si="4"/>
        <v>102.07920219732259</v>
      </c>
      <c r="J22" s="43">
        <f t="shared" si="4"/>
        <v>0.55012919354838707</v>
      </c>
      <c r="K22" s="43">
        <f t="shared" si="4"/>
        <v>0</v>
      </c>
      <c r="L22" s="43">
        <f t="shared" si="4"/>
        <v>23.573636317322578</v>
      </c>
      <c r="M22" s="43">
        <f t="shared" si="4"/>
        <v>0</v>
      </c>
      <c r="N22" s="43">
        <f t="shared" si="4"/>
        <v>0</v>
      </c>
      <c r="O22" s="43">
        <f t="shared" si="4"/>
        <v>0</v>
      </c>
      <c r="P22" s="43">
        <f t="shared" si="4"/>
        <v>0</v>
      </c>
      <c r="Q22" s="43">
        <f t="shared" si="4"/>
        <v>0</v>
      </c>
      <c r="R22" s="43">
        <f t="shared" si="4"/>
        <v>0.66236474380642529</v>
      </c>
      <c r="S22" s="43">
        <f t="shared" si="4"/>
        <v>3.5617861290322579</v>
      </c>
      <c r="T22" s="43">
        <f t="shared" si="4"/>
        <v>0</v>
      </c>
      <c r="U22" s="43">
        <f t="shared" si="4"/>
        <v>0</v>
      </c>
      <c r="V22" s="43">
        <f t="shared" si="4"/>
        <v>3.1146563344838714</v>
      </c>
      <c r="W22" s="43">
        <f t="shared" si="4"/>
        <v>0</v>
      </c>
      <c r="X22" s="43">
        <f t="shared" si="4"/>
        <v>9.1761868548387096</v>
      </c>
      <c r="Y22" s="43">
        <f t="shared" si="4"/>
        <v>0</v>
      </c>
      <c r="Z22" s="43">
        <f t="shared" si="4"/>
        <v>0</v>
      </c>
      <c r="AA22" s="43">
        <f t="shared" si="4"/>
        <v>0</v>
      </c>
      <c r="AB22" s="43">
        <f t="shared" si="4"/>
        <v>3.1236759057419352</v>
      </c>
      <c r="AC22" s="43">
        <f t="shared" si="4"/>
        <v>1.1298638243870969</v>
      </c>
      <c r="AD22" s="43">
        <f t="shared" si="4"/>
        <v>0</v>
      </c>
      <c r="AE22" s="43">
        <f t="shared" si="4"/>
        <v>0</v>
      </c>
      <c r="AF22" s="43">
        <f t="shared" si="4"/>
        <v>3.7941253829032413</v>
      </c>
      <c r="AG22" s="43">
        <f t="shared" si="4"/>
        <v>0</v>
      </c>
      <c r="AH22" s="43">
        <f t="shared" si="4"/>
        <v>0</v>
      </c>
      <c r="AI22" s="43">
        <f t="shared" si="4"/>
        <v>0</v>
      </c>
      <c r="AJ22" s="43">
        <f t="shared" si="4"/>
        <v>0</v>
      </c>
      <c r="AK22" s="43">
        <f t="shared" si="4"/>
        <v>0</v>
      </c>
      <c r="AL22" s="43">
        <f t="shared" si="4"/>
        <v>1.0958777867741936</v>
      </c>
      <c r="AM22" s="43">
        <f t="shared" si="4"/>
        <v>4.6111055671290329</v>
      </c>
      <c r="AN22" s="43">
        <f t="shared" si="4"/>
        <v>0</v>
      </c>
      <c r="AO22" s="43">
        <f t="shared" si="4"/>
        <v>0</v>
      </c>
      <c r="AP22" s="43">
        <f t="shared" si="4"/>
        <v>1.8623200981612904</v>
      </c>
      <c r="AQ22" s="43">
        <f t="shared" si="4"/>
        <v>0</v>
      </c>
      <c r="AR22" s="43">
        <f t="shared" si="4"/>
        <v>0</v>
      </c>
      <c r="AS22" s="43">
        <f t="shared" si="4"/>
        <v>0</v>
      </c>
      <c r="AT22" s="43">
        <f t="shared" si="4"/>
        <v>0</v>
      </c>
      <c r="AU22" s="43">
        <f t="shared" si="4"/>
        <v>0</v>
      </c>
      <c r="AV22" s="43">
        <f t="shared" si="4"/>
        <v>6.5088715422580634</v>
      </c>
      <c r="AW22" s="43">
        <f t="shared" si="4"/>
        <v>67.679667807129036</v>
      </c>
      <c r="AX22" s="43">
        <f t="shared" si="4"/>
        <v>2.0795468935483874</v>
      </c>
      <c r="AY22" s="43">
        <f t="shared" si="4"/>
        <v>0</v>
      </c>
      <c r="AZ22" s="43">
        <f t="shared" si="4"/>
        <v>64.815261391903221</v>
      </c>
      <c r="BA22" s="43">
        <f t="shared" si="4"/>
        <v>0</v>
      </c>
      <c r="BB22" s="43">
        <f t="shared" si="4"/>
        <v>0</v>
      </c>
      <c r="BC22" s="43">
        <f t="shared" si="4"/>
        <v>0</v>
      </c>
      <c r="BD22" s="43">
        <f t="shared" si="4"/>
        <v>0</v>
      </c>
      <c r="BE22" s="43">
        <f t="shared" si="4"/>
        <v>0</v>
      </c>
      <c r="BF22" s="43">
        <f t="shared" si="4"/>
        <v>2.253354141612903</v>
      </c>
      <c r="BG22" s="43">
        <f t="shared" si="4"/>
        <v>3.0305472158709676</v>
      </c>
      <c r="BH22" s="43">
        <f t="shared" si="4"/>
        <v>0</v>
      </c>
      <c r="BI22" s="43">
        <f t="shared" si="4"/>
        <v>0</v>
      </c>
      <c r="BJ22" s="43">
        <f t="shared" si="4"/>
        <v>11.217413768516128</v>
      </c>
      <c r="BK22" s="43">
        <f t="shared" si="3"/>
        <v>339.44067933409667</v>
      </c>
    </row>
    <row r="23" spans="1:63" x14ac:dyDescent="0.25">
      <c r="A23" s="11" t="s">
        <v>78</v>
      </c>
      <c r="B23" s="26" t="s">
        <v>15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</row>
    <row r="24" spans="1:63" x14ac:dyDescent="0.25">
      <c r="A24" s="11"/>
      <c r="B24" s="26"/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  <c r="N24" s="41">
        <v>0</v>
      </c>
      <c r="O24" s="41">
        <v>0</v>
      </c>
      <c r="P24" s="41">
        <v>0</v>
      </c>
      <c r="Q24" s="41">
        <v>0</v>
      </c>
      <c r="R24" s="41">
        <v>0</v>
      </c>
      <c r="S24" s="41">
        <v>0</v>
      </c>
      <c r="T24" s="41">
        <v>0</v>
      </c>
      <c r="U24" s="41">
        <v>0</v>
      </c>
      <c r="V24" s="41">
        <v>0</v>
      </c>
      <c r="W24" s="41">
        <v>0</v>
      </c>
      <c r="X24" s="41">
        <v>0</v>
      </c>
      <c r="Y24" s="41">
        <v>0</v>
      </c>
      <c r="Z24" s="41">
        <v>0</v>
      </c>
      <c r="AA24" s="41">
        <v>0</v>
      </c>
      <c r="AB24" s="41">
        <v>0</v>
      </c>
      <c r="AC24" s="41">
        <v>0</v>
      </c>
      <c r="AD24" s="41">
        <v>0</v>
      </c>
      <c r="AE24" s="41">
        <v>0</v>
      </c>
      <c r="AF24" s="41">
        <v>0</v>
      </c>
      <c r="AG24" s="41">
        <v>0</v>
      </c>
      <c r="AH24" s="41">
        <v>0</v>
      </c>
      <c r="AI24" s="41">
        <v>0</v>
      </c>
      <c r="AJ24" s="41">
        <v>0</v>
      </c>
      <c r="AK24" s="41">
        <v>0</v>
      </c>
      <c r="AL24" s="41">
        <v>0</v>
      </c>
      <c r="AM24" s="41">
        <v>0</v>
      </c>
      <c r="AN24" s="41">
        <v>0</v>
      </c>
      <c r="AO24" s="41">
        <v>0</v>
      </c>
      <c r="AP24" s="41">
        <v>0</v>
      </c>
      <c r="AQ24" s="41">
        <v>0</v>
      </c>
      <c r="AR24" s="41">
        <v>0</v>
      </c>
      <c r="AS24" s="41">
        <v>0</v>
      </c>
      <c r="AT24" s="41">
        <v>0</v>
      </c>
      <c r="AU24" s="41">
        <v>0</v>
      </c>
      <c r="AV24" s="41">
        <v>0</v>
      </c>
      <c r="AW24" s="41">
        <v>0</v>
      </c>
      <c r="AX24" s="41">
        <v>0</v>
      </c>
      <c r="AY24" s="41">
        <v>0</v>
      </c>
      <c r="AZ24" s="41">
        <v>0</v>
      </c>
      <c r="BA24" s="41">
        <v>0</v>
      </c>
      <c r="BB24" s="41">
        <v>0</v>
      </c>
      <c r="BC24" s="41">
        <v>0</v>
      </c>
      <c r="BD24" s="41">
        <v>0</v>
      </c>
      <c r="BE24" s="41">
        <v>0</v>
      </c>
      <c r="BF24" s="41">
        <v>0</v>
      </c>
      <c r="BG24" s="41">
        <v>0</v>
      </c>
      <c r="BH24" s="41">
        <v>0</v>
      </c>
      <c r="BI24" s="41">
        <v>0</v>
      </c>
      <c r="BJ24" s="41">
        <v>0</v>
      </c>
      <c r="BK24" s="42">
        <f t="shared" ref="BK24:BK25" si="5">SUM(C24:BJ24)</f>
        <v>0</v>
      </c>
    </row>
    <row r="25" spans="1:63" x14ac:dyDescent="0.25">
      <c r="A25" s="11"/>
      <c r="B25" s="27" t="s">
        <v>91</v>
      </c>
      <c r="C25" s="43">
        <f>SUM(C24)</f>
        <v>0</v>
      </c>
      <c r="D25" s="43">
        <f t="shared" ref="D25:BJ25" si="6">SUM(D24)</f>
        <v>0</v>
      </c>
      <c r="E25" s="43">
        <f t="shared" si="6"/>
        <v>0</v>
      </c>
      <c r="F25" s="43">
        <f t="shared" si="6"/>
        <v>0</v>
      </c>
      <c r="G25" s="43">
        <f t="shared" si="6"/>
        <v>0</v>
      </c>
      <c r="H25" s="43">
        <f t="shared" si="6"/>
        <v>0</v>
      </c>
      <c r="I25" s="43">
        <f t="shared" si="6"/>
        <v>0</v>
      </c>
      <c r="J25" s="43">
        <f t="shared" si="6"/>
        <v>0</v>
      </c>
      <c r="K25" s="43">
        <f t="shared" si="6"/>
        <v>0</v>
      </c>
      <c r="L25" s="43">
        <f t="shared" si="6"/>
        <v>0</v>
      </c>
      <c r="M25" s="43">
        <f t="shared" si="6"/>
        <v>0</v>
      </c>
      <c r="N25" s="43">
        <f t="shared" si="6"/>
        <v>0</v>
      </c>
      <c r="O25" s="43">
        <f t="shared" si="6"/>
        <v>0</v>
      </c>
      <c r="P25" s="43">
        <f t="shared" si="6"/>
        <v>0</v>
      </c>
      <c r="Q25" s="43">
        <f t="shared" si="6"/>
        <v>0</v>
      </c>
      <c r="R25" s="43">
        <f t="shared" si="6"/>
        <v>0</v>
      </c>
      <c r="S25" s="43">
        <f t="shared" si="6"/>
        <v>0</v>
      </c>
      <c r="T25" s="43">
        <f t="shared" si="6"/>
        <v>0</v>
      </c>
      <c r="U25" s="43">
        <f t="shared" si="6"/>
        <v>0</v>
      </c>
      <c r="V25" s="43">
        <f t="shared" si="6"/>
        <v>0</v>
      </c>
      <c r="W25" s="43">
        <f t="shared" si="6"/>
        <v>0</v>
      </c>
      <c r="X25" s="43">
        <f t="shared" si="6"/>
        <v>0</v>
      </c>
      <c r="Y25" s="43">
        <f t="shared" si="6"/>
        <v>0</v>
      </c>
      <c r="Z25" s="43">
        <f t="shared" si="6"/>
        <v>0</v>
      </c>
      <c r="AA25" s="43">
        <f t="shared" si="6"/>
        <v>0</v>
      </c>
      <c r="AB25" s="43">
        <f t="shared" si="6"/>
        <v>0</v>
      </c>
      <c r="AC25" s="43">
        <f t="shared" si="6"/>
        <v>0</v>
      </c>
      <c r="AD25" s="43">
        <f t="shared" si="6"/>
        <v>0</v>
      </c>
      <c r="AE25" s="43">
        <f t="shared" si="6"/>
        <v>0</v>
      </c>
      <c r="AF25" s="43">
        <f t="shared" si="6"/>
        <v>0</v>
      </c>
      <c r="AG25" s="43">
        <f t="shared" si="6"/>
        <v>0</v>
      </c>
      <c r="AH25" s="43">
        <f t="shared" si="6"/>
        <v>0</v>
      </c>
      <c r="AI25" s="43">
        <f t="shared" si="6"/>
        <v>0</v>
      </c>
      <c r="AJ25" s="43">
        <f t="shared" si="6"/>
        <v>0</v>
      </c>
      <c r="AK25" s="43">
        <f t="shared" si="6"/>
        <v>0</v>
      </c>
      <c r="AL25" s="43">
        <f t="shared" si="6"/>
        <v>0</v>
      </c>
      <c r="AM25" s="43">
        <f t="shared" si="6"/>
        <v>0</v>
      </c>
      <c r="AN25" s="43">
        <f t="shared" si="6"/>
        <v>0</v>
      </c>
      <c r="AO25" s="43">
        <f t="shared" si="6"/>
        <v>0</v>
      </c>
      <c r="AP25" s="43">
        <f t="shared" si="6"/>
        <v>0</v>
      </c>
      <c r="AQ25" s="43">
        <f t="shared" si="6"/>
        <v>0</v>
      </c>
      <c r="AR25" s="43">
        <f t="shared" si="6"/>
        <v>0</v>
      </c>
      <c r="AS25" s="43">
        <f t="shared" si="6"/>
        <v>0</v>
      </c>
      <c r="AT25" s="43">
        <f t="shared" si="6"/>
        <v>0</v>
      </c>
      <c r="AU25" s="43">
        <f t="shared" si="6"/>
        <v>0</v>
      </c>
      <c r="AV25" s="43">
        <f t="shared" si="6"/>
        <v>0</v>
      </c>
      <c r="AW25" s="43">
        <f t="shared" si="6"/>
        <v>0</v>
      </c>
      <c r="AX25" s="43">
        <f t="shared" si="6"/>
        <v>0</v>
      </c>
      <c r="AY25" s="43">
        <f t="shared" si="6"/>
        <v>0</v>
      </c>
      <c r="AZ25" s="43">
        <f t="shared" si="6"/>
        <v>0</v>
      </c>
      <c r="BA25" s="43">
        <f t="shared" si="6"/>
        <v>0</v>
      </c>
      <c r="BB25" s="43">
        <f t="shared" si="6"/>
        <v>0</v>
      </c>
      <c r="BC25" s="43">
        <f t="shared" si="6"/>
        <v>0</v>
      </c>
      <c r="BD25" s="43">
        <f t="shared" si="6"/>
        <v>0</v>
      </c>
      <c r="BE25" s="43">
        <f t="shared" si="6"/>
        <v>0</v>
      </c>
      <c r="BF25" s="43">
        <f t="shared" si="6"/>
        <v>0</v>
      </c>
      <c r="BG25" s="43">
        <f t="shared" si="6"/>
        <v>0</v>
      </c>
      <c r="BH25" s="43">
        <f t="shared" si="6"/>
        <v>0</v>
      </c>
      <c r="BI25" s="43">
        <f t="shared" si="6"/>
        <v>0</v>
      </c>
      <c r="BJ25" s="43">
        <f t="shared" si="6"/>
        <v>0</v>
      </c>
      <c r="BK25" s="43">
        <f t="shared" si="5"/>
        <v>0</v>
      </c>
    </row>
    <row r="26" spans="1:63" x14ac:dyDescent="0.25">
      <c r="A26" s="11" t="s">
        <v>80</v>
      </c>
      <c r="B26" s="26" t="s">
        <v>96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</row>
    <row r="27" spans="1:63" x14ac:dyDescent="0.25">
      <c r="A27" s="11"/>
      <c r="B27" s="25"/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1">
        <v>0</v>
      </c>
      <c r="M27" s="41">
        <v>0</v>
      </c>
      <c r="N27" s="41">
        <v>0</v>
      </c>
      <c r="O27" s="41">
        <v>0</v>
      </c>
      <c r="P27" s="41">
        <v>0</v>
      </c>
      <c r="Q27" s="41">
        <v>0</v>
      </c>
      <c r="R27" s="41">
        <v>0</v>
      </c>
      <c r="S27" s="41">
        <v>0</v>
      </c>
      <c r="T27" s="41">
        <v>0</v>
      </c>
      <c r="U27" s="41">
        <v>0</v>
      </c>
      <c r="V27" s="41">
        <v>0</v>
      </c>
      <c r="W27" s="41">
        <v>0</v>
      </c>
      <c r="X27" s="41">
        <v>0</v>
      </c>
      <c r="Y27" s="41">
        <v>0</v>
      </c>
      <c r="Z27" s="41">
        <v>0</v>
      </c>
      <c r="AA27" s="41">
        <v>0</v>
      </c>
      <c r="AB27" s="41">
        <v>0</v>
      </c>
      <c r="AC27" s="41">
        <v>0</v>
      </c>
      <c r="AD27" s="41">
        <v>0</v>
      </c>
      <c r="AE27" s="41">
        <v>0</v>
      </c>
      <c r="AF27" s="41">
        <v>0</v>
      </c>
      <c r="AG27" s="41">
        <v>0</v>
      </c>
      <c r="AH27" s="41">
        <v>0</v>
      </c>
      <c r="AI27" s="41">
        <v>0</v>
      </c>
      <c r="AJ27" s="41">
        <v>0</v>
      </c>
      <c r="AK27" s="41">
        <v>0</v>
      </c>
      <c r="AL27" s="41">
        <v>0</v>
      </c>
      <c r="AM27" s="41">
        <v>0</v>
      </c>
      <c r="AN27" s="41">
        <v>0</v>
      </c>
      <c r="AO27" s="41">
        <v>0</v>
      </c>
      <c r="AP27" s="41">
        <v>0</v>
      </c>
      <c r="AQ27" s="41">
        <v>0</v>
      </c>
      <c r="AR27" s="41">
        <v>0</v>
      </c>
      <c r="AS27" s="41">
        <v>0</v>
      </c>
      <c r="AT27" s="41">
        <v>0</v>
      </c>
      <c r="AU27" s="41">
        <v>0</v>
      </c>
      <c r="AV27" s="41">
        <v>0</v>
      </c>
      <c r="AW27" s="41">
        <v>0</v>
      </c>
      <c r="AX27" s="41">
        <v>0</v>
      </c>
      <c r="AY27" s="41">
        <v>0</v>
      </c>
      <c r="AZ27" s="41">
        <v>0</v>
      </c>
      <c r="BA27" s="41">
        <v>0</v>
      </c>
      <c r="BB27" s="41">
        <v>0</v>
      </c>
      <c r="BC27" s="41">
        <v>0</v>
      </c>
      <c r="BD27" s="41">
        <v>0</v>
      </c>
      <c r="BE27" s="41">
        <v>0</v>
      </c>
      <c r="BF27" s="41">
        <v>0</v>
      </c>
      <c r="BG27" s="41">
        <v>0</v>
      </c>
      <c r="BH27" s="41">
        <v>0</v>
      </c>
      <c r="BI27" s="41">
        <v>0</v>
      </c>
      <c r="BJ27" s="41">
        <v>0</v>
      </c>
      <c r="BK27" s="42">
        <f t="shared" ref="BK27:BK28" si="7">SUM(C27:BJ27)</f>
        <v>0</v>
      </c>
    </row>
    <row r="28" spans="1:63" x14ac:dyDescent="0.25">
      <c r="A28" s="11"/>
      <c r="B28" s="27" t="s">
        <v>90</v>
      </c>
      <c r="C28" s="43">
        <f>SUM(C27)</f>
        <v>0</v>
      </c>
      <c r="D28" s="43">
        <f t="shared" ref="D28:BJ28" si="8">SUM(D27)</f>
        <v>0</v>
      </c>
      <c r="E28" s="43">
        <f t="shared" si="8"/>
        <v>0</v>
      </c>
      <c r="F28" s="43">
        <f t="shared" si="8"/>
        <v>0</v>
      </c>
      <c r="G28" s="43">
        <f t="shared" si="8"/>
        <v>0</v>
      </c>
      <c r="H28" s="43">
        <f t="shared" si="8"/>
        <v>0</v>
      </c>
      <c r="I28" s="43">
        <f t="shared" si="8"/>
        <v>0</v>
      </c>
      <c r="J28" s="43">
        <f t="shared" si="8"/>
        <v>0</v>
      </c>
      <c r="K28" s="43">
        <f t="shared" si="8"/>
        <v>0</v>
      </c>
      <c r="L28" s="43">
        <f t="shared" si="8"/>
        <v>0</v>
      </c>
      <c r="M28" s="43">
        <f t="shared" si="8"/>
        <v>0</v>
      </c>
      <c r="N28" s="43">
        <f t="shared" si="8"/>
        <v>0</v>
      </c>
      <c r="O28" s="43">
        <f t="shared" si="8"/>
        <v>0</v>
      </c>
      <c r="P28" s="43">
        <f t="shared" si="8"/>
        <v>0</v>
      </c>
      <c r="Q28" s="43">
        <f t="shared" si="8"/>
        <v>0</v>
      </c>
      <c r="R28" s="43">
        <f t="shared" si="8"/>
        <v>0</v>
      </c>
      <c r="S28" s="43">
        <f t="shared" si="8"/>
        <v>0</v>
      </c>
      <c r="T28" s="43">
        <f t="shared" si="8"/>
        <v>0</v>
      </c>
      <c r="U28" s="43">
        <f t="shared" si="8"/>
        <v>0</v>
      </c>
      <c r="V28" s="43">
        <f t="shared" si="8"/>
        <v>0</v>
      </c>
      <c r="W28" s="43">
        <f t="shared" si="8"/>
        <v>0</v>
      </c>
      <c r="X28" s="43">
        <f t="shared" si="8"/>
        <v>0</v>
      </c>
      <c r="Y28" s="43">
        <f t="shared" si="8"/>
        <v>0</v>
      </c>
      <c r="Z28" s="43">
        <f t="shared" si="8"/>
        <v>0</v>
      </c>
      <c r="AA28" s="43">
        <f t="shared" si="8"/>
        <v>0</v>
      </c>
      <c r="AB28" s="43">
        <f t="shared" si="8"/>
        <v>0</v>
      </c>
      <c r="AC28" s="43">
        <f t="shared" si="8"/>
        <v>0</v>
      </c>
      <c r="AD28" s="43">
        <f t="shared" si="8"/>
        <v>0</v>
      </c>
      <c r="AE28" s="43">
        <f t="shared" si="8"/>
        <v>0</v>
      </c>
      <c r="AF28" s="43">
        <f t="shared" si="8"/>
        <v>0</v>
      </c>
      <c r="AG28" s="43">
        <f t="shared" si="8"/>
        <v>0</v>
      </c>
      <c r="AH28" s="43">
        <f t="shared" si="8"/>
        <v>0</v>
      </c>
      <c r="AI28" s="43">
        <f t="shared" si="8"/>
        <v>0</v>
      </c>
      <c r="AJ28" s="43">
        <f t="shared" si="8"/>
        <v>0</v>
      </c>
      <c r="AK28" s="43">
        <f t="shared" si="8"/>
        <v>0</v>
      </c>
      <c r="AL28" s="43">
        <f t="shared" si="8"/>
        <v>0</v>
      </c>
      <c r="AM28" s="43">
        <f t="shared" si="8"/>
        <v>0</v>
      </c>
      <c r="AN28" s="43">
        <f t="shared" si="8"/>
        <v>0</v>
      </c>
      <c r="AO28" s="43">
        <f t="shared" si="8"/>
        <v>0</v>
      </c>
      <c r="AP28" s="43">
        <f t="shared" si="8"/>
        <v>0</v>
      </c>
      <c r="AQ28" s="43">
        <f t="shared" si="8"/>
        <v>0</v>
      </c>
      <c r="AR28" s="43">
        <f t="shared" si="8"/>
        <v>0</v>
      </c>
      <c r="AS28" s="43">
        <f t="shared" si="8"/>
        <v>0</v>
      </c>
      <c r="AT28" s="43">
        <f t="shared" si="8"/>
        <v>0</v>
      </c>
      <c r="AU28" s="43">
        <f t="shared" si="8"/>
        <v>0</v>
      </c>
      <c r="AV28" s="43">
        <f t="shared" si="8"/>
        <v>0</v>
      </c>
      <c r="AW28" s="43">
        <f t="shared" si="8"/>
        <v>0</v>
      </c>
      <c r="AX28" s="43">
        <f t="shared" si="8"/>
        <v>0</v>
      </c>
      <c r="AY28" s="43">
        <f t="shared" si="8"/>
        <v>0</v>
      </c>
      <c r="AZ28" s="43">
        <f t="shared" si="8"/>
        <v>0</v>
      </c>
      <c r="BA28" s="43">
        <f t="shared" si="8"/>
        <v>0</v>
      </c>
      <c r="BB28" s="43">
        <f t="shared" si="8"/>
        <v>0</v>
      </c>
      <c r="BC28" s="43">
        <f t="shared" si="8"/>
        <v>0</v>
      </c>
      <c r="BD28" s="43">
        <f t="shared" si="8"/>
        <v>0</v>
      </c>
      <c r="BE28" s="43">
        <f t="shared" si="8"/>
        <v>0</v>
      </c>
      <c r="BF28" s="43">
        <f t="shared" si="8"/>
        <v>0</v>
      </c>
      <c r="BG28" s="43">
        <f t="shared" si="8"/>
        <v>0</v>
      </c>
      <c r="BH28" s="43">
        <f t="shared" si="8"/>
        <v>0</v>
      </c>
      <c r="BI28" s="43">
        <f t="shared" si="8"/>
        <v>0</v>
      </c>
      <c r="BJ28" s="43">
        <f t="shared" si="8"/>
        <v>0</v>
      </c>
      <c r="BK28" s="43">
        <f t="shared" si="7"/>
        <v>0</v>
      </c>
    </row>
    <row r="29" spans="1:63" x14ac:dyDescent="0.25">
      <c r="A29" s="11" t="s">
        <v>81</v>
      </c>
      <c r="B29" s="26" t="s">
        <v>16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</row>
    <row r="30" spans="1:63" x14ac:dyDescent="0.25">
      <c r="A30" s="11"/>
      <c r="B30" s="26" t="s">
        <v>108</v>
      </c>
      <c r="C30" s="41">
        <v>0</v>
      </c>
      <c r="D30" s="41">
        <v>17.726240794903223</v>
      </c>
      <c r="E30" s="41">
        <v>0</v>
      </c>
      <c r="F30" s="41">
        <v>0</v>
      </c>
      <c r="G30" s="41">
        <v>0</v>
      </c>
      <c r="H30" s="41">
        <v>1.5248384016129033</v>
      </c>
      <c r="I30" s="41">
        <v>88.780584064032283</v>
      </c>
      <c r="J30" s="41">
        <v>1.1776211555161284</v>
      </c>
      <c r="K30" s="41">
        <v>0</v>
      </c>
      <c r="L30" s="41">
        <v>54.382409625774194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1.3624787498064519</v>
      </c>
      <c r="S30" s="41">
        <v>48.273915825161595</v>
      </c>
      <c r="T30" s="41">
        <v>0</v>
      </c>
      <c r="U30" s="41">
        <v>0</v>
      </c>
      <c r="V30" s="41">
        <v>4.449225853741936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1">
        <v>0.50973134393548392</v>
      </c>
      <c r="AC30" s="41">
        <v>42.485558583967745</v>
      </c>
      <c r="AD30" s="41">
        <v>0</v>
      </c>
      <c r="AE30" s="41">
        <v>0</v>
      </c>
      <c r="AF30" s="41">
        <v>1.0389335269354836</v>
      </c>
      <c r="AG30" s="41">
        <v>0</v>
      </c>
      <c r="AH30" s="41">
        <v>0</v>
      </c>
      <c r="AI30" s="41">
        <v>0</v>
      </c>
      <c r="AJ30" s="41">
        <v>0</v>
      </c>
      <c r="AK30" s="41">
        <v>0</v>
      </c>
      <c r="AL30" s="41">
        <v>0.30580846806451617</v>
      </c>
      <c r="AM30" s="41">
        <v>30.182865182387101</v>
      </c>
      <c r="AN30" s="41">
        <v>1.6112637151290321</v>
      </c>
      <c r="AO30" s="41">
        <v>0</v>
      </c>
      <c r="AP30" s="41">
        <v>0.1218360033548387</v>
      </c>
      <c r="AQ30" s="41">
        <v>0</v>
      </c>
      <c r="AR30" s="41">
        <v>0</v>
      </c>
      <c r="AS30" s="41">
        <v>0</v>
      </c>
      <c r="AT30" s="41">
        <v>0</v>
      </c>
      <c r="AU30" s="41">
        <v>0</v>
      </c>
      <c r="AV30" s="41">
        <v>7.5886459065806458</v>
      </c>
      <c r="AW30" s="41">
        <v>146.20279528196775</v>
      </c>
      <c r="AX30" s="41">
        <v>5.3585526129032264E-3</v>
      </c>
      <c r="AY30" s="41">
        <v>0</v>
      </c>
      <c r="AZ30" s="41">
        <v>33.265350696419354</v>
      </c>
      <c r="BA30" s="41">
        <v>0</v>
      </c>
      <c r="BB30" s="41">
        <v>0</v>
      </c>
      <c r="BC30" s="41">
        <v>0</v>
      </c>
      <c r="BD30" s="41">
        <v>0</v>
      </c>
      <c r="BE30" s="41">
        <v>0</v>
      </c>
      <c r="BF30" s="41">
        <v>5.0058862544838734</v>
      </c>
      <c r="BG30" s="41">
        <v>1.2985365765806451</v>
      </c>
      <c r="BH30" s="41">
        <v>19.148168691806447</v>
      </c>
      <c r="BI30" s="41">
        <v>0</v>
      </c>
      <c r="BJ30" s="41">
        <v>7.3067592970645165</v>
      </c>
      <c r="BK30" s="42">
        <f t="shared" ref="BK30:BK39" si="9">SUM(C30:BJ30)</f>
        <v>513.75481255183911</v>
      </c>
    </row>
    <row r="31" spans="1:63" x14ac:dyDescent="0.25">
      <c r="A31" s="11"/>
      <c r="B31" s="26" t="s">
        <v>109</v>
      </c>
      <c r="C31" s="41">
        <v>0</v>
      </c>
      <c r="D31" s="41">
        <v>4.1042198579677409</v>
      </c>
      <c r="E31" s="41">
        <v>0</v>
      </c>
      <c r="F31" s="41">
        <v>0</v>
      </c>
      <c r="G31" s="41">
        <v>0</v>
      </c>
      <c r="H31" s="41">
        <v>0.18014590264519689</v>
      </c>
      <c r="I31" s="41">
        <v>12.147912260193545</v>
      </c>
      <c r="J31" s="41">
        <v>7.0602613797096776</v>
      </c>
      <c r="K31" s="41">
        <v>0</v>
      </c>
      <c r="L31" s="41">
        <v>50.72491583116129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7.8793067225806451E-2</v>
      </c>
      <c r="S31" s="41">
        <v>0</v>
      </c>
      <c r="T31" s="41">
        <v>0</v>
      </c>
      <c r="U31" s="41">
        <v>0</v>
      </c>
      <c r="V31" s="41">
        <v>1.3319567096774194E-2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2.2730940903225801E-2</v>
      </c>
      <c r="AC31" s="41">
        <v>2.3967907387096782E-2</v>
      </c>
      <c r="AD31" s="41">
        <v>0</v>
      </c>
      <c r="AE31" s="41">
        <v>0</v>
      </c>
      <c r="AF31" s="41">
        <v>9.9817628838709663E-2</v>
      </c>
      <c r="AG31" s="41">
        <v>0</v>
      </c>
      <c r="AH31" s="41">
        <v>0</v>
      </c>
      <c r="AI31" s="41">
        <v>0</v>
      </c>
      <c r="AJ31" s="41">
        <v>0</v>
      </c>
      <c r="AK31" s="41">
        <v>0</v>
      </c>
      <c r="AL31" s="41">
        <v>1.4347657709677419E-2</v>
      </c>
      <c r="AM31" s="41">
        <v>0</v>
      </c>
      <c r="AN31" s="41">
        <v>0</v>
      </c>
      <c r="AO31" s="41">
        <v>0</v>
      </c>
      <c r="AP31" s="41">
        <v>1.1769967741935483E-5</v>
      </c>
      <c r="AQ31" s="41">
        <v>0</v>
      </c>
      <c r="AR31" s="41">
        <v>0</v>
      </c>
      <c r="AS31" s="41">
        <v>0</v>
      </c>
      <c r="AT31" s="41">
        <v>0</v>
      </c>
      <c r="AU31" s="41">
        <v>0</v>
      </c>
      <c r="AV31" s="41">
        <v>1.226172293096774</v>
      </c>
      <c r="AW31" s="41">
        <v>144.74608860764519</v>
      </c>
      <c r="AX31" s="41">
        <v>0</v>
      </c>
      <c r="AY31" s="41">
        <v>0</v>
      </c>
      <c r="AZ31" s="41">
        <v>11.362171727290324</v>
      </c>
      <c r="BA31" s="41">
        <v>0</v>
      </c>
      <c r="BB31" s="41">
        <v>0</v>
      </c>
      <c r="BC31" s="41">
        <v>0</v>
      </c>
      <c r="BD31" s="41">
        <v>0</v>
      </c>
      <c r="BE31" s="41">
        <v>0</v>
      </c>
      <c r="BF31" s="41">
        <v>0.72160980896774218</v>
      </c>
      <c r="BG31" s="41">
        <v>0</v>
      </c>
      <c r="BH31" s="41">
        <v>0.71071943980645136</v>
      </c>
      <c r="BI31" s="41">
        <v>0</v>
      </c>
      <c r="BJ31" s="41">
        <v>2.4608416720645154</v>
      </c>
      <c r="BK31" s="42">
        <f t="shared" si="9"/>
        <v>235.69804731967747</v>
      </c>
    </row>
    <row r="32" spans="1:63" x14ac:dyDescent="0.25">
      <c r="A32" s="11"/>
      <c r="B32" s="26" t="s">
        <v>124</v>
      </c>
      <c r="C32" s="41">
        <v>0</v>
      </c>
      <c r="D32" s="41">
        <v>5.9410520980967734</v>
      </c>
      <c r="E32" s="41">
        <v>0</v>
      </c>
      <c r="F32" s="41">
        <v>0</v>
      </c>
      <c r="G32" s="41">
        <v>0</v>
      </c>
      <c r="H32" s="41">
        <v>1.419952653290327</v>
      </c>
      <c r="I32" s="41">
        <v>0.59944834661290325</v>
      </c>
      <c r="J32" s="41">
        <v>0</v>
      </c>
      <c r="K32" s="41">
        <v>0</v>
      </c>
      <c r="L32" s="41">
        <v>0.92349472174193536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0.54357303541935487</v>
      </c>
      <c r="S32" s="41">
        <v>1.168163825806451E-2</v>
      </c>
      <c r="T32" s="41">
        <v>0</v>
      </c>
      <c r="U32" s="41">
        <v>0</v>
      </c>
      <c r="V32" s="41">
        <v>0.47619805603225807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1.0405881599032258</v>
      </c>
      <c r="AC32" s="41">
        <v>1.1819755296774199</v>
      </c>
      <c r="AD32" s="41">
        <v>0</v>
      </c>
      <c r="AE32" s="41">
        <v>0</v>
      </c>
      <c r="AF32" s="41">
        <v>0.72162118006451614</v>
      </c>
      <c r="AG32" s="41">
        <v>0</v>
      </c>
      <c r="AH32" s="41">
        <v>0</v>
      </c>
      <c r="AI32" s="41">
        <v>0</v>
      </c>
      <c r="AJ32" s="41">
        <v>0</v>
      </c>
      <c r="AK32" s="41">
        <v>0</v>
      </c>
      <c r="AL32" s="41">
        <v>0.46055694832258059</v>
      </c>
      <c r="AM32" s="41">
        <v>0.24416423948387092</v>
      </c>
      <c r="AN32" s="41">
        <v>0</v>
      </c>
      <c r="AO32" s="41">
        <v>0</v>
      </c>
      <c r="AP32" s="41">
        <v>4.5034654838709678E-2</v>
      </c>
      <c r="AQ32" s="41">
        <v>0</v>
      </c>
      <c r="AR32" s="41">
        <v>0</v>
      </c>
      <c r="AS32" s="41">
        <v>0</v>
      </c>
      <c r="AT32" s="41">
        <v>0</v>
      </c>
      <c r="AU32" s="41">
        <v>0</v>
      </c>
      <c r="AV32" s="41">
        <v>10.947817279451614</v>
      </c>
      <c r="AW32" s="41">
        <v>11.610122025903225</v>
      </c>
      <c r="AX32" s="41">
        <v>7.2130177105806448</v>
      </c>
      <c r="AY32" s="41">
        <v>0</v>
      </c>
      <c r="AZ32" s="41">
        <v>23.469632169967745</v>
      </c>
      <c r="BA32" s="41">
        <v>0</v>
      </c>
      <c r="BB32" s="41">
        <v>0</v>
      </c>
      <c r="BC32" s="41">
        <v>0</v>
      </c>
      <c r="BD32" s="41">
        <v>0</v>
      </c>
      <c r="BE32" s="41">
        <v>0</v>
      </c>
      <c r="BF32" s="41">
        <v>2.3144834225161279</v>
      </c>
      <c r="BG32" s="41">
        <v>2.218509153096774</v>
      </c>
      <c r="BH32" s="41">
        <v>0</v>
      </c>
      <c r="BI32" s="41">
        <v>0</v>
      </c>
      <c r="BJ32" s="41">
        <v>1.7495468023225809</v>
      </c>
      <c r="BK32" s="42">
        <f t="shared" si="9"/>
        <v>73.132469825580657</v>
      </c>
    </row>
    <row r="33" spans="1:64" x14ac:dyDescent="0.25">
      <c r="A33" s="11"/>
      <c r="B33" s="26" t="s">
        <v>110</v>
      </c>
      <c r="C33" s="41">
        <v>0</v>
      </c>
      <c r="D33" s="41">
        <v>18.838323747387101</v>
      </c>
      <c r="E33" s="41">
        <v>0</v>
      </c>
      <c r="F33" s="41">
        <v>0</v>
      </c>
      <c r="G33" s="41">
        <v>0</v>
      </c>
      <c r="H33" s="41">
        <v>1.4151820575807548</v>
      </c>
      <c r="I33" s="41">
        <v>11.18204406332258</v>
      </c>
      <c r="J33" s="41">
        <v>8.9528520258064515E-2</v>
      </c>
      <c r="K33" s="41">
        <v>0</v>
      </c>
      <c r="L33" s="41">
        <v>3.1910659149677416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0.30199476780645162</v>
      </c>
      <c r="S33" s="41">
        <v>8.4497181325806459</v>
      </c>
      <c r="T33" s="41">
        <v>0</v>
      </c>
      <c r="U33" s="41">
        <v>0</v>
      </c>
      <c r="V33" s="41">
        <v>3.2109479645161289E-2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2.5510705086451613</v>
      </c>
      <c r="AC33" s="41">
        <v>1.755470354548387</v>
      </c>
      <c r="AD33" s="41">
        <v>0</v>
      </c>
      <c r="AE33" s="41">
        <v>0</v>
      </c>
      <c r="AF33" s="41">
        <v>1.5929667978064515</v>
      </c>
      <c r="AG33" s="41">
        <v>0</v>
      </c>
      <c r="AH33" s="41">
        <v>0</v>
      </c>
      <c r="AI33" s="41">
        <v>0</v>
      </c>
      <c r="AJ33" s="41">
        <v>0</v>
      </c>
      <c r="AK33" s="41">
        <v>0</v>
      </c>
      <c r="AL33" s="41">
        <v>0.9119211853225806</v>
      </c>
      <c r="AM33" s="41">
        <v>3.6347382840967741</v>
      </c>
      <c r="AN33" s="41">
        <v>20.652851349645164</v>
      </c>
      <c r="AO33" s="41">
        <v>0</v>
      </c>
      <c r="AP33" s="41">
        <v>1.1098564154516131</v>
      </c>
      <c r="AQ33" s="41">
        <v>0</v>
      </c>
      <c r="AR33" s="41">
        <v>0</v>
      </c>
      <c r="AS33" s="41">
        <v>0</v>
      </c>
      <c r="AT33" s="41">
        <v>0</v>
      </c>
      <c r="AU33" s="41">
        <v>0</v>
      </c>
      <c r="AV33" s="41">
        <v>4.370742501064516</v>
      </c>
      <c r="AW33" s="41">
        <v>40.568781917677413</v>
      </c>
      <c r="AX33" s="41">
        <v>0</v>
      </c>
      <c r="AY33" s="41">
        <v>0</v>
      </c>
      <c r="AZ33" s="41">
        <v>17.941242427870971</v>
      </c>
      <c r="BA33" s="41">
        <v>0</v>
      </c>
      <c r="BB33" s="41">
        <v>0</v>
      </c>
      <c r="BC33" s="41">
        <v>0</v>
      </c>
      <c r="BD33" s="41">
        <v>0</v>
      </c>
      <c r="BE33" s="41">
        <v>0</v>
      </c>
      <c r="BF33" s="41">
        <v>1.7663177138387101</v>
      </c>
      <c r="BG33" s="41">
        <v>0.90932357451612911</v>
      </c>
      <c r="BH33" s="41">
        <v>6.5710847096774189E-3</v>
      </c>
      <c r="BI33" s="41">
        <v>0</v>
      </c>
      <c r="BJ33" s="41">
        <v>2.2922049289032262</v>
      </c>
      <c r="BK33" s="42">
        <f t="shared" si="9"/>
        <v>143.56402572764529</v>
      </c>
    </row>
    <row r="34" spans="1:64" x14ac:dyDescent="0.25">
      <c r="A34" s="11"/>
      <c r="B34" s="26" t="s">
        <v>128</v>
      </c>
      <c r="C34" s="41">
        <v>0</v>
      </c>
      <c r="D34" s="41">
        <v>0</v>
      </c>
      <c r="E34" s="41">
        <v>0</v>
      </c>
      <c r="F34" s="41">
        <v>0</v>
      </c>
      <c r="G34" s="41">
        <v>0</v>
      </c>
      <c r="H34" s="41">
        <v>0.68592727670965448</v>
      </c>
      <c r="I34" s="41">
        <v>0.51544375683870958</v>
      </c>
      <c r="J34" s="41">
        <v>0</v>
      </c>
      <c r="K34" s="41">
        <v>0</v>
      </c>
      <c r="L34" s="41">
        <v>1.2350412132258064</v>
      </c>
      <c r="M34" s="41">
        <v>0</v>
      </c>
      <c r="N34" s="41">
        <v>0</v>
      </c>
      <c r="O34" s="41">
        <v>0</v>
      </c>
      <c r="P34" s="41">
        <v>0</v>
      </c>
      <c r="Q34" s="41">
        <v>0</v>
      </c>
      <c r="R34" s="41">
        <v>0.17376118938709673</v>
      </c>
      <c r="S34" s="41">
        <v>0</v>
      </c>
      <c r="T34" s="41">
        <v>0</v>
      </c>
      <c r="U34" s="41">
        <v>0</v>
      </c>
      <c r="V34" s="41">
        <v>0.12106351758064514</v>
      </c>
      <c r="W34" s="41">
        <v>0</v>
      </c>
      <c r="X34" s="41">
        <v>0</v>
      </c>
      <c r="Y34" s="41">
        <v>0</v>
      </c>
      <c r="Z34" s="41">
        <v>0</v>
      </c>
      <c r="AA34" s="41">
        <v>0</v>
      </c>
      <c r="AB34" s="41">
        <v>0.61762996138709669</v>
      </c>
      <c r="AC34" s="41">
        <v>1.3903448950000006</v>
      </c>
      <c r="AD34" s="41">
        <v>0</v>
      </c>
      <c r="AE34" s="41">
        <v>0</v>
      </c>
      <c r="AF34" s="41">
        <v>0.79990242261290323</v>
      </c>
      <c r="AG34" s="41">
        <v>0</v>
      </c>
      <c r="AH34" s="41">
        <v>0</v>
      </c>
      <c r="AI34" s="41">
        <v>0</v>
      </c>
      <c r="AJ34" s="41">
        <v>0</v>
      </c>
      <c r="AK34" s="41">
        <v>0</v>
      </c>
      <c r="AL34" s="41">
        <v>0.42557782906451608</v>
      </c>
      <c r="AM34" s="41">
        <v>0.13627656890322581</v>
      </c>
      <c r="AN34" s="41">
        <v>0</v>
      </c>
      <c r="AO34" s="41">
        <v>0</v>
      </c>
      <c r="AP34" s="41">
        <v>7.36149739032258E-2</v>
      </c>
      <c r="AQ34" s="41">
        <v>0</v>
      </c>
      <c r="AR34" s="41">
        <v>0</v>
      </c>
      <c r="AS34" s="41">
        <v>0</v>
      </c>
      <c r="AT34" s="41">
        <v>0</v>
      </c>
      <c r="AU34" s="41">
        <v>0</v>
      </c>
      <c r="AV34" s="41">
        <v>6.4988378217741909</v>
      </c>
      <c r="AW34" s="41">
        <v>3.9142622478387099</v>
      </c>
      <c r="AX34" s="41">
        <v>4.8911634193548388E-2</v>
      </c>
      <c r="AY34" s="41">
        <v>0</v>
      </c>
      <c r="AZ34" s="41">
        <v>3.4346119087741931</v>
      </c>
      <c r="BA34" s="41">
        <v>0</v>
      </c>
      <c r="BB34" s="41">
        <v>0</v>
      </c>
      <c r="BC34" s="41">
        <v>0</v>
      </c>
      <c r="BD34" s="41">
        <v>0</v>
      </c>
      <c r="BE34" s="41">
        <v>0</v>
      </c>
      <c r="BF34" s="41">
        <v>2.8537373719032257</v>
      </c>
      <c r="BG34" s="41">
        <v>0.67576403554838704</v>
      </c>
      <c r="BH34" s="41">
        <v>1.4633256129032255E-3</v>
      </c>
      <c r="BI34" s="41">
        <v>0</v>
      </c>
      <c r="BJ34" s="41">
        <v>0.53301291274193552</v>
      </c>
      <c r="BK34" s="42">
        <f t="shared" si="9"/>
        <v>24.135184862999974</v>
      </c>
    </row>
    <row r="35" spans="1:64" x14ac:dyDescent="0.25">
      <c r="A35" s="11"/>
      <c r="B35" s="26" t="s">
        <v>111</v>
      </c>
      <c r="C35" s="41">
        <v>0</v>
      </c>
      <c r="D35" s="41">
        <v>0</v>
      </c>
      <c r="E35" s="41">
        <v>0</v>
      </c>
      <c r="F35" s="41">
        <v>0</v>
      </c>
      <c r="G35" s="41">
        <v>0</v>
      </c>
      <c r="H35" s="41">
        <v>6.7113999104515836</v>
      </c>
      <c r="I35" s="41">
        <v>0.41672447932258078</v>
      </c>
      <c r="J35" s="41">
        <v>0</v>
      </c>
      <c r="K35" s="41">
        <v>0</v>
      </c>
      <c r="L35" s="41">
        <v>8.7801933456451593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1.7816223953548387</v>
      </c>
      <c r="S35" s="41">
        <v>0</v>
      </c>
      <c r="T35" s="41">
        <v>0</v>
      </c>
      <c r="U35" s="41">
        <v>0</v>
      </c>
      <c r="V35" s="41">
        <v>1.7494711263225808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0.43674792093548381</v>
      </c>
      <c r="AC35" s="41">
        <v>0</v>
      </c>
      <c r="AD35" s="41">
        <v>0</v>
      </c>
      <c r="AE35" s="41">
        <v>0</v>
      </c>
      <c r="AF35" s="41">
        <v>2.3674941498064519</v>
      </c>
      <c r="AG35" s="41">
        <v>0</v>
      </c>
      <c r="AH35" s="41">
        <v>0</v>
      </c>
      <c r="AI35" s="41">
        <v>0</v>
      </c>
      <c r="AJ35" s="41">
        <v>0</v>
      </c>
      <c r="AK35" s="41">
        <v>0</v>
      </c>
      <c r="AL35" s="41">
        <v>0.13197370254838708</v>
      </c>
      <c r="AM35" s="41">
        <v>0</v>
      </c>
      <c r="AN35" s="41">
        <v>0</v>
      </c>
      <c r="AO35" s="41">
        <v>0</v>
      </c>
      <c r="AP35" s="41">
        <v>0.10539322045161288</v>
      </c>
      <c r="AQ35" s="41">
        <v>0</v>
      </c>
      <c r="AR35" s="41">
        <v>0</v>
      </c>
      <c r="AS35" s="41">
        <v>0</v>
      </c>
      <c r="AT35" s="41">
        <v>0</v>
      </c>
      <c r="AU35" s="41">
        <v>0</v>
      </c>
      <c r="AV35" s="41">
        <v>1.4701008599354837</v>
      </c>
      <c r="AW35" s="41">
        <v>2.2620849225806448E-2</v>
      </c>
      <c r="AX35" s="41">
        <v>0</v>
      </c>
      <c r="AY35" s="41">
        <v>0</v>
      </c>
      <c r="AZ35" s="41">
        <v>1.7279387651290326</v>
      </c>
      <c r="BA35" s="41">
        <v>0</v>
      </c>
      <c r="BB35" s="41">
        <v>0</v>
      </c>
      <c r="BC35" s="41">
        <v>0</v>
      </c>
      <c r="BD35" s="41">
        <v>0</v>
      </c>
      <c r="BE35" s="41">
        <v>0</v>
      </c>
      <c r="BF35" s="41">
        <v>1.4021926507741937</v>
      </c>
      <c r="BG35" s="41">
        <v>1.3166639354838708E-2</v>
      </c>
      <c r="BH35" s="41">
        <v>0</v>
      </c>
      <c r="BI35" s="41">
        <v>0</v>
      </c>
      <c r="BJ35" s="41">
        <v>0.15874431254838708</v>
      </c>
      <c r="BK35" s="42">
        <f t="shared" si="9"/>
        <v>27.27578432780642</v>
      </c>
    </row>
    <row r="36" spans="1:64" x14ac:dyDescent="0.25">
      <c r="A36" s="11"/>
      <c r="B36" s="26" t="s">
        <v>112</v>
      </c>
      <c r="C36" s="41">
        <v>0</v>
      </c>
      <c r="D36" s="41">
        <v>0</v>
      </c>
      <c r="E36" s="41">
        <v>0</v>
      </c>
      <c r="F36" s="41">
        <v>0</v>
      </c>
      <c r="G36" s="41">
        <v>0</v>
      </c>
      <c r="H36" s="41">
        <v>1.0399344934516772</v>
      </c>
      <c r="I36" s="41">
        <v>0.26163576729032267</v>
      </c>
      <c r="J36" s="41">
        <v>0</v>
      </c>
      <c r="K36" s="41">
        <v>0</v>
      </c>
      <c r="L36" s="41">
        <v>1.8225711377419356</v>
      </c>
      <c r="M36" s="41">
        <v>0</v>
      </c>
      <c r="N36" s="41">
        <v>0</v>
      </c>
      <c r="O36" s="41">
        <v>0</v>
      </c>
      <c r="P36" s="41">
        <v>0</v>
      </c>
      <c r="Q36" s="41">
        <v>0</v>
      </c>
      <c r="R36" s="41">
        <v>0.6394481045161291</v>
      </c>
      <c r="S36" s="41">
        <v>0.10101646490322584</v>
      </c>
      <c r="T36" s="41">
        <v>0</v>
      </c>
      <c r="U36" s="41">
        <v>0</v>
      </c>
      <c r="V36" s="41">
        <v>0.25745554606451615</v>
      </c>
      <c r="W36" s="41">
        <v>0</v>
      </c>
      <c r="X36" s="41">
        <v>0</v>
      </c>
      <c r="Y36" s="41">
        <v>0</v>
      </c>
      <c r="Z36" s="41">
        <v>0</v>
      </c>
      <c r="AA36" s="41">
        <v>0</v>
      </c>
      <c r="AB36" s="41">
        <v>0.40589753154838709</v>
      </c>
      <c r="AC36" s="41">
        <v>0.31185792609677415</v>
      </c>
      <c r="AD36" s="41">
        <v>0</v>
      </c>
      <c r="AE36" s="41">
        <v>0</v>
      </c>
      <c r="AF36" s="41">
        <v>0.28936296729032251</v>
      </c>
      <c r="AG36" s="41">
        <v>0</v>
      </c>
      <c r="AH36" s="41">
        <v>0</v>
      </c>
      <c r="AI36" s="41">
        <v>0</v>
      </c>
      <c r="AJ36" s="41">
        <v>0</v>
      </c>
      <c r="AK36" s="41">
        <v>0</v>
      </c>
      <c r="AL36" s="41">
        <v>0.35475008874193542</v>
      </c>
      <c r="AM36" s="41">
        <v>3.8214347548387095E-2</v>
      </c>
      <c r="AN36" s="41">
        <v>0</v>
      </c>
      <c r="AO36" s="41">
        <v>0</v>
      </c>
      <c r="AP36" s="41">
        <v>1.6936573334838714</v>
      </c>
      <c r="AQ36" s="41">
        <v>0</v>
      </c>
      <c r="AR36" s="41">
        <v>0</v>
      </c>
      <c r="AS36" s="41">
        <v>0</v>
      </c>
      <c r="AT36" s="41">
        <v>0</v>
      </c>
      <c r="AU36" s="41">
        <v>0</v>
      </c>
      <c r="AV36" s="41">
        <v>7.6781473297742027</v>
      </c>
      <c r="AW36" s="41">
        <v>2.1983866622258055</v>
      </c>
      <c r="AX36" s="41">
        <v>0</v>
      </c>
      <c r="AY36" s="41">
        <v>0</v>
      </c>
      <c r="AZ36" s="41">
        <v>3.5634116339032271</v>
      </c>
      <c r="BA36" s="41">
        <v>0</v>
      </c>
      <c r="BB36" s="41">
        <v>0</v>
      </c>
      <c r="BC36" s="41">
        <v>0</v>
      </c>
      <c r="BD36" s="41">
        <v>0</v>
      </c>
      <c r="BE36" s="41">
        <v>0</v>
      </c>
      <c r="BF36" s="41">
        <v>3.1110122032903238</v>
      </c>
      <c r="BG36" s="41">
        <v>1.5991774193548384E-4</v>
      </c>
      <c r="BH36" s="41">
        <v>0</v>
      </c>
      <c r="BI36" s="41">
        <v>0</v>
      </c>
      <c r="BJ36" s="41">
        <v>2.1903395516129031E-2</v>
      </c>
      <c r="BK36" s="42">
        <f t="shared" si="9"/>
        <v>23.788822851129105</v>
      </c>
    </row>
    <row r="37" spans="1:64" x14ac:dyDescent="0.25">
      <c r="A37" s="11"/>
      <c r="B37" s="26" t="s">
        <v>113</v>
      </c>
      <c r="C37" s="41">
        <v>0</v>
      </c>
      <c r="D37" s="41">
        <v>10.448786816580645</v>
      </c>
      <c r="E37" s="41">
        <v>0</v>
      </c>
      <c r="F37" s="41">
        <v>0</v>
      </c>
      <c r="G37" s="41">
        <v>0</v>
      </c>
      <c r="H37" s="41">
        <v>1.0049345026451615</v>
      </c>
      <c r="I37" s="41">
        <v>19.062354127806454</v>
      </c>
      <c r="J37" s="41">
        <v>0</v>
      </c>
      <c r="K37" s="41">
        <v>0</v>
      </c>
      <c r="L37" s="41">
        <v>6.4174270717741946</v>
      </c>
      <c r="M37" s="41">
        <v>0</v>
      </c>
      <c r="N37" s="41">
        <v>0</v>
      </c>
      <c r="O37" s="41">
        <v>0</v>
      </c>
      <c r="P37" s="41">
        <v>0</v>
      </c>
      <c r="Q37" s="41">
        <v>0</v>
      </c>
      <c r="R37" s="41">
        <v>0.24123567754849054</v>
      </c>
      <c r="S37" s="41">
        <v>10.914364589741933</v>
      </c>
      <c r="T37" s="41">
        <v>1.123022038709677E-2</v>
      </c>
      <c r="U37" s="41">
        <v>0</v>
      </c>
      <c r="V37" s="41">
        <v>0.28011273503225803</v>
      </c>
      <c r="W37" s="41">
        <v>0</v>
      </c>
      <c r="X37" s="41">
        <v>0</v>
      </c>
      <c r="Y37" s="41">
        <v>0</v>
      </c>
      <c r="Z37" s="41">
        <v>0</v>
      </c>
      <c r="AA37" s="41">
        <v>0</v>
      </c>
      <c r="AB37" s="41">
        <v>0.32798274570967745</v>
      </c>
      <c r="AC37" s="41">
        <v>2.9035235483870982E-3</v>
      </c>
      <c r="AD37" s="41">
        <v>0</v>
      </c>
      <c r="AE37" s="41">
        <v>0</v>
      </c>
      <c r="AF37" s="41">
        <v>0.68817446922580672</v>
      </c>
      <c r="AG37" s="41">
        <v>0</v>
      </c>
      <c r="AH37" s="41">
        <v>0</v>
      </c>
      <c r="AI37" s="41">
        <v>0</v>
      </c>
      <c r="AJ37" s="41">
        <v>0</v>
      </c>
      <c r="AK37" s="41">
        <v>0</v>
      </c>
      <c r="AL37" s="41">
        <v>9.58945668064516E-2</v>
      </c>
      <c r="AM37" s="41">
        <v>0</v>
      </c>
      <c r="AN37" s="41">
        <v>0</v>
      </c>
      <c r="AO37" s="41">
        <v>0</v>
      </c>
      <c r="AP37" s="41">
        <v>1.6447782032258069E-2</v>
      </c>
      <c r="AQ37" s="41">
        <v>0</v>
      </c>
      <c r="AR37" s="41">
        <v>0</v>
      </c>
      <c r="AS37" s="41">
        <v>0</v>
      </c>
      <c r="AT37" s="41">
        <v>0</v>
      </c>
      <c r="AU37" s="41">
        <v>0</v>
      </c>
      <c r="AV37" s="41">
        <v>3.1309737605161283</v>
      </c>
      <c r="AW37" s="41">
        <v>11.369175067741933</v>
      </c>
      <c r="AX37" s="41">
        <v>0</v>
      </c>
      <c r="AY37" s="41">
        <v>0</v>
      </c>
      <c r="AZ37" s="41">
        <v>17.847182842612906</v>
      </c>
      <c r="BA37" s="41">
        <v>0</v>
      </c>
      <c r="BB37" s="41">
        <v>0</v>
      </c>
      <c r="BC37" s="41">
        <v>0</v>
      </c>
      <c r="BD37" s="41">
        <v>0</v>
      </c>
      <c r="BE37" s="41">
        <v>0</v>
      </c>
      <c r="BF37" s="41">
        <v>1.4055135357741937</v>
      </c>
      <c r="BG37" s="41">
        <v>0.17904646548387099</v>
      </c>
      <c r="BH37" s="41">
        <v>0</v>
      </c>
      <c r="BI37" s="41">
        <v>0</v>
      </c>
      <c r="BJ37" s="41">
        <v>0.38286015796774192</v>
      </c>
      <c r="BK37" s="42">
        <f t="shared" si="9"/>
        <v>83.826600658935575</v>
      </c>
    </row>
    <row r="38" spans="1:64" x14ac:dyDescent="0.25">
      <c r="A38" s="11"/>
      <c r="B38" s="27" t="s">
        <v>89</v>
      </c>
      <c r="C38" s="43">
        <f>SUM(C30:C37)</f>
        <v>0</v>
      </c>
      <c r="D38" s="43">
        <f t="shared" ref="D38:BJ38" si="10">SUM(D30:D37)</f>
        <v>57.058623314935481</v>
      </c>
      <c r="E38" s="43">
        <f t="shared" si="10"/>
        <v>0</v>
      </c>
      <c r="F38" s="43">
        <f t="shared" si="10"/>
        <v>0</v>
      </c>
      <c r="G38" s="43">
        <f t="shared" si="10"/>
        <v>0</v>
      </c>
      <c r="H38" s="43">
        <f t="shared" si="10"/>
        <v>13.982315198387258</v>
      </c>
      <c r="I38" s="43">
        <f t="shared" si="10"/>
        <v>132.96614686541938</v>
      </c>
      <c r="J38" s="43">
        <f t="shared" si="10"/>
        <v>8.3274110554838696</v>
      </c>
      <c r="K38" s="43">
        <f t="shared" si="10"/>
        <v>0</v>
      </c>
      <c r="L38" s="43">
        <f t="shared" si="10"/>
        <v>127.47711886203226</v>
      </c>
      <c r="M38" s="43">
        <f t="shared" si="10"/>
        <v>0</v>
      </c>
      <c r="N38" s="43">
        <f t="shared" si="10"/>
        <v>0</v>
      </c>
      <c r="O38" s="43">
        <f t="shared" si="10"/>
        <v>0</v>
      </c>
      <c r="P38" s="43">
        <f t="shared" si="10"/>
        <v>0</v>
      </c>
      <c r="Q38" s="43">
        <f t="shared" si="10"/>
        <v>0</v>
      </c>
      <c r="R38" s="43">
        <f t="shared" si="10"/>
        <v>5.1229069870646198</v>
      </c>
      <c r="S38" s="43">
        <f t="shared" si="10"/>
        <v>67.750696650645466</v>
      </c>
      <c r="T38" s="43">
        <f t="shared" si="10"/>
        <v>1.123022038709677E-2</v>
      </c>
      <c r="U38" s="43">
        <f t="shared" si="10"/>
        <v>0</v>
      </c>
      <c r="V38" s="43">
        <f t="shared" si="10"/>
        <v>7.3789558815161298</v>
      </c>
      <c r="W38" s="43">
        <f t="shared" si="10"/>
        <v>0</v>
      </c>
      <c r="X38" s="43">
        <f t="shared" si="10"/>
        <v>0</v>
      </c>
      <c r="Y38" s="43">
        <f t="shared" si="10"/>
        <v>0</v>
      </c>
      <c r="Z38" s="43">
        <f t="shared" si="10"/>
        <v>0</v>
      </c>
      <c r="AA38" s="43">
        <f t="shared" si="10"/>
        <v>0</v>
      </c>
      <c r="AB38" s="43">
        <f t="shared" si="10"/>
        <v>5.9123791129677423</v>
      </c>
      <c r="AC38" s="43">
        <f t="shared" si="10"/>
        <v>47.152078720225809</v>
      </c>
      <c r="AD38" s="43">
        <f t="shared" si="10"/>
        <v>0</v>
      </c>
      <c r="AE38" s="43">
        <f t="shared" si="10"/>
        <v>0</v>
      </c>
      <c r="AF38" s="43">
        <f t="shared" si="10"/>
        <v>7.598273142580644</v>
      </c>
      <c r="AG38" s="43">
        <f t="shared" si="10"/>
        <v>0</v>
      </c>
      <c r="AH38" s="43">
        <f t="shared" si="10"/>
        <v>0</v>
      </c>
      <c r="AI38" s="43">
        <f t="shared" si="10"/>
        <v>0</v>
      </c>
      <c r="AJ38" s="43">
        <f t="shared" si="10"/>
        <v>0</v>
      </c>
      <c r="AK38" s="43">
        <f t="shared" si="10"/>
        <v>0</v>
      </c>
      <c r="AL38" s="43">
        <f t="shared" si="10"/>
        <v>2.7008304465806448</v>
      </c>
      <c r="AM38" s="43">
        <f t="shared" si="10"/>
        <v>34.236258622419363</v>
      </c>
      <c r="AN38" s="43">
        <f t="shared" si="10"/>
        <v>22.264115064774195</v>
      </c>
      <c r="AO38" s="43">
        <f t="shared" si="10"/>
        <v>0</v>
      </c>
      <c r="AP38" s="43">
        <f t="shared" si="10"/>
        <v>3.1658521534838711</v>
      </c>
      <c r="AQ38" s="43">
        <f t="shared" si="10"/>
        <v>0</v>
      </c>
      <c r="AR38" s="43">
        <f t="shared" si="10"/>
        <v>0</v>
      </c>
      <c r="AS38" s="43">
        <f t="shared" si="10"/>
        <v>0</v>
      </c>
      <c r="AT38" s="43">
        <f t="shared" si="10"/>
        <v>0</v>
      </c>
      <c r="AU38" s="43">
        <f t="shared" si="10"/>
        <v>0</v>
      </c>
      <c r="AV38" s="43">
        <f t="shared" si="10"/>
        <v>42.911437752193557</v>
      </c>
      <c r="AW38" s="43">
        <f t="shared" si="10"/>
        <v>360.6322326602259</v>
      </c>
      <c r="AX38" s="43">
        <f t="shared" si="10"/>
        <v>7.2672878973870967</v>
      </c>
      <c r="AY38" s="43">
        <f t="shared" si="10"/>
        <v>0</v>
      </c>
      <c r="AZ38" s="43">
        <f t="shared" si="10"/>
        <v>112.61154217196777</v>
      </c>
      <c r="BA38" s="43">
        <f t="shared" si="10"/>
        <v>0</v>
      </c>
      <c r="BB38" s="43">
        <f t="shared" si="10"/>
        <v>0</v>
      </c>
      <c r="BC38" s="43">
        <f t="shared" si="10"/>
        <v>0</v>
      </c>
      <c r="BD38" s="43">
        <f t="shared" si="10"/>
        <v>0</v>
      </c>
      <c r="BE38" s="43">
        <f t="shared" si="10"/>
        <v>0</v>
      </c>
      <c r="BF38" s="43">
        <f t="shared" si="10"/>
        <v>18.580752961548388</v>
      </c>
      <c r="BG38" s="43">
        <f t="shared" si="10"/>
        <v>5.294506362322581</v>
      </c>
      <c r="BH38" s="43">
        <f t="shared" si="10"/>
        <v>19.866922541935477</v>
      </c>
      <c r="BI38" s="43">
        <f t="shared" si="10"/>
        <v>0</v>
      </c>
      <c r="BJ38" s="43">
        <f t="shared" si="10"/>
        <v>14.905873479129029</v>
      </c>
      <c r="BK38" s="43">
        <f t="shared" si="9"/>
        <v>1125.1757481256136</v>
      </c>
      <c r="BL38" s="33"/>
    </row>
    <row r="39" spans="1:64" x14ac:dyDescent="0.25">
      <c r="A39" s="11"/>
      <c r="B39" s="27" t="s">
        <v>79</v>
      </c>
      <c r="C39" s="43">
        <f t="shared" ref="C39:AH39" si="11">C9+C12+C22+C25+C28+C38</f>
        <v>0</v>
      </c>
      <c r="D39" s="43">
        <f t="shared" si="11"/>
        <v>141.34315647938709</v>
      </c>
      <c r="E39" s="43">
        <f t="shared" si="11"/>
        <v>0</v>
      </c>
      <c r="F39" s="43">
        <f t="shared" si="11"/>
        <v>93.851103269290334</v>
      </c>
      <c r="G39" s="43">
        <f t="shared" si="11"/>
        <v>0</v>
      </c>
      <c r="H39" s="43">
        <f t="shared" si="11"/>
        <v>19.461896274808325</v>
      </c>
      <c r="I39" s="43">
        <f t="shared" si="11"/>
        <v>857.74747684483896</v>
      </c>
      <c r="J39" s="43">
        <f t="shared" si="11"/>
        <v>602.02760009370979</v>
      </c>
      <c r="K39" s="43">
        <f t="shared" si="11"/>
        <v>0</v>
      </c>
      <c r="L39" s="43">
        <f t="shared" si="11"/>
        <v>169.12523120096773</v>
      </c>
      <c r="M39" s="43">
        <f t="shared" si="11"/>
        <v>0</v>
      </c>
      <c r="N39" s="43">
        <f t="shared" si="11"/>
        <v>0</v>
      </c>
      <c r="O39" s="43">
        <f t="shared" si="11"/>
        <v>0</v>
      </c>
      <c r="P39" s="43">
        <f t="shared" si="11"/>
        <v>0</v>
      </c>
      <c r="Q39" s="43">
        <f t="shared" si="11"/>
        <v>0</v>
      </c>
      <c r="R39" s="43">
        <f t="shared" si="11"/>
        <v>6.7475761874194315</v>
      </c>
      <c r="S39" s="43">
        <f t="shared" si="11"/>
        <v>107.7809248963874</v>
      </c>
      <c r="T39" s="43">
        <f t="shared" si="11"/>
        <v>1.7129483443225806</v>
      </c>
      <c r="U39" s="43">
        <f t="shared" si="11"/>
        <v>0</v>
      </c>
      <c r="V39" s="43">
        <f t="shared" si="11"/>
        <v>12.872935904903226</v>
      </c>
      <c r="W39" s="43">
        <f t="shared" si="11"/>
        <v>0</v>
      </c>
      <c r="X39" s="43">
        <f t="shared" si="11"/>
        <v>9.1761868548387096</v>
      </c>
      <c r="Y39" s="43">
        <f t="shared" si="11"/>
        <v>0</v>
      </c>
      <c r="Z39" s="43">
        <f t="shared" si="11"/>
        <v>0</v>
      </c>
      <c r="AA39" s="43">
        <f t="shared" si="11"/>
        <v>0</v>
      </c>
      <c r="AB39" s="43">
        <f t="shared" si="11"/>
        <v>9.5230447422580653</v>
      </c>
      <c r="AC39" s="43">
        <f t="shared" si="11"/>
        <v>152.17686365800003</v>
      </c>
      <c r="AD39" s="43">
        <f t="shared" si="11"/>
        <v>0</v>
      </c>
      <c r="AE39" s="43">
        <f t="shared" si="11"/>
        <v>0</v>
      </c>
      <c r="AF39" s="43">
        <f t="shared" si="11"/>
        <v>15.062557180967758</v>
      </c>
      <c r="AG39" s="43">
        <f t="shared" si="11"/>
        <v>0</v>
      </c>
      <c r="AH39" s="43">
        <f t="shared" si="11"/>
        <v>0</v>
      </c>
      <c r="AI39" s="43">
        <f t="shared" ref="AI39:BN39" si="12">AI9+AI12+AI22+AI25+AI28+AI38</f>
        <v>0</v>
      </c>
      <c r="AJ39" s="43">
        <f t="shared" si="12"/>
        <v>0</v>
      </c>
      <c r="AK39" s="43">
        <f t="shared" si="12"/>
        <v>0</v>
      </c>
      <c r="AL39" s="43">
        <f t="shared" si="12"/>
        <v>3.8547879403225802</v>
      </c>
      <c r="AM39" s="43">
        <f t="shared" si="12"/>
        <v>49.215094846387103</v>
      </c>
      <c r="AN39" s="43">
        <f t="shared" si="12"/>
        <v>23.092279869741937</v>
      </c>
      <c r="AO39" s="43">
        <f t="shared" si="12"/>
        <v>0</v>
      </c>
      <c r="AP39" s="43">
        <f t="shared" si="12"/>
        <v>5.3815251073225809</v>
      </c>
      <c r="AQ39" s="43">
        <f t="shared" si="12"/>
        <v>0</v>
      </c>
      <c r="AR39" s="43">
        <f t="shared" si="12"/>
        <v>7.7423942461290327</v>
      </c>
      <c r="AS39" s="43">
        <f t="shared" si="12"/>
        <v>0</v>
      </c>
      <c r="AT39" s="43">
        <f t="shared" si="12"/>
        <v>0</v>
      </c>
      <c r="AU39" s="43">
        <f t="shared" si="12"/>
        <v>0</v>
      </c>
      <c r="AV39" s="43">
        <f t="shared" si="12"/>
        <v>53.371621427838718</v>
      </c>
      <c r="AW39" s="43">
        <f t="shared" si="12"/>
        <v>1304.4674583620967</v>
      </c>
      <c r="AX39" s="43">
        <f t="shared" si="12"/>
        <v>85.42224138445161</v>
      </c>
      <c r="AY39" s="43">
        <f t="shared" si="12"/>
        <v>0</v>
      </c>
      <c r="AZ39" s="43">
        <f t="shared" si="12"/>
        <v>203.35613129425809</v>
      </c>
      <c r="BA39" s="43">
        <f t="shared" si="12"/>
        <v>0</v>
      </c>
      <c r="BB39" s="43">
        <f t="shared" si="12"/>
        <v>0</v>
      </c>
      <c r="BC39" s="43">
        <f t="shared" si="12"/>
        <v>0</v>
      </c>
      <c r="BD39" s="43">
        <f t="shared" si="12"/>
        <v>0</v>
      </c>
      <c r="BE39" s="43">
        <f t="shared" si="12"/>
        <v>0</v>
      </c>
      <c r="BF39" s="43">
        <f t="shared" si="12"/>
        <v>22.647355754354841</v>
      </c>
      <c r="BG39" s="43">
        <f t="shared" si="12"/>
        <v>14.897326027580643</v>
      </c>
      <c r="BH39" s="43">
        <f t="shared" si="12"/>
        <v>20.031506288161282</v>
      </c>
      <c r="BI39" s="43">
        <f t="shared" si="12"/>
        <v>0</v>
      </c>
      <c r="BJ39" s="43">
        <f t="shared" si="12"/>
        <v>29.835491833193544</v>
      </c>
      <c r="BK39" s="43">
        <f t="shared" si="9"/>
        <v>4021.9247163139385</v>
      </c>
    </row>
    <row r="40" spans="1:64" ht="3.75" customHeight="1" x14ac:dyDescent="0.25">
      <c r="A40" s="11"/>
      <c r="B40" s="28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</row>
    <row r="41" spans="1:64" x14ac:dyDescent="0.25">
      <c r="A41" s="11" t="s">
        <v>1</v>
      </c>
      <c r="B41" s="29" t="s">
        <v>7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</row>
    <row r="42" spans="1:64" s="15" customFormat="1" x14ac:dyDescent="0.25">
      <c r="A42" s="11" t="s">
        <v>75</v>
      </c>
      <c r="B42" s="26" t="s">
        <v>2</v>
      </c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</row>
    <row r="43" spans="1:64" s="15" customFormat="1" x14ac:dyDescent="0.25">
      <c r="A43" s="11"/>
      <c r="B43" s="26" t="s">
        <v>114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66.120364389061791</v>
      </c>
      <c r="I43" s="41">
        <v>0.80699416970967763</v>
      </c>
      <c r="J43" s="41">
        <v>0</v>
      </c>
      <c r="K43" s="41">
        <v>0</v>
      </c>
      <c r="L43" s="41">
        <v>0.12170626732258066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27.019073003161296</v>
      </c>
      <c r="S43" s="41">
        <v>6.6625348032258044E-2</v>
      </c>
      <c r="T43" s="41">
        <v>0</v>
      </c>
      <c r="U43" s="41">
        <v>0</v>
      </c>
      <c r="V43" s="41">
        <v>3.8768328741935483E-2</v>
      </c>
      <c r="W43" s="41">
        <v>0</v>
      </c>
      <c r="X43" s="41">
        <v>0</v>
      </c>
      <c r="Y43" s="41">
        <v>0</v>
      </c>
      <c r="Z43" s="41">
        <v>0</v>
      </c>
      <c r="AA43" s="41">
        <v>0</v>
      </c>
      <c r="AB43" s="41">
        <v>8.6352449400967757</v>
      </c>
      <c r="AC43" s="41">
        <v>0.1079871597419355</v>
      </c>
      <c r="AD43" s="41">
        <v>0</v>
      </c>
      <c r="AE43" s="41">
        <v>0</v>
      </c>
      <c r="AF43" s="41">
        <v>0.24093406529032255</v>
      </c>
      <c r="AG43" s="41">
        <v>0</v>
      </c>
      <c r="AH43" s="41">
        <v>0</v>
      </c>
      <c r="AI43" s="41">
        <v>0</v>
      </c>
      <c r="AJ43" s="41">
        <v>0</v>
      </c>
      <c r="AK43" s="41">
        <v>0</v>
      </c>
      <c r="AL43" s="41">
        <v>8.147213632483874</v>
      </c>
      <c r="AM43" s="41">
        <v>3.2332349129032253E-2</v>
      </c>
      <c r="AN43" s="41">
        <v>0</v>
      </c>
      <c r="AO43" s="41">
        <v>0</v>
      </c>
      <c r="AP43" s="41">
        <v>3.4712797193548389E-2</v>
      </c>
      <c r="AQ43" s="41">
        <v>0</v>
      </c>
      <c r="AR43" s="41">
        <v>0</v>
      </c>
      <c r="AS43" s="41">
        <v>0</v>
      </c>
      <c r="AT43" s="41">
        <v>0</v>
      </c>
      <c r="AU43" s="41">
        <v>0</v>
      </c>
      <c r="AV43" s="41">
        <v>161.21276670799944</v>
      </c>
      <c r="AW43" s="41">
        <v>0.52066085612903201</v>
      </c>
      <c r="AX43" s="41">
        <v>0</v>
      </c>
      <c r="AY43" s="41">
        <v>0</v>
      </c>
      <c r="AZ43" s="41">
        <v>2.8929162453225814</v>
      </c>
      <c r="BA43" s="41">
        <v>0</v>
      </c>
      <c r="BB43" s="41">
        <v>0</v>
      </c>
      <c r="BC43" s="41">
        <v>0</v>
      </c>
      <c r="BD43" s="41">
        <v>0</v>
      </c>
      <c r="BE43" s="41">
        <v>0</v>
      </c>
      <c r="BF43" s="41">
        <v>87.721035501516155</v>
      </c>
      <c r="BG43" s="41">
        <v>7.988657362290323</v>
      </c>
      <c r="BH43" s="41">
        <v>0</v>
      </c>
      <c r="BI43" s="41">
        <v>0</v>
      </c>
      <c r="BJ43" s="41">
        <v>0.16745202577419355</v>
      </c>
      <c r="BK43" s="42">
        <f t="shared" ref="BK43:BK45" si="13">SUM(C43:BJ43)</f>
        <v>371.87544514899679</v>
      </c>
    </row>
    <row r="44" spans="1:64" s="15" customFormat="1" x14ac:dyDescent="0.25">
      <c r="A44" s="11"/>
      <c r="B44" s="24" t="s">
        <v>115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90.175133968807089</v>
      </c>
      <c r="I44" s="41">
        <v>0.52132157312903227</v>
      </c>
      <c r="J44" s="41">
        <v>0</v>
      </c>
      <c r="K44" s="41">
        <v>0</v>
      </c>
      <c r="L44" s="41">
        <v>7.7382704516129039E-2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67.226430253774197</v>
      </c>
      <c r="S44" s="41">
        <v>2.6638412000000004E-2</v>
      </c>
      <c r="T44" s="41">
        <v>0</v>
      </c>
      <c r="U44" s="41">
        <v>0</v>
      </c>
      <c r="V44" s="41">
        <v>2.9545730677419359E-2</v>
      </c>
      <c r="W44" s="41">
        <v>0</v>
      </c>
      <c r="X44" s="41">
        <v>0</v>
      </c>
      <c r="Y44" s="41">
        <v>0</v>
      </c>
      <c r="Z44" s="41">
        <v>0</v>
      </c>
      <c r="AA44" s="41">
        <v>0</v>
      </c>
      <c r="AB44" s="41">
        <v>8.5328667384516113</v>
      </c>
      <c r="AC44" s="41">
        <v>0.78067991516129032</v>
      </c>
      <c r="AD44" s="41">
        <v>0</v>
      </c>
      <c r="AE44" s="41">
        <v>0</v>
      </c>
      <c r="AF44" s="41">
        <v>1.0599351354193549</v>
      </c>
      <c r="AG44" s="41">
        <v>0</v>
      </c>
      <c r="AH44" s="41">
        <v>0</v>
      </c>
      <c r="AI44" s="41">
        <v>0</v>
      </c>
      <c r="AJ44" s="41">
        <v>0</v>
      </c>
      <c r="AK44" s="41">
        <v>0</v>
      </c>
      <c r="AL44" s="41">
        <v>11.072210035419356</v>
      </c>
      <c r="AM44" s="41">
        <v>0.10321953174193546</v>
      </c>
      <c r="AN44" s="41">
        <v>0</v>
      </c>
      <c r="AO44" s="41">
        <v>0</v>
      </c>
      <c r="AP44" s="41">
        <v>0.22526392335483875</v>
      </c>
      <c r="AQ44" s="41">
        <v>0</v>
      </c>
      <c r="AR44" s="41">
        <v>0</v>
      </c>
      <c r="AS44" s="41">
        <v>0</v>
      </c>
      <c r="AT44" s="41">
        <v>0</v>
      </c>
      <c r="AU44" s="41">
        <v>0</v>
      </c>
      <c r="AV44" s="41">
        <v>55.086742065161175</v>
      </c>
      <c r="AW44" s="41">
        <v>0.14729386329032262</v>
      </c>
      <c r="AX44" s="41">
        <v>0</v>
      </c>
      <c r="AY44" s="41">
        <v>0</v>
      </c>
      <c r="AZ44" s="41">
        <v>2.9212795778387095</v>
      </c>
      <c r="BA44" s="41">
        <v>0</v>
      </c>
      <c r="BB44" s="41">
        <v>0</v>
      </c>
      <c r="BC44" s="41">
        <v>0</v>
      </c>
      <c r="BD44" s="41">
        <v>0</v>
      </c>
      <c r="BE44" s="41">
        <v>0</v>
      </c>
      <c r="BF44" s="41">
        <v>34.855786138322578</v>
      </c>
      <c r="BG44" s="41">
        <v>1.0965375193548385E-2</v>
      </c>
      <c r="BH44" s="41">
        <v>0</v>
      </c>
      <c r="BI44" s="41">
        <v>0</v>
      </c>
      <c r="BJ44" s="41">
        <v>0.17680548916129032</v>
      </c>
      <c r="BK44" s="42">
        <f t="shared" si="13"/>
        <v>273.02950043141988</v>
      </c>
    </row>
    <row r="45" spans="1:64" s="15" customFormat="1" x14ac:dyDescent="0.25">
      <c r="A45" s="11"/>
      <c r="B45" s="27" t="s">
        <v>84</v>
      </c>
      <c r="C45" s="44">
        <f>SUM(C43:C44)</f>
        <v>0</v>
      </c>
      <c r="D45" s="44">
        <f t="shared" ref="D45:BJ45" si="14">SUM(D43:D44)</f>
        <v>0</v>
      </c>
      <c r="E45" s="44">
        <f t="shared" si="14"/>
        <v>0</v>
      </c>
      <c r="F45" s="44">
        <f t="shared" si="14"/>
        <v>0</v>
      </c>
      <c r="G45" s="44">
        <f t="shared" si="14"/>
        <v>0</v>
      </c>
      <c r="H45" s="44">
        <f t="shared" si="14"/>
        <v>156.29549835786889</v>
      </c>
      <c r="I45" s="44">
        <f t="shared" si="14"/>
        <v>1.32831574283871</v>
      </c>
      <c r="J45" s="44">
        <f t="shared" si="14"/>
        <v>0</v>
      </c>
      <c r="K45" s="44">
        <f t="shared" si="14"/>
        <v>0</v>
      </c>
      <c r="L45" s="44">
        <f t="shared" si="14"/>
        <v>0.19908897183870972</v>
      </c>
      <c r="M45" s="44">
        <f t="shared" si="14"/>
        <v>0</v>
      </c>
      <c r="N45" s="44">
        <f t="shared" si="14"/>
        <v>0</v>
      </c>
      <c r="O45" s="44">
        <f t="shared" si="14"/>
        <v>0</v>
      </c>
      <c r="P45" s="44">
        <f t="shared" si="14"/>
        <v>0</v>
      </c>
      <c r="Q45" s="44">
        <f t="shared" si="14"/>
        <v>0</v>
      </c>
      <c r="R45" s="44">
        <f t="shared" si="14"/>
        <v>94.245503256935493</v>
      </c>
      <c r="S45" s="44">
        <f t="shared" si="14"/>
        <v>9.3263760032258045E-2</v>
      </c>
      <c r="T45" s="44">
        <f t="shared" si="14"/>
        <v>0</v>
      </c>
      <c r="U45" s="44">
        <f t="shared" si="14"/>
        <v>0</v>
      </c>
      <c r="V45" s="44">
        <f t="shared" si="14"/>
        <v>6.8314059419354839E-2</v>
      </c>
      <c r="W45" s="44">
        <f t="shared" si="14"/>
        <v>0</v>
      </c>
      <c r="X45" s="44">
        <f t="shared" si="14"/>
        <v>0</v>
      </c>
      <c r="Y45" s="44">
        <f t="shared" si="14"/>
        <v>0</v>
      </c>
      <c r="Z45" s="44">
        <f t="shared" si="14"/>
        <v>0</v>
      </c>
      <c r="AA45" s="44">
        <f t="shared" si="14"/>
        <v>0</v>
      </c>
      <c r="AB45" s="44">
        <f t="shared" si="14"/>
        <v>17.168111678548385</v>
      </c>
      <c r="AC45" s="44">
        <f t="shared" si="14"/>
        <v>0.88866707490322583</v>
      </c>
      <c r="AD45" s="44">
        <f t="shared" si="14"/>
        <v>0</v>
      </c>
      <c r="AE45" s="44">
        <f t="shared" si="14"/>
        <v>0</v>
      </c>
      <c r="AF45" s="44">
        <f t="shared" si="14"/>
        <v>1.3008692007096774</v>
      </c>
      <c r="AG45" s="44">
        <f t="shared" si="14"/>
        <v>0</v>
      </c>
      <c r="AH45" s="44">
        <f t="shared" si="14"/>
        <v>0</v>
      </c>
      <c r="AI45" s="44">
        <f t="shared" si="14"/>
        <v>0</v>
      </c>
      <c r="AJ45" s="44">
        <f t="shared" si="14"/>
        <v>0</v>
      </c>
      <c r="AK45" s="44">
        <f t="shared" si="14"/>
        <v>0</v>
      </c>
      <c r="AL45" s="44">
        <f t="shared" si="14"/>
        <v>19.219423667903229</v>
      </c>
      <c r="AM45" s="44">
        <f t="shared" si="14"/>
        <v>0.1355518808709677</v>
      </c>
      <c r="AN45" s="44">
        <f t="shared" si="14"/>
        <v>0</v>
      </c>
      <c r="AO45" s="44">
        <f t="shared" si="14"/>
        <v>0</v>
      </c>
      <c r="AP45" s="44">
        <f t="shared" si="14"/>
        <v>0.25997672054838716</v>
      </c>
      <c r="AQ45" s="44">
        <f t="shared" si="14"/>
        <v>0</v>
      </c>
      <c r="AR45" s="44">
        <f t="shared" si="14"/>
        <v>0</v>
      </c>
      <c r="AS45" s="44">
        <f t="shared" si="14"/>
        <v>0</v>
      </c>
      <c r="AT45" s="44">
        <f t="shared" si="14"/>
        <v>0</v>
      </c>
      <c r="AU45" s="44">
        <f t="shared" si="14"/>
        <v>0</v>
      </c>
      <c r="AV45" s="44">
        <f t="shared" si="14"/>
        <v>216.2995087731606</v>
      </c>
      <c r="AW45" s="44">
        <f t="shared" si="14"/>
        <v>0.66795471941935469</v>
      </c>
      <c r="AX45" s="44">
        <f t="shared" si="14"/>
        <v>0</v>
      </c>
      <c r="AY45" s="44">
        <f t="shared" si="14"/>
        <v>0</v>
      </c>
      <c r="AZ45" s="44">
        <f t="shared" si="14"/>
        <v>5.8141958231612909</v>
      </c>
      <c r="BA45" s="44">
        <f t="shared" si="14"/>
        <v>0</v>
      </c>
      <c r="BB45" s="44">
        <f t="shared" si="14"/>
        <v>0</v>
      </c>
      <c r="BC45" s="44">
        <f t="shared" si="14"/>
        <v>0</v>
      </c>
      <c r="BD45" s="44">
        <f t="shared" si="14"/>
        <v>0</v>
      </c>
      <c r="BE45" s="44">
        <f t="shared" si="14"/>
        <v>0</v>
      </c>
      <c r="BF45" s="44">
        <f t="shared" si="14"/>
        <v>122.57682163983873</v>
      </c>
      <c r="BG45" s="44">
        <f t="shared" si="14"/>
        <v>7.9996227374838718</v>
      </c>
      <c r="BH45" s="44">
        <f t="shared" si="14"/>
        <v>0</v>
      </c>
      <c r="BI45" s="44">
        <f t="shared" si="14"/>
        <v>0</v>
      </c>
      <c r="BJ45" s="44">
        <f t="shared" si="14"/>
        <v>0.34425751493548384</v>
      </c>
      <c r="BK45" s="43">
        <f t="shared" si="13"/>
        <v>644.90494558041655</v>
      </c>
    </row>
    <row r="46" spans="1:64" x14ac:dyDescent="0.25">
      <c r="A46" s="11" t="s">
        <v>76</v>
      </c>
      <c r="B46" s="26" t="s">
        <v>17</v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69"/>
    </row>
    <row r="47" spans="1:64" x14ac:dyDescent="0.25">
      <c r="A47" s="11"/>
      <c r="B47" s="26" t="s">
        <v>116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46.214456143870983</v>
      </c>
      <c r="I47" s="41">
        <v>5.2438542764838694</v>
      </c>
      <c r="J47" s="41">
        <v>5.9714365806451588E-3</v>
      </c>
      <c r="K47" s="41">
        <v>0</v>
      </c>
      <c r="L47" s="41">
        <v>1.0090578410967743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29.324174514129282</v>
      </c>
      <c r="S47" s="41">
        <v>0.20865294029032261</v>
      </c>
      <c r="T47" s="41">
        <v>0</v>
      </c>
      <c r="U47" s="41">
        <v>0</v>
      </c>
      <c r="V47" s="41">
        <v>0.80610654145161287</v>
      </c>
      <c r="W47" s="41">
        <v>0</v>
      </c>
      <c r="X47" s="41">
        <v>0</v>
      </c>
      <c r="Y47" s="41">
        <v>0</v>
      </c>
      <c r="Z47" s="41">
        <v>0</v>
      </c>
      <c r="AA47" s="41">
        <v>0</v>
      </c>
      <c r="AB47" s="41">
        <v>5.2079114548064522</v>
      </c>
      <c r="AC47" s="41">
        <v>0.50013879519354831</v>
      </c>
      <c r="AD47" s="41">
        <v>0</v>
      </c>
      <c r="AE47" s="41">
        <v>0</v>
      </c>
      <c r="AF47" s="41">
        <v>0</v>
      </c>
      <c r="AG47" s="41">
        <v>0</v>
      </c>
      <c r="AH47" s="41">
        <v>0</v>
      </c>
      <c r="AI47" s="41">
        <v>0</v>
      </c>
      <c r="AJ47" s="41">
        <v>0</v>
      </c>
      <c r="AK47" s="41">
        <v>0</v>
      </c>
      <c r="AL47" s="41">
        <v>1.6789675382580642</v>
      </c>
      <c r="AM47" s="41">
        <v>8.1132212032258066E-2</v>
      </c>
      <c r="AN47" s="41">
        <v>0</v>
      </c>
      <c r="AO47" s="41">
        <v>0</v>
      </c>
      <c r="AP47" s="41">
        <v>0.15269135154838709</v>
      </c>
      <c r="AQ47" s="41">
        <v>0</v>
      </c>
      <c r="AR47" s="41">
        <v>0</v>
      </c>
      <c r="AS47" s="41">
        <v>0</v>
      </c>
      <c r="AT47" s="41">
        <v>0</v>
      </c>
      <c r="AU47" s="41">
        <v>0</v>
      </c>
      <c r="AV47" s="41">
        <v>15.340307177935463</v>
      </c>
      <c r="AW47" s="41">
        <v>0.93650687590322579</v>
      </c>
      <c r="AX47" s="41">
        <v>0</v>
      </c>
      <c r="AY47" s="41">
        <v>0</v>
      </c>
      <c r="AZ47" s="41">
        <v>4.7577853146451625</v>
      </c>
      <c r="BA47" s="41">
        <v>0</v>
      </c>
      <c r="BB47" s="41">
        <v>0</v>
      </c>
      <c r="BC47" s="41">
        <v>0</v>
      </c>
      <c r="BD47" s="41">
        <v>0</v>
      </c>
      <c r="BE47" s="41">
        <v>0</v>
      </c>
      <c r="BF47" s="41">
        <v>7.699560702032251</v>
      </c>
      <c r="BG47" s="41">
        <v>0.20130783870967744</v>
      </c>
      <c r="BH47" s="41">
        <v>0</v>
      </c>
      <c r="BI47" s="41">
        <v>0</v>
      </c>
      <c r="BJ47" s="41">
        <v>0.24689453241935488</v>
      </c>
      <c r="BK47" s="42">
        <f t="shared" ref="BK47:BK55" si="15">SUM(C47:BJ47)</f>
        <v>119.61547748738732</v>
      </c>
    </row>
    <row r="48" spans="1:64" x14ac:dyDescent="0.25">
      <c r="A48" s="11"/>
      <c r="B48" s="26" t="s">
        <v>117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28.360274720064538</v>
      </c>
      <c r="I48" s="41">
        <v>2.3338969992580645</v>
      </c>
      <c r="J48" s="41">
        <v>0</v>
      </c>
      <c r="K48" s="41">
        <v>0</v>
      </c>
      <c r="L48" s="41">
        <v>8.1124574625483863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15.029547280260374</v>
      </c>
      <c r="S48" s="41">
        <v>6.7064203677419346E-2</v>
      </c>
      <c r="T48" s="41">
        <v>0</v>
      </c>
      <c r="U48" s="41">
        <v>0</v>
      </c>
      <c r="V48" s="41">
        <v>2.4525320892258065</v>
      </c>
      <c r="W48" s="41">
        <v>0</v>
      </c>
      <c r="X48" s="41">
        <v>0</v>
      </c>
      <c r="Y48" s="41">
        <v>0</v>
      </c>
      <c r="Z48" s="41">
        <v>0</v>
      </c>
      <c r="AA48" s="41">
        <v>0</v>
      </c>
      <c r="AB48" s="41">
        <v>37.656616206935482</v>
      </c>
      <c r="AC48" s="41">
        <v>7.7712302091935488</v>
      </c>
      <c r="AD48" s="41">
        <v>0</v>
      </c>
      <c r="AE48" s="41">
        <v>0</v>
      </c>
      <c r="AF48" s="41">
        <v>3.2353907569354843</v>
      </c>
      <c r="AG48" s="41">
        <v>0</v>
      </c>
      <c r="AH48" s="41">
        <v>0</v>
      </c>
      <c r="AI48" s="41">
        <v>0</v>
      </c>
      <c r="AJ48" s="41">
        <v>0</v>
      </c>
      <c r="AK48" s="41">
        <v>0</v>
      </c>
      <c r="AL48" s="41">
        <v>35.732460447903215</v>
      </c>
      <c r="AM48" s="41">
        <v>3.0590834304516132</v>
      </c>
      <c r="AN48" s="41">
        <v>0</v>
      </c>
      <c r="AO48" s="41">
        <v>0</v>
      </c>
      <c r="AP48" s="41">
        <v>2.1193753367741932</v>
      </c>
      <c r="AQ48" s="41">
        <v>0</v>
      </c>
      <c r="AR48" s="41">
        <v>0</v>
      </c>
      <c r="AS48" s="41">
        <v>0</v>
      </c>
      <c r="AT48" s="41">
        <v>0</v>
      </c>
      <c r="AU48" s="41">
        <v>0</v>
      </c>
      <c r="AV48" s="41">
        <v>128.46726611874195</v>
      </c>
      <c r="AW48" s="41">
        <v>28.921004027161274</v>
      </c>
      <c r="AX48" s="41">
        <v>0</v>
      </c>
      <c r="AY48" s="41">
        <v>0</v>
      </c>
      <c r="AZ48" s="41">
        <v>70.271986222903223</v>
      </c>
      <c r="BA48" s="41">
        <v>0</v>
      </c>
      <c r="BB48" s="41">
        <v>0</v>
      </c>
      <c r="BC48" s="41">
        <v>0</v>
      </c>
      <c r="BD48" s="41">
        <v>0</v>
      </c>
      <c r="BE48" s="41">
        <v>0</v>
      </c>
      <c r="BF48" s="41">
        <v>84.860598869870685</v>
      </c>
      <c r="BG48" s="41">
        <v>8.3746720589677413</v>
      </c>
      <c r="BH48" s="41">
        <v>0.1020785032580645</v>
      </c>
      <c r="BI48" s="41">
        <v>0</v>
      </c>
      <c r="BJ48" s="41">
        <v>9.2942974325161298</v>
      </c>
      <c r="BK48" s="42">
        <f t="shared" si="15"/>
        <v>476.22183237664723</v>
      </c>
    </row>
    <row r="49" spans="1:63" x14ac:dyDescent="0.25">
      <c r="A49" s="11"/>
      <c r="B49" s="26" t="s">
        <v>118</v>
      </c>
      <c r="C49" s="41">
        <v>0</v>
      </c>
      <c r="D49" s="41">
        <v>0</v>
      </c>
      <c r="E49" s="41">
        <v>0</v>
      </c>
      <c r="F49" s="41">
        <v>0</v>
      </c>
      <c r="G49" s="41">
        <v>0</v>
      </c>
      <c r="H49" s="41">
        <v>29.329836976452537</v>
      </c>
      <c r="I49" s="41">
        <v>7.0253910399677411</v>
      </c>
      <c r="J49" s="41">
        <v>0.46706932167741938</v>
      </c>
      <c r="K49" s="41">
        <v>0</v>
      </c>
      <c r="L49" s="41">
        <v>4.8271303809677431</v>
      </c>
      <c r="M49" s="41">
        <v>0</v>
      </c>
      <c r="N49" s="41">
        <v>0</v>
      </c>
      <c r="O49" s="41">
        <v>0</v>
      </c>
      <c r="P49" s="41">
        <v>0</v>
      </c>
      <c r="Q49" s="41">
        <v>0</v>
      </c>
      <c r="R49" s="41">
        <v>14.469281940354835</v>
      </c>
      <c r="S49" s="41">
        <v>0.39218977303225805</v>
      </c>
      <c r="T49" s="41">
        <v>0</v>
      </c>
      <c r="U49" s="41">
        <v>0</v>
      </c>
      <c r="V49" s="41">
        <v>0.86469166454838708</v>
      </c>
      <c r="W49" s="41">
        <v>0</v>
      </c>
      <c r="X49" s="41">
        <v>0</v>
      </c>
      <c r="Y49" s="41">
        <v>0</v>
      </c>
      <c r="Z49" s="41">
        <v>0</v>
      </c>
      <c r="AA49" s="41">
        <v>0</v>
      </c>
      <c r="AB49" s="41">
        <v>19.229608519483882</v>
      </c>
      <c r="AC49" s="41">
        <v>1.2853491997741935</v>
      </c>
      <c r="AD49" s="41">
        <v>0</v>
      </c>
      <c r="AE49" s="41">
        <v>0</v>
      </c>
      <c r="AF49" s="41">
        <v>0.81062834151612906</v>
      </c>
      <c r="AG49" s="41">
        <v>0</v>
      </c>
      <c r="AH49" s="41">
        <v>0</v>
      </c>
      <c r="AI49" s="41">
        <v>0</v>
      </c>
      <c r="AJ49" s="41">
        <v>0</v>
      </c>
      <c r="AK49" s="41">
        <v>0</v>
      </c>
      <c r="AL49" s="41">
        <v>11.615462067774191</v>
      </c>
      <c r="AM49" s="41">
        <v>0.29286745738709674</v>
      </c>
      <c r="AN49" s="41">
        <v>0</v>
      </c>
      <c r="AO49" s="41">
        <v>0</v>
      </c>
      <c r="AP49" s="41">
        <v>0.48005336351612909</v>
      </c>
      <c r="AQ49" s="41">
        <v>0</v>
      </c>
      <c r="AR49" s="41">
        <v>0</v>
      </c>
      <c r="AS49" s="41">
        <v>0</v>
      </c>
      <c r="AT49" s="41">
        <v>0</v>
      </c>
      <c r="AU49" s="41">
        <v>0</v>
      </c>
      <c r="AV49" s="41">
        <v>136.80963317371095</v>
      </c>
      <c r="AW49" s="41">
        <v>28.207146556612908</v>
      </c>
      <c r="AX49" s="41">
        <v>2.7496543189677412</v>
      </c>
      <c r="AY49" s="41">
        <v>0</v>
      </c>
      <c r="AZ49" s="41">
        <v>29.8259572237742</v>
      </c>
      <c r="BA49" s="41">
        <v>0</v>
      </c>
      <c r="BB49" s="41">
        <v>0</v>
      </c>
      <c r="BC49" s="41">
        <v>0</v>
      </c>
      <c r="BD49" s="41">
        <v>0</v>
      </c>
      <c r="BE49" s="41">
        <v>0</v>
      </c>
      <c r="BF49" s="41">
        <v>79.505961791645348</v>
      </c>
      <c r="BG49" s="41">
        <v>5.5751876319354849</v>
      </c>
      <c r="BH49" s="41">
        <v>0</v>
      </c>
      <c r="BI49" s="41">
        <v>0</v>
      </c>
      <c r="BJ49" s="41">
        <v>3.3836777584516136</v>
      </c>
      <c r="BK49" s="42">
        <f t="shared" si="15"/>
        <v>377.14677850155073</v>
      </c>
    </row>
    <row r="50" spans="1:63" x14ac:dyDescent="0.25">
      <c r="A50" s="11"/>
      <c r="B50" s="26" t="s">
        <v>119</v>
      </c>
      <c r="C50" s="41">
        <v>0</v>
      </c>
      <c r="D50" s="41">
        <v>0</v>
      </c>
      <c r="E50" s="41">
        <v>0</v>
      </c>
      <c r="F50" s="41">
        <v>0</v>
      </c>
      <c r="G50" s="41">
        <v>0</v>
      </c>
      <c r="H50" s="41">
        <v>19.47563432625882</v>
      </c>
      <c r="I50" s="41">
        <v>33.490824460064523</v>
      </c>
      <c r="J50" s="41">
        <v>0</v>
      </c>
      <c r="K50" s="41">
        <v>0</v>
      </c>
      <c r="L50" s="41">
        <v>3.1756038481612907</v>
      </c>
      <c r="M50" s="41">
        <v>0</v>
      </c>
      <c r="N50" s="41">
        <v>0</v>
      </c>
      <c r="O50" s="41">
        <v>0</v>
      </c>
      <c r="P50" s="41">
        <v>0</v>
      </c>
      <c r="Q50" s="41">
        <v>0</v>
      </c>
      <c r="R50" s="41">
        <v>11.17591685054839</v>
      </c>
      <c r="S50" s="41">
        <v>0.5557013120967742</v>
      </c>
      <c r="T50" s="41">
        <v>0</v>
      </c>
      <c r="U50" s="41">
        <v>0</v>
      </c>
      <c r="V50" s="41">
        <v>0.25552836693548386</v>
      </c>
      <c r="W50" s="41">
        <v>0</v>
      </c>
      <c r="X50" s="41">
        <v>0</v>
      </c>
      <c r="Y50" s="41">
        <v>0</v>
      </c>
      <c r="Z50" s="41">
        <v>0</v>
      </c>
      <c r="AA50" s="41">
        <v>0</v>
      </c>
      <c r="AB50" s="41">
        <v>20.396166686032249</v>
      </c>
      <c r="AC50" s="41">
        <v>1.8933503802580647</v>
      </c>
      <c r="AD50" s="41">
        <v>0</v>
      </c>
      <c r="AE50" s="41">
        <v>0</v>
      </c>
      <c r="AF50" s="41">
        <v>1.1040412379032258</v>
      </c>
      <c r="AG50" s="41">
        <v>0</v>
      </c>
      <c r="AH50" s="41">
        <v>0</v>
      </c>
      <c r="AI50" s="41">
        <v>0</v>
      </c>
      <c r="AJ50" s="41">
        <v>0</v>
      </c>
      <c r="AK50" s="41">
        <v>0</v>
      </c>
      <c r="AL50" s="41">
        <v>29.942516140645161</v>
      </c>
      <c r="AM50" s="41">
        <v>2.0137749541612902</v>
      </c>
      <c r="AN50" s="41">
        <v>0</v>
      </c>
      <c r="AO50" s="41">
        <v>0</v>
      </c>
      <c r="AP50" s="41">
        <v>0.62923804154838725</v>
      </c>
      <c r="AQ50" s="41">
        <v>0</v>
      </c>
      <c r="AR50" s="41">
        <v>0</v>
      </c>
      <c r="AS50" s="41">
        <v>0</v>
      </c>
      <c r="AT50" s="41">
        <v>0</v>
      </c>
      <c r="AU50" s="41">
        <v>0</v>
      </c>
      <c r="AV50" s="41">
        <v>80.046679944354921</v>
      </c>
      <c r="AW50" s="41">
        <v>17.843503896354843</v>
      </c>
      <c r="AX50" s="41">
        <v>0</v>
      </c>
      <c r="AY50" s="41">
        <v>0</v>
      </c>
      <c r="AZ50" s="41">
        <v>30.311807702870965</v>
      </c>
      <c r="BA50" s="41">
        <v>0</v>
      </c>
      <c r="BB50" s="41">
        <v>0</v>
      </c>
      <c r="BC50" s="41">
        <v>0</v>
      </c>
      <c r="BD50" s="41">
        <v>0</v>
      </c>
      <c r="BE50" s="41">
        <v>0</v>
      </c>
      <c r="BF50" s="41">
        <v>53.772114677451533</v>
      </c>
      <c r="BG50" s="41">
        <v>5.9212040177419354</v>
      </c>
      <c r="BH50" s="41">
        <v>2.7372177791612904</v>
      </c>
      <c r="BI50" s="41">
        <v>0</v>
      </c>
      <c r="BJ50" s="41">
        <v>4.8118583044516123</v>
      </c>
      <c r="BK50" s="42">
        <f t="shared" si="15"/>
        <v>319.55268292700083</v>
      </c>
    </row>
    <row r="51" spans="1:63" x14ac:dyDescent="0.25">
      <c r="A51" s="11"/>
      <c r="B51" s="26" t="s">
        <v>120</v>
      </c>
      <c r="C51" s="41">
        <v>0</v>
      </c>
      <c r="D51" s="41">
        <v>0</v>
      </c>
      <c r="E51" s="41">
        <v>0</v>
      </c>
      <c r="F51" s="41">
        <v>0</v>
      </c>
      <c r="G51" s="41">
        <v>0</v>
      </c>
      <c r="H51" s="41">
        <v>1.3917014276129036</v>
      </c>
      <c r="I51" s="41">
        <v>1.0779001906129033</v>
      </c>
      <c r="J51" s="41">
        <v>0</v>
      </c>
      <c r="K51" s="41">
        <v>0</v>
      </c>
      <c r="L51" s="41">
        <v>2.4187525096451608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41">
        <v>0.55803832861275626</v>
      </c>
      <c r="S51" s="41">
        <v>0.15132522283870964</v>
      </c>
      <c r="T51" s="41">
        <v>0</v>
      </c>
      <c r="U51" s="41">
        <v>0</v>
      </c>
      <c r="V51" s="41">
        <v>0.57312471025806455</v>
      </c>
      <c r="W51" s="41">
        <v>0</v>
      </c>
      <c r="X51" s="41">
        <v>0</v>
      </c>
      <c r="Y51" s="41">
        <v>0</v>
      </c>
      <c r="Z51" s="41">
        <v>0</v>
      </c>
      <c r="AA51" s="41">
        <v>0</v>
      </c>
      <c r="AB51" s="41">
        <v>2.6441691402903218</v>
      </c>
      <c r="AC51" s="41">
        <v>0.65680263241935477</v>
      </c>
      <c r="AD51" s="41">
        <v>0</v>
      </c>
      <c r="AE51" s="41">
        <v>0</v>
      </c>
      <c r="AF51" s="41">
        <v>0.17000937177419356</v>
      </c>
      <c r="AG51" s="41">
        <v>0</v>
      </c>
      <c r="AH51" s="41">
        <v>0</v>
      </c>
      <c r="AI51" s="41">
        <v>0</v>
      </c>
      <c r="AJ51" s="41">
        <v>0</v>
      </c>
      <c r="AK51" s="41">
        <v>0</v>
      </c>
      <c r="AL51" s="41">
        <v>1.8672972409677417</v>
      </c>
      <c r="AM51" s="41">
        <v>0.62559580596774178</v>
      </c>
      <c r="AN51" s="41">
        <v>0</v>
      </c>
      <c r="AO51" s="41">
        <v>0</v>
      </c>
      <c r="AP51" s="41">
        <v>0.206271755</v>
      </c>
      <c r="AQ51" s="41">
        <v>0</v>
      </c>
      <c r="AR51" s="41">
        <v>0</v>
      </c>
      <c r="AS51" s="41">
        <v>0</v>
      </c>
      <c r="AT51" s="41">
        <v>0</v>
      </c>
      <c r="AU51" s="41">
        <v>0</v>
      </c>
      <c r="AV51" s="41">
        <v>19.629177230741913</v>
      </c>
      <c r="AW51" s="41">
        <v>6.8179799017741942</v>
      </c>
      <c r="AX51" s="41">
        <v>0</v>
      </c>
      <c r="AY51" s="41">
        <v>0</v>
      </c>
      <c r="AZ51" s="41">
        <v>18.668195525967747</v>
      </c>
      <c r="BA51" s="41">
        <v>0</v>
      </c>
      <c r="BB51" s="41">
        <v>0</v>
      </c>
      <c r="BC51" s="41">
        <v>0</v>
      </c>
      <c r="BD51" s="41">
        <v>0</v>
      </c>
      <c r="BE51" s="41">
        <v>0</v>
      </c>
      <c r="BF51" s="41">
        <v>11.837116059806396</v>
      </c>
      <c r="BG51" s="41">
        <v>3.6899219105806456</v>
      </c>
      <c r="BH51" s="41">
        <v>0</v>
      </c>
      <c r="BI51" s="41">
        <v>0</v>
      </c>
      <c r="BJ51" s="41">
        <v>3.9854254061290328</v>
      </c>
      <c r="BK51" s="42">
        <f t="shared" si="15"/>
        <v>76.968804370999791</v>
      </c>
    </row>
    <row r="52" spans="1:63" x14ac:dyDescent="0.25">
      <c r="A52" s="11"/>
      <c r="B52" s="26" t="s">
        <v>121</v>
      </c>
      <c r="C52" s="41">
        <v>0</v>
      </c>
      <c r="D52" s="41">
        <v>0</v>
      </c>
      <c r="E52" s="41">
        <v>0</v>
      </c>
      <c r="F52" s="41">
        <v>0</v>
      </c>
      <c r="G52" s="41">
        <v>0</v>
      </c>
      <c r="H52" s="41">
        <v>0.93322358141935469</v>
      </c>
      <c r="I52" s="41">
        <v>2.7905936751612903</v>
      </c>
      <c r="J52" s="41">
        <v>0</v>
      </c>
      <c r="K52" s="41">
        <v>0</v>
      </c>
      <c r="L52" s="41">
        <v>4.1708925711935478</v>
      </c>
      <c r="M52" s="41">
        <v>0</v>
      </c>
      <c r="N52" s="41">
        <v>0</v>
      </c>
      <c r="O52" s="41">
        <v>0</v>
      </c>
      <c r="P52" s="41">
        <v>0</v>
      </c>
      <c r="Q52" s="41">
        <v>0</v>
      </c>
      <c r="R52" s="41">
        <v>0.23425834845161289</v>
      </c>
      <c r="S52" s="41">
        <v>0</v>
      </c>
      <c r="T52" s="41">
        <v>0</v>
      </c>
      <c r="U52" s="41">
        <v>0</v>
      </c>
      <c r="V52" s="41">
        <v>0.10998861996774195</v>
      </c>
      <c r="W52" s="41">
        <v>0</v>
      </c>
      <c r="X52" s="41">
        <v>0</v>
      </c>
      <c r="Y52" s="41">
        <v>0</v>
      </c>
      <c r="Z52" s="41">
        <v>0</v>
      </c>
      <c r="AA52" s="41">
        <v>0</v>
      </c>
      <c r="AB52" s="41">
        <v>5.4340321838709675E-2</v>
      </c>
      <c r="AC52" s="41">
        <v>1.4155739354838712E-3</v>
      </c>
      <c r="AD52" s="41">
        <v>0</v>
      </c>
      <c r="AE52" s="41">
        <v>0</v>
      </c>
      <c r="AF52" s="41">
        <v>0</v>
      </c>
      <c r="AG52" s="41">
        <v>0</v>
      </c>
      <c r="AH52" s="41">
        <v>0</v>
      </c>
      <c r="AI52" s="41">
        <v>0</v>
      </c>
      <c r="AJ52" s="41">
        <v>0</v>
      </c>
      <c r="AK52" s="41">
        <v>0</v>
      </c>
      <c r="AL52" s="41">
        <v>3.2177308548387094E-2</v>
      </c>
      <c r="AM52" s="41">
        <v>0</v>
      </c>
      <c r="AN52" s="41">
        <v>0</v>
      </c>
      <c r="AO52" s="41">
        <v>0</v>
      </c>
      <c r="AP52" s="41">
        <v>0</v>
      </c>
      <c r="AQ52" s="41">
        <v>0</v>
      </c>
      <c r="AR52" s="41">
        <v>0</v>
      </c>
      <c r="AS52" s="41">
        <v>0</v>
      </c>
      <c r="AT52" s="41">
        <v>0</v>
      </c>
      <c r="AU52" s="41">
        <v>0</v>
      </c>
      <c r="AV52" s="41">
        <v>5.4722045280967917</v>
      </c>
      <c r="AW52" s="41">
        <v>0.3358021126451613</v>
      </c>
      <c r="AX52" s="41">
        <v>0</v>
      </c>
      <c r="AY52" s="41">
        <v>0</v>
      </c>
      <c r="AZ52" s="41">
        <v>2.276540967741936E-4</v>
      </c>
      <c r="BA52" s="41">
        <v>0</v>
      </c>
      <c r="BB52" s="41">
        <v>0</v>
      </c>
      <c r="BC52" s="41">
        <v>0</v>
      </c>
      <c r="BD52" s="41">
        <v>0</v>
      </c>
      <c r="BE52" s="41">
        <v>0</v>
      </c>
      <c r="BF52" s="41">
        <v>0.65283871670967752</v>
      </c>
      <c r="BG52" s="41">
        <v>0</v>
      </c>
      <c r="BH52" s="41">
        <v>0</v>
      </c>
      <c r="BI52" s="41">
        <v>0</v>
      </c>
      <c r="BJ52" s="41">
        <v>5.8883269903225802E-2</v>
      </c>
      <c r="BK52" s="42">
        <f t="shared" si="15"/>
        <v>14.846846281967762</v>
      </c>
    </row>
    <row r="53" spans="1:63" x14ac:dyDescent="0.25">
      <c r="A53" s="11"/>
      <c r="B53" s="26" t="s">
        <v>127</v>
      </c>
      <c r="C53" s="41">
        <v>0</v>
      </c>
      <c r="D53" s="41">
        <v>0</v>
      </c>
      <c r="E53" s="41">
        <v>0</v>
      </c>
      <c r="F53" s="41">
        <v>0</v>
      </c>
      <c r="G53" s="41">
        <v>0</v>
      </c>
      <c r="H53" s="41">
        <v>0.5499086869677543</v>
      </c>
      <c r="I53" s="41">
        <v>7.2167669756451618</v>
      </c>
      <c r="J53" s="41">
        <v>0</v>
      </c>
      <c r="K53" s="41">
        <v>0</v>
      </c>
      <c r="L53" s="41">
        <v>2.1953473214838701</v>
      </c>
      <c r="M53" s="41">
        <v>0</v>
      </c>
      <c r="N53" s="41">
        <v>0</v>
      </c>
      <c r="O53" s="41">
        <v>0</v>
      </c>
      <c r="P53" s="41">
        <v>0</v>
      </c>
      <c r="Q53" s="41">
        <v>0</v>
      </c>
      <c r="R53" s="41">
        <v>0.25689289487096778</v>
      </c>
      <c r="S53" s="41">
        <v>0</v>
      </c>
      <c r="T53" s="41">
        <v>0</v>
      </c>
      <c r="U53" s="41">
        <v>0</v>
      </c>
      <c r="V53" s="41">
        <v>0.3426476994193548</v>
      </c>
      <c r="W53" s="41">
        <v>0</v>
      </c>
      <c r="X53" s="41">
        <v>0</v>
      </c>
      <c r="Y53" s="41">
        <v>0</v>
      </c>
      <c r="Z53" s="41">
        <v>0</v>
      </c>
      <c r="AA53" s="41">
        <v>0</v>
      </c>
      <c r="AB53" s="41">
        <v>0.17969025474193548</v>
      </c>
      <c r="AC53" s="41">
        <v>0</v>
      </c>
      <c r="AD53" s="41">
        <v>0</v>
      </c>
      <c r="AE53" s="41">
        <v>0</v>
      </c>
      <c r="AF53" s="41">
        <v>2.7021967967741943E-2</v>
      </c>
      <c r="AG53" s="41">
        <v>0</v>
      </c>
      <c r="AH53" s="41">
        <v>0</v>
      </c>
      <c r="AI53" s="41">
        <v>0</v>
      </c>
      <c r="AJ53" s="41">
        <v>0</v>
      </c>
      <c r="AK53" s="41">
        <v>0</v>
      </c>
      <c r="AL53" s="41">
        <v>7.5078178387096781E-3</v>
      </c>
      <c r="AM53" s="41">
        <v>0</v>
      </c>
      <c r="AN53" s="41">
        <v>1.5728263806451613E-2</v>
      </c>
      <c r="AO53" s="41">
        <v>0</v>
      </c>
      <c r="AP53" s="41">
        <v>0</v>
      </c>
      <c r="AQ53" s="41">
        <v>0</v>
      </c>
      <c r="AR53" s="41">
        <v>0</v>
      </c>
      <c r="AS53" s="41">
        <v>0</v>
      </c>
      <c r="AT53" s="41">
        <v>0</v>
      </c>
      <c r="AU53" s="41">
        <v>0</v>
      </c>
      <c r="AV53" s="41">
        <v>0.9499074431290323</v>
      </c>
      <c r="AW53" s="41">
        <v>1.8143036516129033E-2</v>
      </c>
      <c r="AX53" s="41">
        <v>0</v>
      </c>
      <c r="AY53" s="41">
        <v>0</v>
      </c>
      <c r="AZ53" s="41">
        <v>1.8085060280322578</v>
      </c>
      <c r="BA53" s="41">
        <v>0</v>
      </c>
      <c r="BB53" s="41">
        <v>0</v>
      </c>
      <c r="BC53" s="41">
        <v>0</v>
      </c>
      <c r="BD53" s="41">
        <v>0</v>
      </c>
      <c r="BE53" s="41">
        <v>0</v>
      </c>
      <c r="BF53" s="41">
        <v>0.22662772512903223</v>
      </c>
      <c r="BG53" s="41">
        <v>0</v>
      </c>
      <c r="BH53" s="41">
        <v>0</v>
      </c>
      <c r="BI53" s="41">
        <v>0</v>
      </c>
      <c r="BJ53" s="41">
        <v>0.22989821183870965</v>
      </c>
      <c r="BK53" s="42">
        <f t="shared" si="15"/>
        <v>14.02459432738711</v>
      </c>
    </row>
    <row r="54" spans="1:63" x14ac:dyDescent="0.25">
      <c r="A54" s="11"/>
      <c r="B54" s="27" t="s">
        <v>85</v>
      </c>
      <c r="C54" s="43">
        <f>SUM(C47:C53)</f>
        <v>0</v>
      </c>
      <c r="D54" s="43">
        <f t="shared" ref="D54:BJ54" si="16">SUM(D47:D53)</f>
        <v>0</v>
      </c>
      <c r="E54" s="43">
        <f t="shared" si="16"/>
        <v>0</v>
      </c>
      <c r="F54" s="43">
        <f t="shared" si="16"/>
        <v>0</v>
      </c>
      <c r="G54" s="43">
        <f t="shared" si="16"/>
        <v>0</v>
      </c>
      <c r="H54" s="43">
        <f t="shared" si="16"/>
        <v>126.25503586264689</v>
      </c>
      <c r="I54" s="43">
        <f t="shared" si="16"/>
        <v>59.179227617193554</v>
      </c>
      <c r="J54" s="43">
        <f t="shared" si="16"/>
        <v>0.47304075825806452</v>
      </c>
      <c r="K54" s="43">
        <f t="shared" si="16"/>
        <v>0</v>
      </c>
      <c r="L54" s="43">
        <f t="shared" si="16"/>
        <v>25.90924193509677</v>
      </c>
      <c r="M54" s="43">
        <f t="shared" si="16"/>
        <v>0</v>
      </c>
      <c r="N54" s="43">
        <f t="shared" si="16"/>
        <v>0</v>
      </c>
      <c r="O54" s="43">
        <f t="shared" si="16"/>
        <v>0</v>
      </c>
      <c r="P54" s="43">
        <f t="shared" si="16"/>
        <v>0</v>
      </c>
      <c r="Q54" s="43">
        <f t="shared" si="16"/>
        <v>0</v>
      </c>
      <c r="R54" s="43">
        <f t="shared" si="16"/>
        <v>71.048110157228223</v>
      </c>
      <c r="S54" s="43">
        <f t="shared" si="16"/>
        <v>1.3749334519354839</v>
      </c>
      <c r="T54" s="43">
        <f t="shared" si="16"/>
        <v>0</v>
      </c>
      <c r="U54" s="43">
        <f t="shared" si="16"/>
        <v>0</v>
      </c>
      <c r="V54" s="43">
        <f t="shared" si="16"/>
        <v>5.4046196918064506</v>
      </c>
      <c r="W54" s="43">
        <f t="shared" si="16"/>
        <v>0</v>
      </c>
      <c r="X54" s="43">
        <f t="shared" si="16"/>
        <v>0</v>
      </c>
      <c r="Y54" s="43">
        <f t="shared" si="16"/>
        <v>0</v>
      </c>
      <c r="Z54" s="43">
        <f t="shared" si="16"/>
        <v>0</v>
      </c>
      <c r="AA54" s="43">
        <f t="shared" si="16"/>
        <v>0</v>
      </c>
      <c r="AB54" s="43">
        <f t="shared" si="16"/>
        <v>85.368502584129033</v>
      </c>
      <c r="AC54" s="43">
        <f t="shared" si="16"/>
        <v>12.108286790774194</v>
      </c>
      <c r="AD54" s="43">
        <f t="shared" si="16"/>
        <v>0</v>
      </c>
      <c r="AE54" s="43">
        <f t="shared" si="16"/>
        <v>0</v>
      </c>
      <c r="AF54" s="43">
        <f t="shared" si="16"/>
        <v>5.3470916760967748</v>
      </c>
      <c r="AG54" s="43">
        <f t="shared" si="16"/>
        <v>0</v>
      </c>
      <c r="AH54" s="43">
        <f t="shared" si="16"/>
        <v>0</v>
      </c>
      <c r="AI54" s="43">
        <f t="shared" si="16"/>
        <v>0</v>
      </c>
      <c r="AJ54" s="43">
        <f t="shared" si="16"/>
        <v>0</v>
      </c>
      <c r="AK54" s="43">
        <f t="shared" si="16"/>
        <v>0</v>
      </c>
      <c r="AL54" s="43">
        <f t="shared" si="16"/>
        <v>80.876388561935471</v>
      </c>
      <c r="AM54" s="43">
        <f t="shared" si="16"/>
        <v>6.0724538600000004</v>
      </c>
      <c r="AN54" s="43">
        <f t="shared" si="16"/>
        <v>1.5728263806451613E-2</v>
      </c>
      <c r="AO54" s="43">
        <f t="shared" si="16"/>
        <v>0</v>
      </c>
      <c r="AP54" s="43">
        <f t="shared" si="16"/>
        <v>3.5876298483870968</v>
      </c>
      <c r="AQ54" s="43">
        <f t="shared" si="16"/>
        <v>0</v>
      </c>
      <c r="AR54" s="43">
        <f t="shared" si="16"/>
        <v>0</v>
      </c>
      <c r="AS54" s="43">
        <f t="shared" si="16"/>
        <v>0</v>
      </c>
      <c r="AT54" s="43">
        <f t="shared" si="16"/>
        <v>0</v>
      </c>
      <c r="AU54" s="43">
        <f t="shared" si="16"/>
        <v>0</v>
      </c>
      <c r="AV54" s="43">
        <f t="shared" si="16"/>
        <v>386.71517561671101</v>
      </c>
      <c r="AW54" s="43">
        <f t="shared" si="16"/>
        <v>83.080086406967723</v>
      </c>
      <c r="AX54" s="43">
        <f t="shared" si="16"/>
        <v>2.7496543189677412</v>
      </c>
      <c r="AY54" s="43">
        <f t="shared" si="16"/>
        <v>0</v>
      </c>
      <c r="AZ54" s="43">
        <f t="shared" si="16"/>
        <v>155.64446567229032</v>
      </c>
      <c r="BA54" s="43">
        <f t="shared" si="16"/>
        <v>0</v>
      </c>
      <c r="BB54" s="43">
        <f t="shared" si="16"/>
        <v>0</v>
      </c>
      <c r="BC54" s="43">
        <f t="shared" si="16"/>
        <v>0</v>
      </c>
      <c r="BD54" s="43">
        <f t="shared" si="16"/>
        <v>0</v>
      </c>
      <c r="BE54" s="43">
        <f t="shared" si="16"/>
        <v>0</v>
      </c>
      <c r="BF54" s="43">
        <f t="shared" si="16"/>
        <v>238.55481854264491</v>
      </c>
      <c r="BG54" s="43">
        <f t="shared" si="16"/>
        <v>23.762293457935485</v>
      </c>
      <c r="BH54" s="43">
        <f t="shared" si="16"/>
        <v>2.8392962824193551</v>
      </c>
      <c r="BI54" s="43">
        <f t="shared" si="16"/>
        <v>0</v>
      </c>
      <c r="BJ54" s="43">
        <f t="shared" si="16"/>
        <v>22.010934915709676</v>
      </c>
      <c r="BK54" s="43">
        <f t="shared" si="15"/>
        <v>1398.3770162729406</v>
      </c>
    </row>
    <row r="55" spans="1:63" x14ac:dyDescent="0.25">
      <c r="A55" s="11"/>
      <c r="B55" s="27" t="s">
        <v>83</v>
      </c>
      <c r="C55" s="43">
        <f>C45+C54</f>
        <v>0</v>
      </c>
      <c r="D55" s="43">
        <f t="shared" ref="D55:BJ55" si="17">D45+D54</f>
        <v>0</v>
      </c>
      <c r="E55" s="43">
        <f t="shared" si="17"/>
        <v>0</v>
      </c>
      <c r="F55" s="43">
        <f t="shared" si="17"/>
        <v>0</v>
      </c>
      <c r="G55" s="43">
        <f t="shared" si="17"/>
        <v>0</v>
      </c>
      <c r="H55" s="43">
        <f t="shared" si="17"/>
        <v>282.55053422051577</v>
      </c>
      <c r="I55" s="43">
        <f t="shared" si="17"/>
        <v>60.507543360032265</v>
      </c>
      <c r="J55" s="43">
        <f t="shared" si="17"/>
        <v>0.47304075825806452</v>
      </c>
      <c r="K55" s="43">
        <f t="shared" si="17"/>
        <v>0</v>
      </c>
      <c r="L55" s="43">
        <f t="shared" si="17"/>
        <v>26.108330906935478</v>
      </c>
      <c r="M55" s="43">
        <f t="shared" si="17"/>
        <v>0</v>
      </c>
      <c r="N55" s="43">
        <f t="shared" si="17"/>
        <v>0</v>
      </c>
      <c r="O55" s="43">
        <f t="shared" si="17"/>
        <v>0</v>
      </c>
      <c r="P55" s="43">
        <f t="shared" si="17"/>
        <v>0</v>
      </c>
      <c r="Q55" s="43">
        <f t="shared" si="17"/>
        <v>0</v>
      </c>
      <c r="R55" s="43">
        <f t="shared" si="17"/>
        <v>165.2936134141637</v>
      </c>
      <c r="S55" s="43">
        <f t="shared" si="17"/>
        <v>1.468197211967742</v>
      </c>
      <c r="T55" s="43">
        <f t="shared" si="17"/>
        <v>0</v>
      </c>
      <c r="U55" s="43">
        <f t="shared" si="17"/>
        <v>0</v>
      </c>
      <c r="V55" s="43">
        <f t="shared" si="17"/>
        <v>5.4729337512258054</v>
      </c>
      <c r="W55" s="43">
        <f t="shared" si="17"/>
        <v>0</v>
      </c>
      <c r="X55" s="43">
        <f t="shared" si="17"/>
        <v>0</v>
      </c>
      <c r="Y55" s="43">
        <f t="shared" si="17"/>
        <v>0</v>
      </c>
      <c r="Z55" s="43">
        <f t="shared" si="17"/>
        <v>0</v>
      </c>
      <c r="AA55" s="43">
        <f t="shared" si="17"/>
        <v>0</v>
      </c>
      <c r="AB55" s="43">
        <f t="shared" si="17"/>
        <v>102.53661426267742</v>
      </c>
      <c r="AC55" s="43">
        <f t="shared" si="17"/>
        <v>12.996953865677421</v>
      </c>
      <c r="AD55" s="43">
        <f t="shared" si="17"/>
        <v>0</v>
      </c>
      <c r="AE55" s="43">
        <f t="shared" si="17"/>
        <v>0</v>
      </c>
      <c r="AF55" s="43">
        <f t="shared" si="17"/>
        <v>6.6479608768064526</v>
      </c>
      <c r="AG55" s="43">
        <f t="shared" si="17"/>
        <v>0</v>
      </c>
      <c r="AH55" s="43">
        <f t="shared" si="17"/>
        <v>0</v>
      </c>
      <c r="AI55" s="43">
        <f t="shared" si="17"/>
        <v>0</v>
      </c>
      <c r="AJ55" s="43">
        <f t="shared" si="17"/>
        <v>0</v>
      </c>
      <c r="AK55" s="43">
        <f t="shared" si="17"/>
        <v>0</v>
      </c>
      <c r="AL55" s="43">
        <f t="shared" si="17"/>
        <v>100.0958122298387</v>
      </c>
      <c r="AM55" s="43">
        <f t="shared" si="17"/>
        <v>6.2080057408709681</v>
      </c>
      <c r="AN55" s="43">
        <f t="shared" si="17"/>
        <v>1.5728263806451613E-2</v>
      </c>
      <c r="AO55" s="43">
        <f t="shared" si="17"/>
        <v>0</v>
      </c>
      <c r="AP55" s="43">
        <f t="shared" si="17"/>
        <v>3.8476065689354839</v>
      </c>
      <c r="AQ55" s="43">
        <f t="shared" si="17"/>
        <v>0</v>
      </c>
      <c r="AR55" s="43">
        <f t="shared" si="17"/>
        <v>0</v>
      </c>
      <c r="AS55" s="43">
        <f t="shared" si="17"/>
        <v>0</v>
      </c>
      <c r="AT55" s="43">
        <f t="shared" si="17"/>
        <v>0</v>
      </c>
      <c r="AU55" s="43">
        <f t="shared" si="17"/>
        <v>0</v>
      </c>
      <c r="AV55" s="43">
        <f t="shared" si="17"/>
        <v>603.0146843898716</v>
      </c>
      <c r="AW55" s="43">
        <f t="shared" si="17"/>
        <v>83.748041126387079</v>
      </c>
      <c r="AX55" s="43">
        <f t="shared" si="17"/>
        <v>2.7496543189677412</v>
      </c>
      <c r="AY55" s="43">
        <f t="shared" si="17"/>
        <v>0</v>
      </c>
      <c r="AZ55" s="43">
        <f t="shared" si="17"/>
        <v>161.45866149545162</v>
      </c>
      <c r="BA55" s="43">
        <f t="shared" si="17"/>
        <v>0</v>
      </c>
      <c r="BB55" s="43">
        <f t="shared" si="17"/>
        <v>0</v>
      </c>
      <c r="BC55" s="43">
        <f t="shared" si="17"/>
        <v>0</v>
      </c>
      <c r="BD55" s="43">
        <f t="shared" si="17"/>
        <v>0</v>
      </c>
      <c r="BE55" s="43">
        <f t="shared" si="17"/>
        <v>0</v>
      </c>
      <c r="BF55" s="43">
        <f t="shared" si="17"/>
        <v>361.13164018248364</v>
      </c>
      <c r="BG55" s="43">
        <f t="shared" si="17"/>
        <v>31.761916195419357</v>
      </c>
      <c r="BH55" s="43">
        <f t="shared" si="17"/>
        <v>2.8392962824193551</v>
      </c>
      <c r="BI55" s="43">
        <f t="shared" si="17"/>
        <v>0</v>
      </c>
      <c r="BJ55" s="43">
        <f t="shared" si="17"/>
        <v>22.355192430645161</v>
      </c>
      <c r="BK55" s="43">
        <f t="shared" si="15"/>
        <v>2043.2819618533572</v>
      </c>
    </row>
    <row r="56" spans="1:63" ht="3" customHeight="1" x14ac:dyDescent="0.25">
      <c r="A56" s="11"/>
      <c r="B56" s="26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</row>
    <row r="57" spans="1:63" x14ac:dyDescent="0.25">
      <c r="A57" s="11" t="s">
        <v>18</v>
      </c>
      <c r="B57" s="29" t="s">
        <v>8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69"/>
      <c r="BK57" s="69"/>
    </row>
    <row r="58" spans="1:63" x14ac:dyDescent="0.25">
      <c r="A58" s="11" t="s">
        <v>75</v>
      </c>
      <c r="B58" s="26" t="s">
        <v>19</v>
      </c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69"/>
    </row>
    <row r="59" spans="1:63" x14ac:dyDescent="0.25">
      <c r="A59" s="11"/>
      <c r="B59" s="24" t="s">
        <v>122</v>
      </c>
      <c r="C59" s="41">
        <v>0</v>
      </c>
      <c r="D59" s="41">
        <v>0</v>
      </c>
      <c r="E59" s="41">
        <v>0</v>
      </c>
      <c r="F59" s="41">
        <v>0</v>
      </c>
      <c r="G59" s="41">
        <v>0</v>
      </c>
      <c r="H59" s="41">
        <v>1.2465626674838872</v>
      </c>
      <c r="I59" s="41">
        <v>0.59270220793548389</v>
      </c>
      <c r="J59" s="41">
        <v>0</v>
      </c>
      <c r="K59" s="41">
        <v>0</v>
      </c>
      <c r="L59" s="41">
        <v>0.26458658187096779</v>
      </c>
      <c r="M59" s="41">
        <v>0</v>
      </c>
      <c r="N59" s="41">
        <v>0</v>
      </c>
      <c r="O59" s="41">
        <v>0</v>
      </c>
      <c r="P59" s="41">
        <v>0</v>
      </c>
      <c r="Q59" s="41">
        <v>0</v>
      </c>
      <c r="R59" s="41">
        <v>0.40570921696774198</v>
      </c>
      <c r="S59" s="41">
        <v>0.45389966922580649</v>
      </c>
      <c r="T59" s="41">
        <v>0</v>
      </c>
      <c r="U59" s="41">
        <v>0</v>
      </c>
      <c r="V59" s="41">
        <v>4.8995627741935483E-3</v>
      </c>
      <c r="W59" s="41">
        <v>0</v>
      </c>
      <c r="X59" s="41">
        <v>0</v>
      </c>
      <c r="Y59" s="41">
        <v>0</v>
      </c>
      <c r="Z59" s="41">
        <v>0</v>
      </c>
      <c r="AA59" s="41">
        <v>0</v>
      </c>
      <c r="AB59" s="41">
        <v>0.13553096096774192</v>
      </c>
      <c r="AC59" s="41">
        <v>0.12328236883870972</v>
      </c>
      <c r="AD59" s="41">
        <v>0</v>
      </c>
      <c r="AE59" s="41">
        <v>0</v>
      </c>
      <c r="AF59" s="41">
        <v>0</v>
      </c>
      <c r="AG59" s="41">
        <v>0</v>
      </c>
      <c r="AH59" s="41">
        <v>0</v>
      </c>
      <c r="AI59" s="41">
        <v>0</v>
      </c>
      <c r="AJ59" s="41">
        <v>0</v>
      </c>
      <c r="AK59" s="41">
        <v>0</v>
      </c>
      <c r="AL59" s="41">
        <v>9.0082798935483877E-2</v>
      </c>
      <c r="AM59" s="41">
        <v>0</v>
      </c>
      <c r="AN59" s="41">
        <v>0</v>
      </c>
      <c r="AO59" s="41">
        <v>0</v>
      </c>
      <c r="AP59" s="41">
        <v>5.0675512741935484E-2</v>
      </c>
      <c r="AQ59" s="41">
        <v>0</v>
      </c>
      <c r="AR59" s="41">
        <v>0</v>
      </c>
      <c r="AS59" s="41">
        <v>0</v>
      </c>
      <c r="AT59" s="41">
        <v>0</v>
      </c>
      <c r="AU59" s="41">
        <v>0</v>
      </c>
      <c r="AV59" s="41">
        <v>12.244314881258068</v>
      </c>
      <c r="AW59" s="41">
        <v>0.54840197490322584</v>
      </c>
      <c r="AX59" s="41">
        <v>0</v>
      </c>
      <c r="AY59" s="41">
        <v>0</v>
      </c>
      <c r="AZ59" s="41">
        <v>3.0793748820967743</v>
      </c>
      <c r="BA59" s="41">
        <v>0</v>
      </c>
      <c r="BB59" s="41">
        <v>0</v>
      </c>
      <c r="BC59" s="41">
        <v>0</v>
      </c>
      <c r="BD59" s="41">
        <v>0</v>
      </c>
      <c r="BE59" s="41">
        <v>0</v>
      </c>
      <c r="BF59" s="41">
        <v>3.5301801089999976</v>
      </c>
      <c r="BG59" s="41">
        <v>0.2091996473548387</v>
      </c>
      <c r="BH59" s="41">
        <v>0</v>
      </c>
      <c r="BI59" s="41">
        <v>0</v>
      </c>
      <c r="BJ59" s="41">
        <v>0.96189905458064506</v>
      </c>
      <c r="BK59" s="42">
        <f t="shared" ref="BK59:BK60" si="18">SUM(C59:BJ59)</f>
        <v>23.941302096935502</v>
      </c>
    </row>
    <row r="60" spans="1:63" x14ac:dyDescent="0.25">
      <c r="A60" s="11"/>
      <c r="B60" s="27" t="s">
        <v>82</v>
      </c>
      <c r="C60" s="43">
        <f>SUM(C59)</f>
        <v>0</v>
      </c>
      <c r="D60" s="43">
        <f t="shared" ref="D60:BJ60" si="19">SUM(D59)</f>
        <v>0</v>
      </c>
      <c r="E60" s="43">
        <f t="shared" si="19"/>
        <v>0</v>
      </c>
      <c r="F60" s="43">
        <f t="shared" si="19"/>
        <v>0</v>
      </c>
      <c r="G60" s="43">
        <f t="shared" si="19"/>
        <v>0</v>
      </c>
      <c r="H60" s="43">
        <f t="shared" si="19"/>
        <v>1.2465626674838872</v>
      </c>
      <c r="I60" s="43">
        <f t="shared" si="19"/>
        <v>0.59270220793548389</v>
      </c>
      <c r="J60" s="43">
        <f t="shared" si="19"/>
        <v>0</v>
      </c>
      <c r="K60" s="43">
        <f t="shared" si="19"/>
        <v>0</v>
      </c>
      <c r="L60" s="43">
        <f t="shared" si="19"/>
        <v>0.26458658187096779</v>
      </c>
      <c r="M60" s="43">
        <f t="shared" si="19"/>
        <v>0</v>
      </c>
      <c r="N60" s="43">
        <f t="shared" si="19"/>
        <v>0</v>
      </c>
      <c r="O60" s="43">
        <f t="shared" si="19"/>
        <v>0</v>
      </c>
      <c r="P60" s="43">
        <f t="shared" si="19"/>
        <v>0</v>
      </c>
      <c r="Q60" s="43">
        <f t="shared" si="19"/>
        <v>0</v>
      </c>
      <c r="R60" s="43">
        <f t="shared" si="19"/>
        <v>0.40570921696774198</v>
      </c>
      <c r="S60" s="43">
        <f t="shared" si="19"/>
        <v>0.45389966922580649</v>
      </c>
      <c r="T60" s="43">
        <f t="shared" si="19"/>
        <v>0</v>
      </c>
      <c r="U60" s="43">
        <f t="shared" si="19"/>
        <v>0</v>
      </c>
      <c r="V60" s="43">
        <f t="shared" si="19"/>
        <v>4.8995627741935483E-3</v>
      </c>
      <c r="W60" s="43">
        <f t="shared" si="19"/>
        <v>0</v>
      </c>
      <c r="X60" s="43">
        <f t="shared" si="19"/>
        <v>0</v>
      </c>
      <c r="Y60" s="43">
        <f t="shared" si="19"/>
        <v>0</v>
      </c>
      <c r="Z60" s="43">
        <f t="shared" si="19"/>
        <v>0</v>
      </c>
      <c r="AA60" s="43">
        <f t="shared" si="19"/>
        <v>0</v>
      </c>
      <c r="AB60" s="43">
        <f t="shared" si="19"/>
        <v>0.13553096096774192</v>
      </c>
      <c r="AC60" s="43">
        <f t="shared" si="19"/>
        <v>0.12328236883870972</v>
      </c>
      <c r="AD60" s="43">
        <f t="shared" si="19"/>
        <v>0</v>
      </c>
      <c r="AE60" s="43">
        <f t="shared" si="19"/>
        <v>0</v>
      </c>
      <c r="AF60" s="43">
        <f t="shared" si="19"/>
        <v>0</v>
      </c>
      <c r="AG60" s="43">
        <f t="shared" si="19"/>
        <v>0</v>
      </c>
      <c r="AH60" s="43">
        <f t="shared" si="19"/>
        <v>0</v>
      </c>
      <c r="AI60" s="43">
        <f t="shared" si="19"/>
        <v>0</v>
      </c>
      <c r="AJ60" s="43">
        <f t="shared" si="19"/>
        <v>0</v>
      </c>
      <c r="AK60" s="43">
        <f t="shared" si="19"/>
        <v>0</v>
      </c>
      <c r="AL60" s="43">
        <f t="shared" si="19"/>
        <v>9.0082798935483877E-2</v>
      </c>
      <c r="AM60" s="43">
        <f t="shared" si="19"/>
        <v>0</v>
      </c>
      <c r="AN60" s="43">
        <f t="shared" si="19"/>
        <v>0</v>
      </c>
      <c r="AO60" s="43">
        <f t="shared" si="19"/>
        <v>0</v>
      </c>
      <c r="AP60" s="43">
        <f t="shared" si="19"/>
        <v>5.0675512741935484E-2</v>
      </c>
      <c r="AQ60" s="43">
        <f t="shared" si="19"/>
        <v>0</v>
      </c>
      <c r="AR60" s="43">
        <f t="shared" si="19"/>
        <v>0</v>
      </c>
      <c r="AS60" s="43">
        <f t="shared" si="19"/>
        <v>0</v>
      </c>
      <c r="AT60" s="43">
        <f t="shared" si="19"/>
        <v>0</v>
      </c>
      <c r="AU60" s="43">
        <f t="shared" si="19"/>
        <v>0</v>
      </c>
      <c r="AV60" s="43">
        <f t="shared" si="19"/>
        <v>12.244314881258068</v>
      </c>
      <c r="AW60" s="43">
        <f t="shared" si="19"/>
        <v>0.54840197490322584</v>
      </c>
      <c r="AX60" s="43">
        <f t="shared" si="19"/>
        <v>0</v>
      </c>
      <c r="AY60" s="43">
        <f t="shared" si="19"/>
        <v>0</v>
      </c>
      <c r="AZ60" s="43">
        <f t="shared" si="19"/>
        <v>3.0793748820967743</v>
      </c>
      <c r="BA60" s="43">
        <f t="shared" si="19"/>
        <v>0</v>
      </c>
      <c r="BB60" s="43">
        <f t="shared" si="19"/>
        <v>0</v>
      </c>
      <c r="BC60" s="43">
        <f t="shared" si="19"/>
        <v>0</v>
      </c>
      <c r="BD60" s="43">
        <f t="shared" si="19"/>
        <v>0</v>
      </c>
      <c r="BE60" s="43">
        <f t="shared" si="19"/>
        <v>0</v>
      </c>
      <c r="BF60" s="43">
        <f t="shared" si="19"/>
        <v>3.5301801089999976</v>
      </c>
      <c r="BG60" s="43">
        <f t="shared" si="19"/>
        <v>0.2091996473548387</v>
      </c>
      <c r="BH60" s="43">
        <f t="shared" si="19"/>
        <v>0</v>
      </c>
      <c r="BI60" s="43">
        <f t="shared" si="19"/>
        <v>0</v>
      </c>
      <c r="BJ60" s="43">
        <f t="shared" si="19"/>
        <v>0.96189905458064506</v>
      </c>
      <c r="BK60" s="43">
        <f t="shared" si="18"/>
        <v>23.941302096935502</v>
      </c>
    </row>
    <row r="61" spans="1:63" ht="2.25" customHeight="1" x14ac:dyDescent="0.25">
      <c r="A61" s="11"/>
      <c r="B61" s="26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</row>
    <row r="62" spans="1:63" x14ac:dyDescent="0.25">
      <c r="A62" s="11" t="s">
        <v>4</v>
      </c>
      <c r="B62" s="29" t="s">
        <v>9</v>
      </c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</row>
    <row r="63" spans="1:63" x14ac:dyDescent="0.25">
      <c r="A63" s="11" t="s">
        <v>75</v>
      </c>
      <c r="B63" s="26" t="s">
        <v>20</v>
      </c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</row>
    <row r="64" spans="1:63" x14ac:dyDescent="0.25">
      <c r="A64" s="11"/>
      <c r="B64" s="25"/>
      <c r="C64" s="41">
        <v>0</v>
      </c>
      <c r="D64" s="41">
        <v>0</v>
      </c>
      <c r="E64" s="41">
        <v>0</v>
      </c>
      <c r="F64" s="41">
        <v>0</v>
      </c>
      <c r="G64" s="41">
        <v>0</v>
      </c>
      <c r="H64" s="41">
        <v>0</v>
      </c>
      <c r="I64" s="41">
        <v>0</v>
      </c>
      <c r="J64" s="41">
        <v>0</v>
      </c>
      <c r="K64" s="41">
        <v>0</v>
      </c>
      <c r="L64" s="41">
        <v>0</v>
      </c>
      <c r="M64" s="41">
        <v>0</v>
      </c>
      <c r="N64" s="41">
        <v>0</v>
      </c>
      <c r="O64" s="41">
        <v>0</v>
      </c>
      <c r="P64" s="41">
        <v>0</v>
      </c>
      <c r="Q64" s="41">
        <v>0</v>
      </c>
      <c r="R64" s="41">
        <v>0</v>
      </c>
      <c r="S64" s="41">
        <v>0</v>
      </c>
      <c r="T64" s="41">
        <v>0</v>
      </c>
      <c r="U64" s="41">
        <v>0</v>
      </c>
      <c r="V64" s="41">
        <v>0</v>
      </c>
      <c r="W64" s="41">
        <v>0</v>
      </c>
      <c r="X64" s="41">
        <v>0</v>
      </c>
      <c r="Y64" s="41">
        <v>0</v>
      </c>
      <c r="Z64" s="41">
        <v>0</v>
      </c>
      <c r="AA64" s="41">
        <v>0</v>
      </c>
      <c r="AB64" s="41">
        <v>0</v>
      </c>
      <c r="AC64" s="41">
        <v>0</v>
      </c>
      <c r="AD64" s="41">
        <v>0</v>
      </c>
      <c r="AE64" s="41">
        <v>0</v>
      </c>
      <c r="AF64" s="41">
        <v>0</v>
      </c>
      <c r="AG64" s="41">
        <v>0</v>
      </c>
      <c r="AH64" s="41">
        <v>0</v>
      </c>
      <c r="AI64" s="41">
        <v>0</v>
      </c>
      <c r="AJ64" s="41">
        <v>0</v>
      </c>
      <c r="AK64" s="41">
        <v>0</v>
      </c>
      <c r="AL64" s="41">
        <v>0</v>
      </c>
      <c r="AM64" s="41">
        <v>0</v>
      </c>
      <c r="AN64" s="41">
        <v>0</v>
      </c>
      <c r="AO64" s="41">
        <v>0</v>
      </c>
      <c r="AP64" s="41">
        <v>0</v>
      </c>
      <c r="AQ64" s="41">
        <v>0</v>
      </c>
      <c r="AR64" s="41">
        <v>0</v>
      </c>
      <c r="AS64" s="41">
        <v>0</v>
      </c>
      <c r="AT64" s="41">
        <v>0</v>
      </c>
      <c r="AU64" s="41">
        <v>0</v>
      </c>
      <c r="AV64" s="41">
        <v>0</v>
      </c>
      <c r="AW64" s="41">
        <v>0</v>
      </c>
      <c r="AX64" s="41">
        <v>0</v>
      </c>
      <c r="AY64" s="41">
        <v>0</v>
      </c>
      <c r="AZ64" s="41">
        <v>0</v>
      </c>
      <c r="BA64" s="41">
        <v>0</v>
      </c>
      <c r="BB64" s="41">
        <v>0</v>
      </c>
      <c r="BC64" s="41">
        <v>0</v>
      </c>
      <c r="BD64" s="41">
        <v>0</v>
      </c>
      <c r="BE64" s="41">
        <v>0</v>
      </c>
      <c r="BF64" s="41">
        <v>0</v>
      </c>
      <c r="BG64" s="41">
        <v>0</v>
      </c>
      <c r="BH64" s="41">
        <v>0</v>
      </c>
      <c r="BI64" s="41">
        <v>0</v>
      </c>
      <c r="BJ64" s="41">
        <v>0</v>
      </c>
      <c r="BK64" s="42">
        <f t="shared" ref="BK64:BK65" si="20">SUM(C64:BJ64)</f>
        <v>0</v>
      </c>
    </row>
    <row r="65" spans="1:63" x14ac:dyDescent="0.25">
      <c r="A65" s="11"/>
      <c r="B65" s="27" t="s">
        <v>84</v>
      </c>
      <c r="C65" s="43">
        <f>SUM(C64)</f>
        <v>0</v>
      </c>
      <c r="D65" s="43">
        <f t="shared" ref="D65:BJ65" si="21">SUM(D64)</f>
        <v>0</v>
      </c>
      <c r="E65" s="43">
        <f t="shared" si="21"/>
        <v>0</v>
      </c>
      <c r="F65" s="43">
        <f t="shared" si="21"/>
        <v>0</v>
      </c>
      <c r="G65" s="43">
        <f t="shared" si="21"/>
        <v>0</v>
      </c>
      <c r="H65" s="43">
        <f t="shared" si="21"/>
        <v>0</v>
      </c>
      <c r="I65" s="43">
        <f t="shared" si="21"/>
        <v>0</v>
      </c>
      <c r="J65" s="43">
        <f t="shared" si="21"/>
        <v>0</v>
      </c>
      <c r="K65" s="43">
        <f t="shared" si="21"/>
        <v>0</v>
      </c>
      <c r="L65" s="43">
        <f t="shared" si="21"/>
        <v>0</v>
      </c>
      <c r="M65" s="43">
        <f t="shared" si="21"/>
        <v>0</v>
      </c>
      <c r="N65" s="43">
        <f t="shared" si="21"/>
        <v>0</v>
      </c>
      <c r="O65" s="43">
        <f t="shared" si="21"/>
        <v>0</v>
      </c>
      <c r="P65" s="43">
        <f t="shared" si="21"/>
        <v>0</v>
      </c>
      <c r="Q65" s="43">
        <f t="shared" si="21"/>
        <v>0</v>
      </c>
      <c r="R65" s="43">
        <f t="shared" si="21"/>
        <v>0</v>
      </c>
      <c r="S65" s="43">
        <f t="shared" si="21"/>
        <v>0</v>
      </c>
      <c r="T65" s="43">
        <f t="shared" si="21"/>
        <v>0</v>
      </c>
      <c r="U65" s="43">
        <f t="shared" si="21"/>
        <v>0</v>
      </c>
      <c r="V65" s="43">
        <f t="shared" si="21"/>
        <v>0</v>
      </c>
      <c r="W65" s="43">
        <f t="shared" si="21"/>
        <v>0</v>
      </c>
      <c r="X65" s="43">
        <f t="shared" si="21"/>
        <v>0</v>
      </c>
      <c r="Y65" s="43">
        <f t="shared" si="21"/>
        <v>0</v>
      </c>
      <c r="Z65" s="43">
        <f t="shared" si="21"/>
        <v>0</v>
      </c>
      <c r="AA65" s="43">
        <f t="shared" si="21"/>
        <v>0</v>
      </c>
      <c r="AB65" s="43">
        <f t="shared" si="21"/>
        <v>0</v>
      </c>
      <c r="AC65" s="43">
        <f t="shared" si="21"/>
        <v>0</v>
      </c>
      <c r="AD65" s="43">
        <f t="shared" si="21"/>
        <v>0</v>
      </c>
      <c r="AE65" s="43">
        <f t="shared" si="21"/>
        <v>0</v>
      </c>
      <c r="AF65" s="43">
        <f t="shared" si="21"/>
        <v>0</v>
      </c>
      <c r="AG65" s="43">
        <f t="shared" si="21"/>
        <v>0</v>
      </c>
      <c r="AH65" s="43">
        <f t="shared" si="21"/>
        <v>0</v>
      </c>
      <c r="AI65" s="43">
        <f t="shared" si="21"/>
        <v>0</v>
      </c>
      <c r="AJ65" s="43">
        <f t="shared" si="21"/>
        <v>0</v>
      </c>
      <c r="AK65" s="43">
        <f t="shared" si="21"/>
        <v>0</v>
      </c>
      <c r="AL65" s="43">
        <f t="shared" si="21"/>
        <v>0</v>
      </c>
      <c r="AM65" s="43">
        <f t="shared" si="21"/>
        <v>0</v>
      </c>
      <c r="AN65" s="43">
        <f t="shared" si="21"/>
        <v>0</v>
      </c>
      <c r="AO65" s="43">
        <f t="shared" si="21"/>
        <v>0</v>
      </c>
      <c r="AP65" s="43">
        <f t="shared" si="21"/>
        <v>0</v>
      </c>
      <c r="AQ65" s="43">
        <f t="shared" si="21"/>
        <v>0</v>
      </c>
      <c r="AR65" s="43">
        <f t="shared" si="21"/>
        <v>0</v>
      </c>
      <c r="AS65" s="43">
        <f t="shared" si="21"/>
        <v>0</v>
      </c>
      <c r="AT65" s="43">
        <f t="shared" si="21"/>
        <v>0</v>
      </c>
      <c r="AU65" s="43">
        <f t="shared" si="21"/>
        <v>0</v>
      </c>
      <c r="AV65" s="43">
        <f t="shared" si="21"/>
        <v>0</v>
      </c>
      <c r="AW65" s="43">
        <f t="shared" si="21"/>
        <v>0</v>
      </c>
      <c r="AX65" s="43">
        <f t="shared" si="21"/>
        <v>0</v>
      </c>
      <c r="AY65" s="43">
        <f t="shared" si="21"/>
        <v>0</v>
      </c>
      <c r="AZ65" s="43">
        <f t="shared" si="21"/>
        <v>0</v>
      </c>
      <c r="BA65" s="43">
        <f t="shared" si="21"/>
        <v>0</v>
      </c>
      <c r="BB65" s="43">
        <f t="shared" si="21"/>
        <v>0</v>
      </c>
      <c r="BC65" s="43">
        <f t="shared" si="21"/>
        <v>0</v>
      </c>
      <c r="BD65" s="43">
        <f t="shared" si="21"/>
        <v>0</v>
      </c>
      <c r="BE65" s="43">
        <f t="shared" si="21"/>
        <v>0</v>
      </c>
      <c r="BF65" s="43">
        <f t="shared" si="21"/>
        <v>0</v>
      </c>
      <c r="BG65" s="43">
        <f t="shared" si="21"/>
        <v>0</v>
      </c>
      <c r="BH65" s="43">
        <f t="shared" si="21"/>
        <v>0</v>
      </c>
      <c r="BI65" s="43">
        <f t="shared" si="21"/>
        <v>0</v>
      </c>
      <c r="BJ65" s="43">
        <f t="shared" si="21"/>
        <v>0</v>
      </c>
      <c r="BK65" s="43">
        <f t="shared" si="20"/>
        <v>0</v>
      </c>
    </row>
    <row r="66" spans="1:63" x14ac:dyDescent="0.25">
      <c r="A66" s="11" t="s">
        <v>76</v>
      </c>
      <c r="B66" s="26" t="s">
        <v>21</v>
      </c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</row>
    <row r="67" spans="1:63" x14ac:dyDescent="0.25">
      <c r="A67" s="11"/>
      <c r="B67" s="25"/>
      <c r="C67" s="41">
        <v>0</v>
      </c>
      <c r="D67" s="41">
        <v>0</v>
      </c>
      <c r="E67" s="41">
        <v>0</v>
      </c>
      <c r="F67" s="41">
        <v>0</v>
      </c>
      <c r="G67" s="41">
        <v>0</v>
      </c>
      <c r="H67" s="41">
        <v>0</v>
      </c>
      <c r="I67" s="41">
        <v>0</v>
      </c>
      <c r="J67" s="41">
        <v>0</v>
      </c>
      <c r="K67" s="41">
        <v>0</v>
      </c>
      <c r="L67" s="41">
        <v>0</v>
      </c>
      <c r="M67" s="41">
        <v>0</v>
      </c>
      <c r="N67" s="41">
        <v>0</v>
      </c>
      <c r="O67" s="41">
        <v>0</v>
      </c>
      <c r="P67" s="41">
        <v>0</v>
      </c>
      <c r="Q67" s="41">
        <v>0</v>
      </c>
      <c r="R67" s="41">
        <v>0</v>
      </c>
      <c r="S67" s="41">
        <v>0</v>
      </c>
      <c r="T67" s="41">
        <v>0</v>
      </c>
      <c r="U67" s="41">
        <v>0</v>
      </c>
      <c r="V67" s="41">
        <v>0</v>
      </c>
      <c r="W67" s="41">
        <v>0</v>
      </c>
      <c r="X67" s="41">
        <v>0</v>
      </c>
      <c r="Y67" s="41">
        <v>0</v>
      </c>
      <c r="Z67" s="41">
        <v>0</v>
      </c>
      <c r="AA67" s="41">
        <v>0</v>
      </c>
      <c r="AB67" s="41">
        <v>0</v>
      </c>
      <c r="AC67" s="41">
        <v>0</v>
      </c>
      <c r="AD67" s="41">
        <v>0</v>
      </c>
      <c r="AE67" s="41">
        <v>0</v>
      </c>
      <c r="AF67" s="41">
        <v>0</v>
      </c>
      <c r="AG67" s="41">
        <v>0</v>
      </c>
      <c r="AH67" s="41">
        <v>0</v>
      </c>
      <c r="AI67" s="41">
        <v>0</v>
      </c>
      <c r="AJ67" s="41">
        <v>0</v>
      </c>
      <c r="AK67" s="41">
        <v>0</v>
      </c>
      <c r="AL67" s="41">
        <v>0</v>
      </c>
      <c r="AM67" s="41">
        <v>0</v>
      </c>
      <c r="AN67" s="41">
        <v>0</v>
      </c>
      <c r="AO67" s="41">
        <v>0</v>
      </c>
      <c r="AP67" s="41">
        <v>0</v>
      </c>
      <c r="AQ67" s="41">
        <v>0</v>
      </c>
      <c r="AR67" s="41">
        <v>0</v>
      </c>
      <c r="AS67" s="41">
        <v>0</v>
      </c>
      <c r="AT67" s="41">
        <v>0</v>
      </c>
      <c r="AU67" s="41">
        <v>0</v>
      </c>
      <c r="AV67" s="41">
        <v>0</v>
      </c>
      <c r="AW67" s="41">
        <v>0</v>
      </c>
      <c r="AX67" s="41">
        <v>0</v>
      </c>
      <c r="AY67" s="41">
        <v>0</v>
      </c>
      <c r="AZ67" s="41">
        <v>0</v>
      </c>
      <c r="BA67" s="41">
        <v>0</v>
      </c>
      <c r="BB67" s="41">
        <v>0</v>
      </c>
      <c r="BC67" s="41">
        <v>0</v>
      </c>
      <c r="BD67" s="41">
        <v>0</v>
      </c>
      <c r="BE67" s="41">
        <v>0</v>
      </c>
      <c r="BF67" s="41">
        <v>0</v>
      </c>
      <c r="BG67" s="41">
        <v>0</v>
      </c>
      <c r="BH67" s="41">
        <v>0</v>
      </c>
      <c r="BI67" s="41">
        <v>0</v>
      </c>
      <c r="BJ67" s="41">
        <v>0</v>
      </c>
      <c r="BK67" s="42">
        <f t="shared" ref="BK67:BK69" si="22">SUM(C67:BJ67)</f>
        <v>0</v>
      </c>
    </row>
    <row r="68" spans="1:63" x14ac:dyDescent="0.25">
      <c r="A68" s="11"/>
      <c r="B68" s="27" t="s">
        <v>85</v>
      </c>
      <c r="C68" s="43">
        <f>SUM(C67)</f>
        <v>0</v>
      </c>
      <c r="D68" s="43">
        <f t="shared" ref="D68:BJ68" si="23">SUM(D67)</f>
        <v>0</v>
      </c>
      <c r="E68" s="43">
        <f t="shared" si="23"/>
        <v>0</v>
      </c>
      <c r="F68" s="43">
        <f t="shared" si="23"/>
        <v>0</v>
      </c>
      <c r="G68" s="43">
        <f t="shared" si="23"/>
        <v>0</v>
      </c>
      <c r="H68" s="43">
        <f t="shared" si="23"/>
        <v>0</v>
      </c>
      <c r="I68" s="43">
        <f t="shared" si="23"/>
        <v>0</v>
      </c>
      <c r="J68" s="43">
        <f t="shared" si="23"/>
        <v>0</v>
      </c>
      <c r="K68" s="43">
        <f t="shared" si="23"/>
        <v>0</v>
      </c>
      <c r="L68" s="43">
        <f t="shared" si="23"/>
        <v>0</v>
      </c>
      <c r="M68" s="43">
        <f t="shared" si="23"/>
        <v>0</v>
      </c>
      <c r="N68" s="43">
        <f t="shared" si="23"/>
        <v>0</v>
      </c>
      <c r="O68" s="43">
        <f t="shared" si="23"/>
        <v>0</v>
      </c>
      <c r="P68" s="43">
        <f t="shared" si="23"/>
        <v>0</v>
      </c>
      <c r="Q68" s="43">
        <f t="shared" si="23"/>
        <v>0</v>
      </c>
      <c r="R68" s="43">
        <f t="shared" si="23"/>
        <v>0</v>
      </c>
      <c r="S68" s="43">
        <f t="shared" si="23"/>
        <v>0</v>
      </c>
      <c r="T68" s="43">
        <f t="shared" si="23"/>
        <v>0</v>
      </c>
      <c r="U68" s="43">
        <f t="shared" si="23"/>
        <v>0</v>
      </c>
      <c r="V68" s="43">
        <f t="shared" si="23"/>
        <v>0</v>
      </c>
      <c r="W68" s="43">
        <f t="shared" si="23"/>
        <v>0</v>
      </c>
      <c r="X68" s="43">
        <f t="shared" si="23"/>
        <v>0</v>
      </c>
      <c r="Y68" s="43">
        <f t="shared" si="23"/>
        <v>0</v>
      </c>
      <c r="Z68" s="43">
        <f t="shared" si="23"/>
        <v>0</v>
      </c>
      <c r="AA68" s="43">
        <f t="shared" si="23"/>
        <v>0</v>
      </c>
      <c r="AB68" s="43">
        <f t="shared" si="23"/>
        <v>0</v>
      </c>
      <c r="AC68" s="43">
        <f t="shared" si="23"/>
        <v>0</v>
      </c>
      <c r="AD68" s="43">
        <f t="shared" si="23"/>
        <v>0</v>
      </c>
      <c r="AE68" s="43">
        <f t="shared" si="23"/>
        <v>0</v>
      </c>
      <c r="AF68" s="43">
        <f t="shared" si="23"/>
        <v>0</v>
      </c>
      <c r="AG68" s="43">
        <f t="shared" si="23"/>
        <v>0</v>
      </c>
      <c r="AH68" s="43">
        <f t="shared" si="23"/>
        <v>0</v>
      </c>
      <c r="AI68" s="43">
        <f t="shared" si="23"/>
        <v>0</v>
      </c>
      <c r="AJ68" s="43">
        <f t="shared" si="23"/>
        <v>0</v>
      </c>
      <c r="AK68" s="43">
        <f t="shared" si="23"/>
        <v>0</v>
      </c>
      <c r="AL68" s="43">
        <f t="shared" si="23"/>
        <v>0</v>
      </c>
      <c r="AM68" s="43">
        <f t="shared" si="23"/>
        <v>0</v>
      </c>
      <c r="AN68" s="43">
        <f t="shared" si="23"/>
        <v>0</v>
      </c>
      <c r="AO68" s="43">
        <f t="shared" si="23"/>
        <v>0</v>
      </c>
      <c r="AP68" s="43">
        <f t="shared" si="23"/>
        <v>0</v>
      </c>
      <c r="AQ68" s="43">
        <f t="shared" si="23"/>
        <v>0</v>
      </c>
      <c r="AR68" s="43">
        <f t="shared" si="23"/>
        <v>0</v>
      </c>
      <c r="AS68" s="43">
        <f t="shared" si="23"/>
        <v>0</v>
      </c>
      <c r="AT68" s="43">
        <f t="shared" si="23"/>
        <v>0</v>
      </c>
      <c r="AU68" s="43">
        <f t="shared" si="23"/>
        <v>0</v>
      </c>
      <c r="AV68" s="43">
        <f t="shared" si="23"/>
        <v>0</v>
      </c>
      <c r="AW68" s="43">
        <f t="shared" si="23"/>
        <v>0</v>
      </c>
      <c r="AX68" s="43">
        <f t="shared" si="23"/>
        <v>0</v>
      </c>
      <c r="AY68" s="43">
        <f t="shared" si="23"/>
        <v>0</v>
      </c>
      <c r="AZ68" s="43">
        <f t="shared" si="23"/>
        <v>0</v>
      </c>
      <c r="BA68" s="43">
        <f t="shared" si="23"/>
        <v>0</v>
      </c>
      <c r="BB68" s="43">
        <f t="shared" si="23"/>
        <v>0</v>
      </c>
      <c r="BC68" s="43">
        <f t="shared" si="23"/>
        <v>0</v>
      </c>
      <c r="BD68" s="43">
        <f t="shared" si="23"/>
        <v>0</v>
      </c>
      <c r="BE68" s="43">
        <f t="shared" si="23"/>
        <v>0</v>
      </c>
      <c r="BF68" s="43">
        <f t="shared" si="23"/>
        <v>0</v>
      </c>
      <c r="BG68" s="43">
        <f t="shared" si="23"/>
        <v>0</v>
      </c>
      <c r="BH68" s="43">
        <f t="shared" si="23"/>
        <v>0</v>
      </c>
      <c r="BI68" s="43">
        <f t="shared" si="23"/>
        <v>0</v>
      </c>
      <c r="BJ68" s="43">
        <f t="shared" si="23"/>
        <v>0</v>
      </c>
      <c r="BK68" s="43">
        <f t="shared" si="22"/>
        <v>0</v>
      </c>
    </row>
    <row r="69" spans="1:63" x14ac:dyDescent="0.25">
      <c r="A69" s="11"/>
      <c r="B69" s="27" t="s">
        <v>83</v>
      </c>
      <c r="C69" s="43">
        <f>C65+C68</f>
        <v>0</v>
      </c>
      <c r="D69" s="43">
        <f t="shared" ref="D69:BJ69" si="24">D65+D68</f>
        <v>0</v>
      </c>
      <c r="E69" s="43">
        <f t="shared" si="24"/>
        <v>0</v>
      </c>
      <c r="F69" s="43">
        <f t="shared" si="24"/>
        <v>0</v>
      </c>
      <c r="G69" s="43">
        <f t="shared" si="24"/>
        <v>0</v>
      </c>
      <c r="H69" s="43">
        <f t="shared" si="24"/>
        <v>0</v>
      </c>
      <c r="I69" s="43">
        <f t="shared" si="24"/>
        <v>0</v>
      </c>
      <c r="J69" s="43">
        <f t="shared" si="24"/>
        <v>0</v>
      </c>
      <c r="K69" s="43">
        <f t="shared" si="24"/>
        <v>0</v>
      </c>
      <c r="L69" s="43">
        <f t="shared" si="24"/>
        <v>0</v>
      </c>
      <c r="M69" s="43">
        <f t="shared" si="24"/>
        <v>0</v>
      </c>
      <c r="N69" s="43">
        <f t="shared" si="24"/>
        <v>0</v>
      </c>
      <c r="O69" s="43">
        <f t="shared" si="24"/>
        <v>0</v>
      </c>
      <c r="P69" s="43">
        <f t="shared" si="24"/>
        <v>0</v>
      </c>
      <c r="Q69" s="43">
        <f t="shared" si="24"/>
        <v>0</v>
      </c>
      <c r="R69" s="43">
        <f t="shared" si="24"/>
        <v>0</v>
      </c>
      <c r="S69" s="43">
        <f t="shared" si="24"/>
        <v>0</v>
      </c>
      <c r="T69" s="43">
        <f t="shared" si="24"/>
        <v>0</v>
      </c>
      <c r="U69" s="43">
        <f t="shared" si="24"/>
        <v>0</v>
      </c>
      <c r="V69" s="43">
        <f t="shared" si="24"/>
        <v>0</v>
      </c>
      <c r="W69" s="43">
        <f t="shared" si="24"/>
        <v>0</v>
      </c>
      <c r="X69" s="43">
        <f t="shared" si="24"/>
        <v>0</v>
      </c>
      <c r="Y69" s="43">
        <f t="shared" si="24"/>
        <v>0</v>
      </c>
      <c r="Z69" s="43">
        <f t="shared" si="24"/>
        <v>0</v>
      </c>
      <c r="AA69" s="43">
        <f t="shared" si="24"/>
        <v>0</v>
      </c>
      <c r="AB69" s="43">
        <f t="shared" si="24"/>
        <v>0</v>
      </c>
      <c r="AC69" s="43">
        <f t="shared" si="24"/>
        <v>0</v>
      </c>
      <c r="AD69" s="43">
        <f t="shared" si="24"/>
        <v>0</v>
      </c>
      <c r="AE69" s="43">
        <f t="shared" si="24"/>
        <v>0</v>
      </c>
      <c r="AF69" s="43">
        <f t="shared" si="24"/>
        <v>0</v>
      </c>
      <c r="AG69" s="43">
        <f t="shared" si="24"/>
        <v>0</v>
      </c>
      <c r="AH69" s="43">
        <f t="shared" si="24"/>
        <v>0</v>
      </c>
      <c r="AI69" s="43">
        <f t="shared" si="24"/>
        <v>0</v>
      </c>
      <c r="AJ69" s="43">
        <f t="shared" si="24"/>
        <v>0</v>
      </c>
      <c r="AK69" s="43">
        <f t="shared" si="24"/>
        <v>0</v>
      </c>
      <c r="AL69" s="43">
        <f t="shared" si="24"/>
        <v>0</v>
      </c>
      <c r="AM69" s="43">
        <f t="shared" si="24"/>
        <v>0</v>
      </c>
      <c r="AN69" s="43">
        <f t="shared" si="24"/>
        <v>0</v>
      </c>
      <c r="AO69" s="43">
        <f t="shared" si="24"/>
        <v>0</v>
      </c>
      <c r="AP69" s="43">
        <f t="shared" si="24"/>
        <v>0</v>
      </c>
      <c r="AQ69" s="43">
        <f t="shared" si="24"/>
        <v>0</v>
      </c>
      <c r="AR69" s="43">
        <f t="shared" si="24"/>
        <v>0</v>
      </c>
      <c r="AS69" s="43">
        <f t="shared" si="24"/>
        <v>0</v>
      </c>
      <c r="AT69" s="43">
        <f t="shared" si="24"/>
        <v>0</v>
      </c>
      <c r="AU69" s="43">
        <f t="shared" si="24"/>
        <v>0</v>
      </c>
      <c r="AV69" s="43">
        <f t="shared" si="24"/>
        <v>0</v>
      </c>
      <c r="AW69" s="43">
        <f t="shared" si="24"/>
        <v>0</v>
      </c>
      <c r="AX69" s="43">
        <f t="shared" si="24"/>
        <v>0</v>
      </c>
      <c r="AY69" s="43">
        <f t="shared" si="24"/>
        <v>0</v>
      </c>
      <c r="AZ69" s="43">
        <f t="shared" si="24"/>
        <v>0</v>
      </c>
      <c r="BA69" s="43">
        <f t="shared" si="24"/>
        <v>0</v>
      </c>
      <c r="BB69" s="43">
        <f t="shared" si="24"/>
        <v>0</v>
      </c>
      <c r="BC69" s="43">
        <f t="shared" si="24"/>
        <v>0</v>
      </c>
      <c r="BD69" s="43">
        <f t="shared" si="24"/>
        <v>0</v>
      </c>
      <c r="BE69" s="43">
        <f t="shared" si="24"/>
        <v>0</v>
      </c>
      <c r="BF69" s="43">
        <f t="shared" si="24"/>
        <v>0</v>
      </c>
      <c r="BG69" s="43">
        <f t="shared" si="24"/>
        <v>0</v>
      </c>
      <c r="BH69" s="43">
        <f t="shared" si="24"/>
        <v>0</v>
      </c>
      <c r="BI69" s="43">
        <f t="shared" si="24"/>
        <v>0</v>
      </c>
      <c r="BJ69" s="43">
        <f t="shared" si="24"/>
        <v>0</v>
      </c>
      <c r="BK69" s="43">
        <f t="shared" si="22"/>
        <v>0</v>
      </c>
    </row>
    <row r="70" spans="1:63" ht="4.5" customHeight="1" x14ac:dyDescent="0.25">
      <c r="A70" s="11"/>
      <c r="B70" s="26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</row>
    <row r="71" spans="1:63" x14ac:dyDescent="0.25">
      <c r="A71" s="11" t="s">
        <v>22</v>
      </c>
      <c r="B71" s="29" t="s">
        <v>23</v>
      </c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69"/>
    </row>
    <row r="72" spans="1:63" x14ac:dyDescent="0.25">
      <c r="A72" s="11" t="s">
        <v>75</v>
      </c>
      <c r="B72" s="26" t="s">
        <v>24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69"/>
      <c r="BK72" s="69"/>
    </row>
    <row r="73" spans="1:63" x14ac:dyDescent="0.25">
      <c r="A73" s="11"/>
      <c r="B73" s="24" t="s">
        <v>123</v>
      </c>
      <c r="C73" s="41">
        <v>0</v>
      </c>
      <c r="D73" s="41">
        <v>0</v>
      </c>
      <c r="E73" s="41">
        <v>0</v>
      </c>
      <c r="F73" s="41">
        <v>0</v>
      </c>
      <c r="G73" s="41">
        <v>0</v>
      </c>
      <c r="H73" s="41">
        <v>2.5087952317418596</v>
      </c>
      <c r="I73" s="41">
        <v>0.36437820316129033</v>
      </c>
      <c r="J73" s="41">
        <v>0</v>
      </c>
      <c r="K73" s="41">
        <v>0</v>
      </c>
      <c r="L73" s="41">
        <v>7.3481486677419355E-2</v>
      </c>
      <c r="M73" s="41">
        <v>0</v>
      </c>
      <c r="N73" s="41">
        <v>0</v>
      </c>
      <c r="O73" s="41">
        <v>0</v>
      </c>
      <c r="P73" s="41">
        <v>0</v>
      </c>
      <c r="Q73" s="41">
        <v>0</v>
      </c>
      <c r="R73" s="41">
        <v>0.45730609367741942</v>
      </c>
      <c r="S73" s="41">
        <v>0</v>
      </c>
      <c r="T73" s="41">
        <v>0</v>
      </c>
      <c r="U73" s="41">
        <v>0</v>
      </c>
      <c r="V73" s="41">
        <v>4.5170572580645165E-3</v>
      </c>
      <c r="W73" s="41">
        <v>0</v>
      </c>
      <c r="X73" s="41">
        <v>0</v>
      </c>
      <c r="Y73" s="41">
        <v>0</v>
      </c>
      <c r="Z73" s="41">
        <v>0</v>
      </c>
      <c r="AA73" s="41">
        <v>0</v>
      </c>
      <c r="AB73" s="41">
        <v>0.39469445987096774</v>
      </c>
      <c r="AC73" s="41">
        <v>1.6618838709677416E-3</v>
      </c>
      <c r="AD73" s="41">
        <v>0</v>
      </c>
      <c r="AE73" s="41">
        <v>0</v>
      </c>
      <c r="AF73" s="41">
        <v>0</v>
      </c>
      <c r="AG73" s="41">
        <v>0</v>
      </c>
      <c r="AH73" s="41">
        <v>0</v>
      </c>
      <c r="AI73" s="41">
        <v>0</v>
      </c>
      <c r="AJ73" s="41">
        <v>0</v>
      </c>
      <c r="AK73" s="41">
        <v>0</v>
      </c>
      <c r="AL73" s="41">
        <v>0.30293947967741941</v>
      </c>
      <c r="AM73" s="41">
        <v>9.2389892258064512E-3</v>
      </c>
      <c r="AN73" s="41">
        <v>0</v>
      </c>
      <c r="AO73" s="41">
        <v>0</v>
      </c>
      <c r="AP73" s="41">
        <v>0</v>
      </c>
      <c r="AQ73" s="41">
        <v>0</v>
      </c>
      <c r="AR73" s="41">
        <v>0</v>
      </c>
      <c r="AS73" s="41">
        <v>0</v>
      </c>
      <c r="AT73" s="41">
        <v>0</v>
      </c>
      <c r="AU73" s="41">
        <v>0</v>
      </c>
      <c r="AV73" s="41">
        <v>8.3349325018709646</v>
      </c>
      <c r="AW73" s="41">
        <v>0.81191922716129028</v>
      </c>
      <c r="AX73" s="41">
        <v>0</v>
      </c>
      <c r="AY73" s="41">
        <v>0</v>
      </c>
      <c r="AZ73" s="41">
        <v>3.4998482954516135</v>
      </c>
      <c r="BA73" s="41">
        <v>0</v>
      </c>
      <c r="BB73" s="41">
        <v>0</v>
      </c>
      <c r="BC73" s="41">
        <v>0</v>
      </c>
      <c r="BD73" s="41">
        <v>0</v>
      </c>
      <c r="BE73" s="41">
        <v>0</v>
      </c>
      <c r="BF73" s="41">
        <v>2.2362091551290333</v>
      </c>
      <c r="BG73" s="41">
        <v>5.7992712258064516E-2</v>
      </c>
      <c r="BH73" s="41">
        <v>0</v>
      </c>
      <c r="BI73" s="41">
        <v>0</v>
      </c>
      <c r="BJ73" s="41">
        <v>0</v>
      </c>
      <c r="BK73" s="42">
        <f t="shared" ref="BK73:BK74" si="25">SUM(C73:BJ73)</f>
        <v>19.057914777032178</v>
      </c>
    </row>
    <row r="74" spans="1:63" x14ac:dyDescent="0.25">
      <c r="A74" s="11"/>
      <c r="B74" s="27" t="s">
        <v>82</v>
      </c>
      <c r="C74" s="43">
        <f>SUM(C73)</f>
        <v>0</v>
      </c>
      <c r="D74" s="43">
        <f t="shared" ref="D74:BJ74" si="26">SUM(D73)</f>
        <v>0</v>
      </c>
      <c r="E74" s="43">
        <f t="shared" si="26"/>
        <v>0</v>
      </c>
      <c r="F74" s="43">
        <f t="shared" si="26"/>
        <v>0</v>
      </c>
      <c r="G74" s="43">
        <f t="shared" si="26"/>
        <v>0</v>
      </c>
      <c r="H74" s="43">
        <f t="shared" si="26"/>
        <v>2.5087952317418596</v>
      </c>
      <c r="I74" s="43">
        <f t="shared" si="26"/>
        <v>0.36437820316129033</v>
      </c>
      <c r="J74" s="43">
        <f t="shared" si="26"/>
        <v>0</v>
      </c>
      <c r="K74" s="43">
        <f t="shared" si="26"/>
        <v>0</v>
      </c>
      <c r="L74" s="43">
        <f t="shared" si="26"/>
        <v>7.3481486677419355E-2</v>
      </c>
      <c r="M74" s="43">
        <f t="shared" si="26"/>
        <v>0</v>
      </c>
      <c r="N74" s="43">
        <f t="shared" si="26"/>
        <v>0</v>
      </c>
      <c r="O74" s="43">
        <f t="shared" si="26"/>
        <v>0</v>
      </c>
      <c r="P74" s="43">
        <f t="shared" si="26"/>
        <v>0</v>
      </c>
      <c r="Q74" s="43">
        <f t="shared" si="26"/>
        <v>0</v>
      </c>
      <c r="R74" s="43">
        <f t="shared" si="26"/>
        <v>0.45730609367741942</v>
      </c>
      <c r="S74" s="43">
        <f t="shared" si="26"/>
        <v>0</v>
      </c>
      <c r="T74" s="43">
        <f t="shared" si="26"/>
        <v>0</v>
      </c>
      <c r="U74" s="43">
        <f t="shared" si="26"/>
        <v>0</v>
      </c>
      <c r="V74" s="43">
        <f t="shared" si="26"/>
        <v>4.5170572580645165E-3</v>
      </c>
      <c r="W74" s="43">
        <f t="shared" si="26"/>
        <v>0</v>
      </c>
      <c r="X74" s="43">
        <f t="shared" si="26"/>
        <v>0</v>
      </c>
      <c r="Y74" s="43">
        <f t="shared" si="26"/>
        <v>0</v>
      </c>
      <c r="Z74" s="43">
        <f t="shared" si="26"/>
        <v>0</v>
      </c>
      <c r="AA74" s="43">
        <f t="shared" si="26"/>
        <v>0</v>
      </c>
      <c r="AB74" s="43">
        <f t="shared" si="26"/>
        <v>0.39469445987096774</v>
      </c>
      <c r="AC74" s="43">
        <f t="shared" si="26"/>
        <v>1.6618838709677416E-3</v>
      </c>
      <c r="AD74" s="43">
        <f t="shared" si="26"/>
        <v>0</v>
      </c>
      <c r="AE74" s="43">
        <f t="shared" si="26"/>
        <v>0</v>
      </c>
      <c r="AF74" s="43">
        <f t="shared" si="26"/>
        <v>0</v>
      </c>
      <c r="AG74" s="43">
        <f t="shared" si="26"/>
        <v>0</v>
      </c>
      <c r="AH74" s="43">
        <f t="shared" si="26"/>
        <v>0</v>
      </c>
      <c r="AI74" s="43">
        <f t="shared" si="26"/>
        <v>0</v>
      </c>
      <c r="AJ74" s="43">
        <f t="shared" si="26"/>
        <v>0</v>
      </c>
      <c r="AK74" s="43">
        <f t="shared" si="26"/>
        <v>0</v>
      </c>
      <c r="AL74" s="43">
        <f t="shared" si="26"/>
        <v>0.30293947967741941</v>
      </c>
      <c r="AM74" s="43">
        <f t="shared" si="26"/>
        <v>9.2389892258064512E-3</v>
      </c>
      <c r="AN74" s="43">
        <f t="shared" si="26"/>
        <v>0</v>
      </c>
      <c r="AO74" s="43">
        <f t="shared" si="26"/>
        <v>0</v>
      </c>
      <c r="AP74" s="43">
        <f t="shared" si="26"/>
        <v>0</v>
      </c>
      <c r="AQ74" s="43">
        <f t="shared" si="26"/>
        <v>0</v>
      </c>
      <c r="AR74" s="43">
        <f t="shared" si="26"/>
        <v>0</v>
      </c>
      <c r="AS74" s="43">
        <f t="shared" si="26"/>
        <v>0</v>
      </c>
      <c r="AT74" s="43">
        <f t="shared" si="26"/>
        <v>0</v>
      </c>
      <c r="AU74" s="43">
        <f t="shared" si="26"/>
        <v>0</v>
      </c>
      <c r="AV74" s="43">
        <f t="shared" si="26"/>
        <v>8.3349325018709646</v>
      </c>
      <c r="AW74" s="43">
        <f t="shared" si="26"/>
        <v>0.81191922716129028</v>
      </c>
      <c r="AX74" s="43">
        <f t="shared" si="26"/>
        <v>0</v>
      </c>
      <c r="AY74" s="43">
        <f t="shared" si="26"/>
        <v>0</v>
      </c>
      <c r="AZ74" s="43">
        <f t="shared" si="26"/>
        <v>3.4998482954516135</v>
      </c>
      <c r="BA74" s="43">
        <f t="shared" si="26"/>
        <v>0</v>
      </c>
      <c r="BB74" s="43">
        <f t="shared" si="26"/>
        <v>0</v>
      </c>
      <c r="BC74" s="43">
        <f t="shared" si="26"/>
        <v>0</v>
      </c>
      <c r="BD74" s="43">
        <f t="shared" si="26"/>
        <v>0</v>
      </c>
      <c r="BE74" s="43">
        <f t="shared" si="26"/>
        <v>0</v>
      </c>
      <c r="BF74" s="43">
        <f t="shared" si="26"/>
        <v>2.2362091551290333</v>
      </c>
      <c r="BG74" s="43">
        <f t="shared" si="26"/>
        <v>5.7992712258064516E-2</v>
      </c>
      <c r="BH74" s="43">
        <f t="shared" si="26"/>
        <v>0</v>
      </c>
      <c r="BI74" s="43">
        <f t="shared" si="26"/>
        <v>0</v>
      </c>
      <c r="BJ74" s="43">
        <f t="shared" si="26"/>
        <v>0</v>
      </c>
      <c r="BK74" s="43">
        <f t="shared" si="25"/>
        <v>19.057914777032178</v>
      </c>
    </row>
    <row r="75" spans="1:63" ht="4.5" customHeight="1" x14ac:dyDescent="0.25">
      <c r="A75" s="11"/>
      <c r="B75" s="3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</row>
    <row r="76" spans="1:63" x14ac:dyDescent="0.25">
      <c r="A76" s="11"/>
      <c r="B76" s="31" t="s">
        <v>98</v>
      </c>
      <c r="C76" s="43">
        <f>C39+C55+C60+C69+C74</f>
        <v>0</v>
      </c>
      <c r="D76" s="43">
        <f t="shared" ref="D76:BJ76" si="27">D39+D55+D60+D69+D74</f>
        <v>141.34315647938709</v>
      </c>
      <c r="E76" s="43">
        <f t="shared" si="27"/>
        <v>0</v>
      </c>
      <c r="F76" s="43">
        <f t="shared" si="27"/>
        <v>93.851103269290334</v>
      </c>
      <c r="G76" s="43">
        <f t="shared" si="27"/>
        <v>0</v>
      </c>
      <c r="H76" s="43">
        <f t="shared" si="27"/>
        <v>305.76778839454988</v>
      </c>
      <c r="I76" s="43">
        <f t="shared" si="27"/>
        <v>919.2121006159681</v>
      </c>
      <c r="J76" s="43">
        <f t="shared" si="27"/>
        <v>602.50064085196789</v>
      </c>
      <c r="K76" s="43">
        <f t="shared" si="27"/>
        <v>0</v>
      </c>
      <c r="L76" s="43">
        <f t="shared" si="27"/>
        <v>195.57163017645158</v>
      </c>
      <c r="M76" s="43">
        <f t="shared" si="27"/>
        <v>0</v>
      </c>
      <c r="N76" s="43">
        <f t="shared" si="27"/>
        <v>0</v>
      </c>
      <c r="O76" s="43">
        <f t="shared" si="27"/>
        <v>0</v>
      </c>
      <c r="P76" s="43">
        <f t="shared" si="27"/>
        <v>0</v>
      </c>
      <c r="Q76" s="43">
        <f t="shared" si="27"/>
        <v>0</v>
      </c>
      <c r="R76" s="43">
        <f t="shared" si="27"/>
        <v>172.90420491222832</v>
      </c>
      <c r="S76" s="43">
        <f t="shared" si="27"/>
        <v>109.70302177758096</v>
      </c>
      <c r="T76" s="43">
        <f t="shared" si="27"/>
        <v>1.7129483443225806</v>
      </c>
      <c r="U76" s="43">
        <f t="shared" si="27"/>
        <v>0</v>
      </c>
      <c r="V76" s="43">
        <f t="shared" si="27"/>
        <v>18.355286276161291</v>
      </c>
      <c r="W76" s="43">
        <f t="shared" si="27"/>
        <v>0</v>
      </c>
      <c r="X76" s="43">
        <f t="shared" si="27"/>
        <v>9.1761868548387096</v>
      </c>
      <c r="Y76" s="43">
        <f t="shared" si="27"/>
        <v>0</v>
      </c>
      <c r="Z76" s="43">
        <f t="shared" si="27"/>
        <v>0</v>
      </c>
      <c r="AA76" s="43">
        <f t="shared" si="27"/>
        <v>0</v>
      </c>
      <c r="AB76" s="43">
        <f t="shared" si="27"/>
        <v>112.58988442577419</v>
      </c>
      <c r="AC76" s="43">
        <f t="shared" si="27"/>
        <v>165.29876177638715</v>
      </c>
      <c r="AD76" s="43">
        <f t="shared" si="27"/>
        <v>0</v>
      </c>
      <c r="AE76" s="43">
        <f t="shared" si="27"/>
        <v>0</v>
      </c>
      <c r="AF76" s="43">
        <f t="shared" si="27"/>
        <v>21.710518057774209</v>
      </c>
      <c r="AG76" s="43">
        <f t="shared" si="27"/>
        <v>0</v>
      </c>
      <c r="AH76" s="43">
        <f t="shared" si="27"/>
        <v>0</v>
      </c>
      <c r="AI76" s="43">
        <f t="shared" si="27"/>
        <v>0</v>
      </c>
      <c r="AJ76" s="43">
        <f t="shared" si="27"/>
        <v>0</v>
      </c>
      <c r="AK76" s="43">
        <f t="shared" si="27"/>
        <v>0</v>
      </c>
      <c r="AL76" s="43">
        <f t="shared" si="27"/>
        <v>104.34362244877418</v>
      </c>
      <c r="AM76" s="43">
        <f t="shared" si="27"/>
        <v>55.432339576483876</v>
      </c>
      <c r="AN76" s="43">
        <f t="shared" si="27"/>
        <v>23.108008133548388</v>
      </c>
      <c r="AO76" s="43">
        <f t="shared" si="27"/>
        <v>0</v>
      </c>
      <c r="AP76" s="43">
        <f t="shared" si="27"/>
        <v>9.2798071890000013</v>
      </c>
      <c r="AQ76" s="43">
        <f t="shared" si="27"/>
        <v>0</v>
      </c>
      <c r="AR76" s="43">
        <f t="shared" si="27"/>
        <v>7.7423942461290327</v>
      </c>
      <c r="AS76" s="43">
        <f t="shared" si="27"/>
        <v>0</v>
      </c>
      <c r="AT76" s="43">
        <f t="shared" si="27"/>
        <v>0</v>
      </c>
      <c r="AU76" s="43">
        <f t="shared" si="27"/>
        <v>0</v>
      </c>
      <c r="AV76" s="43">
        <f t="shared" si="27"/>
        <v>676.96555320083939</v>
      </c>
      <c r="AW76" s="43">
        <f t="shared" si="27"/>
        <v>1389.5758206905484</v>
      </c>
      <c r="AX76" s="43">
        <f t="shared" si="27"/>
        <v>88.171895703419352</v>
      </c>
      <c r="AY76" s="43">
        <f t="shared" si="27"/>
        <v>0</v>
      </c>
      <c r="AZ76" s="43">
        <f t="shared" si="27"/>
        <v>371.3940159672581</v>
      </c>
      <c r="BA76" s="43">
        <f t="shared" si="27"/>
        <v>0</v>
      </c>
      <c r="BB76" s="43">
        <f t="shared" si="27"/>
        <v>0</v>
      </c>
      <c r="BC76" s="43">
        <f t="shared" si="27"/>
        <v>0</v>
      </c>
      <c r="BD76" s="43">
        <f t="shared" si="27"/>
        <v>0</v>
      </c>
      <c r="BE76" s="43">
        <f t="shared" si="27"/>
        <v>0</v>
      </c>
      <c r="BF76" s="43">
        <f t="shared" si="27"/>
        <v>389.54538520096753</v>
      </c>
      <c r="BG76" s="43">
        <f t="shared" si="27"/>
        <v>46.926434582612899</v>
      </c>
      <c r="BH76" s="43">
        <f t="shared" si="27"/>
        <v>22.870802570580636</v>
      </c>
      <c r="BI76" s="43">
        <f t="shared" si="27"/>
        <v>0</v>
      </c>
      <c r="BJ76" s="43">
        <f t="shared" si="27"/>
        <v>53.152583318419353</v>
      </c>
      <c r="BK76" s="43">
        <f>SUM(C76:BJ76)</f>
        <v>6108.2058950412647</v>
      </c>
    </row>
    <row r="77" spans="1:63" ht="4.5" customHeight="1" x14ac:dyDescent="0.25">
      <c r="A77" s="11"/>
      <c r="B77" s="31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</row>
    <row r="78" spans="1:63" ht="14.25" customHeight="1" x14ac:dyDescent="0.25">
      <c r="A78" s="11" t="s">
        <v>5</v>
      </c>
      <c r="B78" s="32" t="s">
        <v>26</v>
      </c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</row>
    <row r="79" spans="1:63" x14ac:dyDescent="0.25">
      <c r="A79" s="11"/>
      <c r="B79" s="25"/>
      <c r="C79" s="41">
        <v>0</v>
      </c>
      <c r="D79" s="41">
        <v>0</v>
      </c>
      <c r="E79" s="41">
        <v>0</v>
      </c>
      <c r="F79" s="41">
        <v>0</v>
      </c>
      <c r="G79" s="41">
        <v>0</v>
      </c>
      <c r="H79" s="41">
        <v>0</v>
      </c>
      <c r="I79" s="41">
        <v>0</v>
      </c>
      <c r="J79" s="41">
        <v>0</v>
      </c>
      <c r="K79" s="41">
        <v>0</v>
      </c>
      <c r="L79" s="41">
        <v>0</v>
      </c>
      <c r="M79" s="41">
        <v>0</v>
      </c>
      <c r="N79" s="41">
        <v>0</v>
      </c>
      <c r="O79" s="41">
        <v>0</v>
      </c>
      <c r="P79" s="41">
        <v>0</v>
      </c>
      <c r="Q79" s="41">
        <v>0</v>
      </c>
      <c r="R79" s="41">
        <v>0</v>
      </c>
      <c r="S79" s="41">
        <v>0</v>
      </c>
      <c r="T79" s="41">
        <v>0</v>
      </c>
      <c r="U79" s="41">
        <v>0</v>
      </c>
      <c r="V79" s="41">
        <v>0</v>
      </c>
      <c r="W79" s="41">
        <v>0</v>
      </c>
      <c r="X79" s="41">
        <v>0</v>
      </c>
      <c r="Y79" s="41">
        <v>0</v>
      </c>
      <c r="Z79" s="41">
        <v>0</v>
      </c>
      <c r="AA79" s="41">
        <v>0</v>
      </c>
      <c r="AB79" s="41">
        <v>0</v>
      </c>
      <c r="AC79" s="41">
        <v>0</v>
      </c>
      <c r="AD79" s="41">
        <v>0</v>
      </c>
      <c r="AE79" s="41">
        <v>0</v>
      </c>
      <c r="AF79" s="41">
        <v>0</v>
      </c>
      <c r="AG79" s="41">
        <v>0</v>
      </c>
      <c r="AH79" s="41">
        <v>0</v>
      </c>
      <c r="AI79" s="41">
        <v>0</v>
      </c>
      <c r="AJ79" s="41">
        <v>0</v>
      </c>
      <c r="AK79" s="41">
        <v>0</v>
      </c>
      <c r="AL79" s="41">
        <v>0</v>
      </c>
      <c r="AM79" s="41">
        <v>0</v>
      </c>
      <c r="AN79" s="41">
        <v>0</v>
      </c>
      <c r="AO79" s="41">
        <v>0</v>
      </c>
      <c r="AP79" s="41">
        <v>0</v>
      </c>
      <c r="AQ79" s="41">
        <v>0</v>
      </c>
      <c r="AR79" s="41">
        <v>0</v>
      </c>
      <c r="AS79" s="41">
        <v>0</v>
      </c>
      <c r="AT79" s="41">
        <v>0</v>
      </c>
      <c r="AU79" s="41">
        <v>0</v>
      </c>
      <c r="AV79" s="41">
        <v>0</v>
      </c>
      <c r="AW79" s="41">
        <v>0</v>
      </c>
      <c r="AX79" s="41">
        <v>0</v>
      </c>
      <c r="AY79" s="41">
        <v>0</v>
      </c>
      <c r="AZ79" s="41">
        <v>0</v>
      </c>
      <c r="BA79" s="41">
        <v>0</v>
      </c>
      <c r="BB79" s="41">
        <v>0</v>
      </c>
      <c r="BC79" s="41">
        <v>0</v>
      </c>
      <c r="BD79" s="41">
        <v>0</v>
      </c>
      <c r="BE79" s="41">
        <v>0</v>
      </c>
      <c r="BF79" s="41">
        <v>0</v>
      </c>
      <c r="BG79" s="41">
        <v>0</v>
      </c>
      <c r="BH79" s="41">
        <v>0</v>
      </c>
      <c r="BI79" s="41">
        <v>0</v>
      </c>
      <c r="BJ79" s="41">
        <v>0</v>
      </c>
      <c r="BK79" s="42">
        <f t="shared" ref="BK79:BK80" si="28">SUM(C79:BJ79)</f>
        <v>0</v>
      </c>
    </row>
    <row r="80" spans="1:63" ht="15.75" thickBot="1" x14ac:dyDescent="0.3">
      <c r="A80" s="16"/>
      <c r="B80" s="27" t="s">
        <v>82</v>
      </c>
      <c r="C80" s="43">
        <f>SUM(C79)</f>
        <v>0</v>
      </c>
      <c r="D80" s="43">
        <f t="shared" ref="D80" si="29">SUM(D79)</f>
        <v>0</v>
      </c>
      <c r="E80" s="43">
        <f t="shared" ref="E80" si="30">SUM(E79)</f>
        <v>0</v>
      </c>
      <c r="F80" s="43">
        <f t="shared" ref="F80" si="31">SUM(F79)</f>
        <v>0</v>
      </c>
      <c r="G80" s="43">
        <f t="shared" ref="G80" si="32">SUM(G79)</f>
        <v>0</v>
      </c>
      <c r="H80" s="43">
        <f t="shared" ref="H80" si="33">SUM(H79)</f>
        <v>0</v>
      </c>
      <c r="I80" s="43">
        <f t="shared" ref="I80" si="34">SUM(I79)</f>
        <v>0</v>
      </c>
      <c r="J80" s="43">
        <f t="shared" ref="J80" si="35">SUM(J79)</f>
        <v>0</v>
      </c>
      <c r="K80" s="43">
        <f t="shared" ref="K80" si="36">SUM(K79)</f>
        <v>0</v>
      </c>
      <c r="L80" s="43">
        <f t="shared" ref="L80" si="37">SUM(L79)</f>
        <v>0</v>
      </c>
      <c r="M80" s="43">
        <f t="shared" ref="M80" si="38">SUM(M79)</f>
        <v>0</v>
      </c>
      <c r="N80" s="43">
        <f t="shared" ref="N80" si="39">SUM(N79)</f>
        <v>0</v>
      </c>
      <c r="O80" s="43">
        <f t="shared" ref="O80" si="40">SUM(O79)</f>
        <v>0</v>
      </c>
      <c r="P80" s="43">
        <f t="shared" ref="P80" si="41">SUM(P79)</f>
        <v>0</v>
      </c>
      <c r="Q80" s="43">
        <f t="shared" ref="Q80" si="42">SUM(Q79)</f>
        <v>0</v>
      </c>
      <c r="R80" s="43">
        <f t="shared" ref="R80" si="43">SUM(R79)</f>
        <v>0</v>
      </c>
      <c r="S80" s="43">
        <f t="shared" ref="S80" si="44">SUM(S79)</f>
        <v>0</v>
      </c>
      <c r="T80" s="43">
        <f t="shared" ref="T80" si="45">SUM(T79)</f>
        <v>0</v>
      </c>
      <c r="U80" s="43">
        <f t="shared" ref="U80" si="46">SUM(U79)</f>
        <v>0</v>
      </c>
      <c r="V80" s="43">
        <f t="shared" ref="V80" si="47">SUM(V79)</f>
        <v>0</v>
      </c>
      <c r="W80" s="43">
        <f t="shared" ref="W80" si="48">SUM(W79)</f>
        <v>0</v>
      </c>
      <c r="X80" s="43">
        <f t="shared" ref="X80" si="49">SUM(X79)</f>
        <v>0</v>
      </c>
      <c r="Y80" s="43">
        <f t="shared" ref="Y80" si="50">SUM(Y79)</f>
        <v>0</v>
      </c>
      <c r="Z80" s="43">
        <f t="shared" ref="Z80" si="51">SUM(Z79)</f>
        <v>0</v>
      </c>
      <c r="AA80" s="43">
        <f t="shared" ref="AA80" si="52">SUM(AA79)</f>
        <v>0</v>
      </c>
      <c r="AB80" s="43">
        <f t="shared" ref="AB80" si="53">SUM(AB79)</f>
        <v>0</v>
      </c>
      <c r="AC80" s="43">
        <f t="shared" ref="AC80" si="54">SUM(AC79)</f>
        <v>0</v>
      </c>
      <c r="AD80" s="43">
        <f t="shared" ref="AD80" si="55">SUM(AD79)</f>
        <v>0</v>
      </c>
      <c r="AE80" s="43">
        <f t="shared" ref="AE80" si="56">SUM(AE79)</f>
        <v>0</v>
      </c>
      <c r="AF80" s="43">
        <f t="shared" ref="AF80" si="57">SUM(AF79)</f>
        <v>0</v>
      </c>
      <c r="AG80" s="43">
        <f t="shared" ref="AG80" si="58">SUM(AG79)</f>
        <v>0</v>
      </c>
      <c r="AH80" s="43">
        <f t="shared" ref="AH80" si="59">SUM(AH79)</f>
        <v>0</v>
      </c>
      <c r="AI80" s="43">
        <f t="shared" ref="AI80" si="60">SUM(AI79)</f>
        <v>0</v>
      </c>
      <c r="AJ80" s="43">
        <f t="shared" ref="AJ80" si="61">SUM(AJ79)</f>
        <v>0</v>
      </c>
      <c r="AK80" s="43">
        <f t="shared" ref="AK80" si="62">SUM(AK79)</f>
        <v>0</v>
      </c>
      <c r="AL80" s="43">
        <f t="shared" ref="AL80" si="63">SUM(AL79)</f>
        <v>0</v>
      </c>
      <c r="AM80" s="43">
        <f t="shared" ref="AM80" si="64">SUM(AM79)</f>
        <v>0</v>
      </c>
      <c r="AN80" s="43">
        <f t="shared" ref="AN80" si="65">SUM(AN79)</f>
        <v>0</v>
      </c>
      <c r="AO80" s="43">
        <f t="shared" ref="AO80" si="66">SUM(AO79)</f>
        <v>0</v>
      </c>
      <c r="AP80" s="43">
        <f t="shared" ref="AP80" si="67">SUM(AP79)</f>
        <v>0</v>
      </c>
      <c r="AQ80" s="43">
        <f t="shared" ref="AQ80" si="68">SUM(AQ79)</f>
        <v>0</v>
      </c>
      <c r="AR80" s="43">
        <f t="shared" ref="AR80" si="69">SUM(AR79)</f>
        <v>0</v>
      </c>
      <c r="AS80" s="43">
        <f t="shared" ref="AS80" si="70">SUM(AS79)</f>
        <v>0</v>
      </c>
      <c r="AT80" s="43">
        <f t="shared" ref="AT80" si="71">SUM(AT79)</f>
        <v>0</v>
      </c>
      <c r="AU80" s="43">
        <f t="shared" ref="AU80" si="72">SUM(AU79)</f>
        <v>0</v>
      </c>
      <c r="AV80" s="43">
        <f t="shared" ref="AV80" si="73">SUM(AV79)</f>
        <v>0</v>
      </c>
      <c r="AW80" s="43">
        <f t="shared" ref="AW80" si="74">SUM(AW79)</f>
        <v>0</v>
      </c>
      <c r="AX80" s="43">
        <f t="shared" ref="AX80" si="75">SUM(AX79)</f>
        <v>0</v>
      </c>
      <c r="AY80" s="43">
        <f t="shared" ref="AY80" si="76">SUM(AY79)</f>
        <v>0</v>
      </c>
      <c r="AZ80" s="43">
        <f t="shared" ref="AZ80" si="77">SUM(AZ79)</f>
        <v>0</v>
      </c>
      <c r="BA80" s="43">
        <f t="shared" ref="BA80" si="78">SUM(BA79)</f>
        <v>0</v>
      </c>
      <c r="BB80" s="43">
        <f t="shared" ref="BB80" si="79">SUM(BB79)</f>
        <v>0</v>
      </c>
      <c r="BC80" s="43">
        <f t="shared" ref="BC80" si="80">SUM(BC79)</f>
        <v>0</v>
      </c>
      <c r="BD80" s="43">
        <f t="shared" ref="BD80" si="81">SUM(BD79)</f>
        <v>0</v>
      </c>
      <c r="BE80" s="43">
        <f t="shared" ref="BE80" si="82">SUM(BE79)</f>
        <v>0</v>
      </c>
      <c r="BF80" s="43">
        <f t="shared" ref="BF80" si="83">SUM(BF79)</f>
        <v>0</v>
      </c>
      <c r="BG80" s="43">
        <f t="shared" ref="BG80" si="84">SUM(BG79)</f>
        <v>0</v>
      </c>
      <c r="BH80" s="43">
        <f t="shared" ref="BH80" si="85">SUM(BH79)</f>
        <v>0</v>
      </c>
      <c r="BI80" s="43">
        <f t="shared" ref="BI80" si="86">SUM(BI79)</f>
        <v>0</v>
      </c>
      <c r="BJ80" s="43">
        <f t="shared" ref="BJ80" si="87">SUM(BJ79)</f>
        <v>0</v>
      </c>
      <c r="BK80" s="43">
        <f t="shared" si="28"/>
        <v>0</v>
      </c>
    </row>
    <row r="81" spans="1:62" ht="6" customHeight="1" x14ac:dyDescent="0.25">
      <c r="A81" s="15"/>
      <c r="B81" s="17"/>
    </row>
    <row r="82" spans="1:62" x14ac:dyDescent="0.25">
      <c r="A82" s="15"/>
      <c r="B82" s="15" t="s">
        <v>29</v>
      </c>
      <c r="L82" s="18" t="s">
        <v>40</v>
      </c>
    </row>
    <row r="83" spans="1:62" x14ac:dyDescent="0.25">
      <c r="A83" s="15"/>
      <c r="B83" s="15" t="s">
        <v>30</v>
      </c>
      <c r="L83" s="15" t="s">
        <v>33</v>
      </c>
    </row>
    <row r="84" spans="1:62" x14ac:dyDescent="0.25">
      <c r="L84" s="15" t="s">
        <v>34</v>
      </c>
    </row>
    <row r="85" spans="1:62" x14ac:dyDescent="0.25">
      <c r="B85" s="15" t="s">
        <v>36</v>
      </c>
      <c r="L85" s="15" t="s">
        <v>97</v>
      </c>
    </row>
    <row r="86" spans="1:62" x14ac:dyDescent="0.25">
      <c r="B86" s="15" t="s">
        <v>37</v>
      </c>
      <c r="L86" s="15" t="s">
        <v>99</v>
      </c>
    </row>
    <row r="87" spans="1:62" x14ac:dyDescent="0.25">
      <c r="B87" s="15"/>
      <c r="L87" s="15" t="s">
        <v>35</v>
      </c>
    </row>
    <row r="88" spans="1:62" x14ac:dyDescent="0.25"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</row>
    <row r="89" spans="1:62" x14ac:dyDescent="0.25"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</row>
    <row r="95" spans="1:62" x14ac:dyDescent="0.25">
      <c r="B95" s="15"/>
    </row>
  </sheetData>
  <mergeCells count="49">
    <mergeCell ref="C75:BK75"/>
    <mergeCell ref="A1:A5"/>
    <mergeCell ref="C58:BK58"/>
    <mergeCell ref="C77:BK77"/>
    <mergeCell ref="C78:BK78"/>
    <mergeCell ref="C62:BK62"/>
    <mergeCell ref="C63:BK63"/>
    <mergeCell ref="C66:BK66"/>
    <mergeCell ref="C70:BK70"/>
    <mergeCell ref="C71:BK71"/>
    <mergeCell ref="C41:BK41"/>
    <mergeCell ref="C72:BK72"/>
    <mergeCell ref="C42:BK42"/>
    <mergeCell ref="C40:BK40"/>
    <mergeCell ref="C46:BK46"/>
    <mergeCell ref="C56:BK56"/>
    <mergeCell ref="C57:BK57"/>
    <mergeCell ref="C61:BK61"/>
    <mergeCell ref="C10:BK10"/>
    <mergeCell ref="C13:BK13"/>
    <mergeCell ref="C23:BK23"/>
    <mergeCell ref="C26:BK26"/>
    <mergeCell ref="C29:BK29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tabSelected="1" topLeftCell="A34" workbookViewId="0">
      <selection activeCell="B3" sqref="B3:L3"/>
    </sheetView>
  </sheetViews>
  <sheetFormatPr defaultRowHeight="12.75" x14ac:dyDescent="0.2"/>
  <cols>
    <col min="1" max="1" width="2.28515625" style="19" customWidth="1"/>
    <col min="2" max="2" width="9.140625" style="19"/>
    <col min="3" max="3" width="25.28515625" style="19" bestFit="1" customWidth="1"/>
    <col min="4" max="4" width="9.28515625" style="19" bestFit="1" customWidth="1"/>
    <col min="5" max="6" width="18.28515625" style="19" bestFit="1" customWidth="1"/>
    <col min="7" max="7" width="10" style="19" bestFit="1" customWidth="1"/>
    <col min="8" max="8" width="19.85546875" style="19" bestFit="1" customWidth="1"/>
    <col min="9" max="9" width="15.85546875" style="19" bestFit="1" customWidth="1"/>
    <col min="10" max="10" width="17" style="19" bestFit="1" customWidth="1"/>
    <col min="11" max="11" width="9.28515625" style="19" bestFit="1" customWidth="1"/>
    <col min="12" max="12" width="19.85546875" style="19" bestFit="1" customWidth="1"/>
    <col min="13" max="16384" width="9.140625" style="19"/>
  </cols>
  <sheetData>
    <row r="2" spans="2:12" x14ac:dyDescent="0.2">
      <c r="B2" s="74" t="s">
        <v>136</v>
      </c>
      <c r="C2" s="75"/>
      <c r="D2" s="75"/>
      <c r="E2" s="75"/>
      <c r="F2" s="75"/>
      <c r="G2" s="75"/>
      <c r="H2" s="75"/>
      <c r="I2" s="75"/>
      <c r="J2" s="75"/>
      <c r="K2" s="75"/>
      <c r="L2" s="76"/>
    </row>
    <row r="3" spans="2:12" x14ac:dyDescent="0.2">
      <c r="B3" s="74" t="s">
        <v>100</v>
      </c>
      <c r="C3" s="75"/>
      <c r="D3" s="75"/>
      <c r="E3" s="75"/>
      <c r="F3" s="75"/>
      <c r="G3" s="75"/>
      <c r="H3" s="75"/>
      <c r="I3" s="75"/>
      <c r="J3" s="75"/>
      <c r="K3" s="75"/>
      <c r="L3" s="76"/>
    </row>
    <row r="4" spans="2:12" ht="25.5" x14ac:dyDescent="0.2">
      <c r="B4" s="37" t="s">
        <v>74</v>
      </c>
      <c r="C4" s="20" t="s">
        <v>41</v>
      </c>
      <c r="D4" s="20" t="s">
        <v>86</v>
      </c>
      <c r="E4" s="20" t="s">
        <v>87</v>
      </c>
      <c r="F4" s="20" t="s">
        <v>7</v>
      </c>
      <c r="G4" s="20" t="s">
        <v>8</v>
      </c>
      <c r="H4" s="20" t="s">
        <v>23</v>
      </c>
      <c r="I4" s="20" t="s">
        <v>93</v>
      </c>
      <c r="J4" s="20" t="s">
        <v>94</v>
      </c>
      <c r="K4" s="20" t="s">
        <v>73</v>
      </c>
      <c r="L4" s="20" t="s">
        <v>95</v>
      </c>
    </row>
    <row r="5" spans="2:12" x14ac:dyDescent="0.2">
      <c r="B5" s="21">
        <v>1</v>
      </c>
      <c r="C5" s="22" t="s">
        <v>42</v>
      </c>
      <c r="D5" s="48">
        <v>0</v>
      </c>
      <c r="E5" s="46">
        <v>0</v>
      </c>
      <c r="F5" s="46">
        <v>3.0005056709677416E-2</v>
      </c>
      <c r="G5" s="46">
        <v>0</v>
      </c>
      <c r="H5" s="46">
        <v>0</v>
      </c>
      <c r="I5" s="46">
        <v>0</v>
      </c>
      <c r="J5" s="46">
        <v>0</v>
      </c>
      <c r="K5" s="46">
        <f>SUM(D5:J5)</f>
        <v>3.0005056709677416E-2</v>
      </c>
      <c r="L5" s="46">
        <v>0</v>
      </c>
    </row>
    <row r="6" spans="2:12" x14ac:dyDescent="0.2">
      <c r="B6" s="21">
        <v>2</v>
      </c>
      <c r="C6" s="23" t="s">
        <v>43</v>
      </c>
      <c r="D6" s="48">
        <v>7.9127639064516142E-2</v>
      </c>
      <c r="E6" s="46">
        <v>0.76732884554838721</v>
      </c>
      <c r="F6" s="46">
        <v>15.777284721129037</v>
      </c>
      <c r="G6" s="46">
        <v>0.11979453809677419</v>
      </c>
      <c r="H6" s="46">
        <v>5.1243243225806451E-2</v>
      </c>
      <c r="I6" s="46">
        <v>0</v>
      </c>
      <c r="J6" s="46">
        <v>0</v>
      </c>
      <c r="K6" s="46">
        <f t="shared" ref="K6:K41" si="0">SUM(D6:J6)</f>
        <v>16.794778987064518</v>
      </c>
      <c r="L6" s="46">
        <v>0</v>
      </c>
    </row>
    <row r="7" spans="2:12" x14ac:dyDescent="0.2">
      <c r="B7" s="21">
        <v>3</v>
      </c>
      <c r="C7" s="22" t="s">
        <v>44</v>
      </c>
      <c r="D7" s="48">
        <v>0</v>
      </c>
      <c r="E7" s="46">
        <v>1.6987036129032258E-3</v>
      </c>
      <c r="F7" s="46">
        <v>3.013240574193549E-2</v>
      </c>
      <c r="G7" s="46">
        <v>0</v>
      </c>
      <c r="H7" s="46">
        <v>0</v>
      </c>
      <c r="I7" s="46">
        <v>0</v>
      </c>
      <c r="J7" s="46">
        <v>0</v>
      </c>
      <c r="K7" s="46">
        <f t="shared" si="0"/>
        <v>3.1831109354838717E-2</v>
      </c>
      <c r="L7" s="46">
        <v>0</v>
      </c>
    </row>
    <row r="8" spans="2:12" x14ac:dyDescent="0.2">
      <c r="B8" s="21">
        <v>4</v>
      </c>
      <c r="C8" s="23" t="s">
        <v>45</v>
      </c>
      <c r="D8" s="48">
        <v>5.0142166172258049</v>
      </c>
      <c r="E8" s="46">
        <v>2.1277627720322587</v>
      </c>
      <c r="F8" s="46">
        <v>8.8113252327442506</v>
      </c>
      <c r="G8" s="46">
        <v>9.8922900903225822E-2</v>
      </c>
      <c r="H8" s="46">
        <v>0.17700888477419358</v>
      </c>
      <c r="I8" s="46">
        <v>0</v>
      </c>
      <c r="J8" s="46">
        <v>0</v>
      </c>
      <c r="K8" s="46">
        <f t="shared" si="0"/>
        <v>16.229236407679732</v>
      </c>
      <c r="L8" s="46">
        <v>0</v>
      </c>
    </row>
    <row r="9" spans="2:12" x14ac:dyDescent="0.2">
      <c r="B9" s="21">
        <v>5</v>
      </c>
      <c r="C9" s="23" t="s">
        <v>46</v>
      </c>
      <c r="D9" s="48">
        <v>2.0891905903225805E-2</v>
      </c>
      <c r="E9" s="46">
        <v>21.253915283580749</v>
      </c>
      <c r="F9" s="46">
        <v>14.53291464870968</v>
      </c>
      <c r="G9" s="46">
        <v>0.11818583958064514</v>
      </c>
      <c r="H9" s="46">
        <v>0.11952353393548389</v>
      </c>
      <c r="I9" s="46">
        <v>0</v>
      </c>
      <c r="J9" s="46">
        <v>0</v>
      </c>
      <c r="K9" s="46">
        <f t="shared" si="0"/>
        <v>36.04543121170979</v>
      </c>
      <c r="L9" s="46">
        <v>0</v>
      </c>
    </row>
    <row r="10" spans="2:12" x14ac:dyDescent="0.2">
      <c r="B10" s="21">
        <v>6</v>
      </c>
      <c r="C10" s="23" t="s">
        <v>47</v>
      </c>
      <c r="D10" s="48">
        <v>0.14315105732258065</v>
      </c>
      <c r="E10" s="46">
        <v>5.1266868225483853</v>
      </c>
      <c r="F10" s="46">
        <v>18.056228679580645</v>
      </c>
      <c r="G10" s="46">
        <v>0.14617112167741939</v>
      </c>
      <c r="H10" s="46">
        <v>4.1120066548387096E-2</v>
      </c>
      <c r="I10" s="46">
        <v>0</v>
      </c>
      <c r="J10" s="46">
        <v>0</v>
      </c>
      <c r="K10" s="46">
        <f t="shared" si="0"/>
        <v>23.513357747677418</v>
      </c>
      <c r="L10" s="46">
        <v>0</v>
      </c>
    </row>
    <row r="11" spans="2:12" x14ac:dyDescent="0.2">
      <c r="B11" s="21">
        <v>7</v>
      </c>
      <c r="C11" s="23" t="s">
        <v>48</v>
      </c>
      <c r="D11" s="48">
        <v>0.25777143977419353</v>
      </c>
      <c r="E11" s="46">
        <v>6.0849760194838698</v>
      </c>
      <c r="F11" s="46">
        <v>7.5885563631612882</v>
      </c>
      <c r="G11" s="46">
        <v>2.5090550258064517E-2</v>
      </c>
      <c r="H11" s="46">
        <v>2.0254324580645154E-2</v>
      </c>
      <c r="I11" s="46">
        <v>0</v>
      </c>
      <c r="J11" s="46">
        <v>0</v>
      </c>
      <c r="K11" s="46">
        <f t="shared" si="0"/>
        <v>13.976648697258062</v>
      </c>
      <c r="L11" s="46">
        <v>0</v>
      </c>
    </row>
    <row r="12" spans="2:12" x14ac:dyDescent="0.2">
      <c r="B12" s="21">
        <v>8</v>
      </c>
      <c r="C12" s="22" t="s">
        <v>129</v>
      </c>
      <c r="D12" s="48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f t="shared" si="0"/>
        <v>0</v>
      </c>
      <c r="L12" s="46">
        <v>0</v>
      </c>
    </row>
    <row r="13" spans="2:12" x14ac:dyDescent="0.2">
      <c r="B13" s="21">
        <v>9</v>
      </c>
      <c r="C13" s="22" t="s">
        <v>130</v>
      </c>
      <c r="D13" s="48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f t="shared" si="0"/>
        <v>0</v>
      </c>
      <c r="L13" s="46">
        <v>0</v>
      </c>
    </row>
    <row r="14" spans="2:12" x14ac:dyDescent="0.2">
      <c r="B14" s="21">
        <v>10</v>
      </c>
      <c r="C14" s="23" t="s">
        <v>49</v>
      </c>
      <c r="D14" s="48">
        <v>0.17516735083870968</v>
      </c>
      <c r="E14" s="46">
        <v>5.267000787096774E-2</v>
      </c>
      <c r="F14" s="46">
        <v>3.7145903086129017</v>
      </c>
      <c r="G14" s="46">
        <v>0.27652300445161287</v>
      </c>
      <c r="H14" s="46">
        <v>5.9059482903225822E-3</v>
      </c>
      <c r="I14" s="46">
        <v>0</v>
      </c>
      <c r="J14" s="46">
        <v>0</v>
      </c>
      <c r="K14" s="46">
        <f t="shared" si="0"/>
        <v>4.2248566200645152</v>
      </c>
      <c r="L14" s="46">
        <v>0</v>
      </c>
    </row>
    <row r="15" spans="2:12" x14ac:dyDescent="0.2">
      <c r="B15" s="21">
        <v>11</v>
      </c>
      <c r="C15" s="23" t="s">
        <v>50</v>
      </c>
      <c r="D15" s="48">
        <v>57.848370298741941</v>
      </c>
      <c r="E15" s="46">
        <v>142.412396675613</v>
      </c>
      <c r="F15" s="46">
        <v>215.25296223477355</v>
      </c>
      <c r="G15" s="46">
        <v>3.2417115247096779</v>
      </c>
      <c r="H15" s="46">
        <v>0.93384436348387134</v>
      </c>
      <c r="I15" s="46">
        <v>0</v>
      </c>
      <c r="J15" s="46">
        <v>0</v>
      </c>
      <c r="K15" s="46">
        <f t="shared" si="0"/>
        <v>419.68928509732206</v>
      </c>
      <c r="L15" s="46">
        <v>0</v>
      </c>
    </row>
    <row r="16" spans="2:12" x14ac:dyDescent="0.2">
      <c r="B16" s="21">
        <v>12</v>
      </c>
      <c r="C16" s="23" t="s">
        <v>51</v>
      </c>
      <c r="D16" s="48">
        <v>198.99674950925811</v>
      </c>
      <c r="E16" s="46">
        <v>73.451341334225816</v>
      </c>
      <c r="F16" s="46">
        <v>44.959579937935416</v>
      </c>
      <c r="G16" s="46">
        <v>0.17554905451612901</v>
      </c>
      <c r="H16" s="46">
        <v>0.33174469480645163</v>
      </c>
      <c r="I16" s="46">
        <v>0</v>
      </c>
      <c r="J16" s="46">
        <v>0</v>
      </c>
      <c r="K16" s="46">
        <f t="shared" si="0"/>
        <v>317.91496453074188</v>
      </c>
      <c r="L16" s="46">
        <v>0</v>
      </c>
    </row>
    <row r="17" spans="2:12" x14ac:dyDescent="0.2">
      <c r="B17" s="21">
        <v>13</v>
      </c>
      <c r="C17" s="23" t="s">
        <v>52</v>
      </c>
      <c r="D17" s="48">
        <v>0.37200328274193539</v>
      </c>
      <c r="E17" s="46">
        <v>0.50766825780645153</v>
      </c>
      <c r="F17" s="46">
        <v>3.0504681079354836</v>
      </c>
      <c r="G17" s="46">
        <v>1.3835694129032254E-2</v>
      </c>
      <c r="H17" s="46">
        <v>2.5860147741935485E-2</v>
      </c>
      <c r="I17" s="46">
        <v>0</v>
      </c>
      <c r="J17" s="46">
        <v>0</v>
      </c>
      <c r="K17" s="46">
        <f t="shared" si="0"/>
        <v>3.9698354903548383</v>
      </c>
      <c r="L17" s="46">
        <v>0</v>
      </c>
    </row>
    <row r="18" spans="2:12" x14ac:dyDescent="0.2">
      <c r="B18" s="21">
        <v>14</v>
      </c>
      <c r="C18" s="23" t="s">
        <v>53</v>
      </c>
      <c r="D18" s="48">
        <v>1.5052886870967742E-2</v>
      </c>
      <c r="E18" s="46">
        <v>0.14919087151612903</v>
      </c>
      <c r="F18" s="46">
        <v>4.1663138120000012</v>
      </c>
      <c r="G18" s="46">
        <v>5.0808332580645167E-3</v>
      </c>
      <c r="H18" s="46">
        <v>8.1710869838709663E-2</v>
      </c>
      <c r="I18" s="46">
        <v>0</v>
      </c>
      <c r="J18" s="46">
        <v>0</v>
      </c>
      <c r="K18" s="46">
        <f t="shared" si="0"/>
        <v>4.4173492734838726</v>
      </c>
      <c r="L18" s="46">
        <v>0</v>
      </c>
    </row>
    <row r="19" spans="2:12" x14ac:dyDescent="0.2">
      <c r="B19" s="21">
        <v>15</v>
      </c>
      <c r="C19" s="23" t="s">
        <v>54</v>
      </c>
      <c r="D19" s="48">
        <v>1.0141860046774194</v>
      </c>
      <c r="E19" s="46">
        <v>2.1752335042903228</v>
      </c>
      <c r="F19" s="46">
        <v>20.233871632096768</v>
      </c>
      <c r="G19" s="46">
        <v>0.22510010380645157</v>
      </c>
      <c r="H19" s="46">
        <v>0.18821334609677418</v>
      </c>
      <c r="I19" s="46">
        <v>0</v>
      </c>
      <c r="J19" s="46">
        <v>0</v>
      </c>
      <c r="K19" s="46">
        <f t="shared" si="0"/>
        <v>23.836604590967735</v>
      </c>
      <c r="L19" s="46">
        <v>0</v>
      </c>
    </row>
    <row r="20" spans="2:12" x14ac:dyDescent="0.2">
      <c r="B20" s="21">
        <v>16</v>
      </c>
      <c r="C20" s="23" t="s">
        <v>55</v>
      </c>
      <c r="D20" s="48">
        <v>65.503721855387099</v>
      </c>
      <c r="E20" s="46">
        <v>45.051957798419302</v>
      </c>
      <c r="F20" s="46">
        <v>95.42758762338751</v>
      </c>
      <c r="G20" s="46">
        <v>1.2390299471935489</v>
      </c>
      <c r="H20" s="46">
        <v>1.6213991338709686</v>
      </c>
      <c r="I20" s="46">
        <v>0</v>
      </c>
      <c r="J20" s="46">
        <v>0</v>
      </c>
      <c r="K20" s="46">
        <f t="shared" si="0"/>
        <v>208.84369635825846</v>
      </c>
      <c r="L20" s="46">
        <v>0</v>
      </c>
    </row>
    <row r="21" spans="2:12" x14ac:dyDescent="0.2">
      <c r="B21" s="21">
        <v>17</v>
      </c>
      <c r="C21" s="23" t="s">
        <v>56</v>
      </c>
      <c r="D21" s="48">
        <v>5.1632994838709649</v>
      </c>
      <c r="E21" s="46">
        <v>5.8473745141290294</v>
      </c>
      <c r="F21" s="46">
        <v>23.929042422935492</v>
      </c>
      <c r="G21" s="46">
        <v>0.17705958441935482</v>
      </c>
      <c r="H21" s="46">
        <v>0.35774240312903222</v>
      </c>
      <c r="I21" s="46">
        <v>0</v>
      </c>
      <c r="J21" s="46">
        <v>0</v>
      </c>
      <c r="K21" s="46">
        <f t="shared" si="0"/>
        <v>35.474518408483867</v>
      </c>
      <c r="L21" s="46">
        <v>0</v>
      </c>
    </row>
    <row r="22" spans="2:12" x14ac:dyDescent="0.2">
      <c r="B22" s="21">
        <v>18</v>
      </c>
      <c r="C22" s="22" t="s">
        <v>131</v>
      </c>
      <c r="D22" s="48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f t="shared" si="0"/>
        <v>0</v>
      </c>
      <c r="L22" s="46">
        <v>0</v>
      </c>
    </row>
    <row r="23" spans="2:12" x14ac:dyDescent="0.2">
      <c r="B23" s="21">
        <v>19</v>
      </c>
      <c r="C23" s="23" t="s">
        <v>57</v>
      </c>
      <c r="D23" s="48">
        <v>2.2388588075483864</v>
      </c>
      <c r="E23" s="46">
        <v>9.7129367255806471</v>
      </c>
      <c r="F23" s="46">
        <v>40.111602871387149</v>
      </c>
      <c r="G23" s="46">
        <v>0.56966784696774198</v>
      </c>
      <c r="H23" s="46">
        <v>0.13858844116129029</v>
      </c>
      <c r="I23" s="46">
        <v>0</v>
      </c>
      <c r="J23" s="46">
        <v>0</v>
      </c>
      <c r="K23" s="46">
        <f t="shared" si="0"/>
        <v>52.771654692645207</v>
      </c>
      <c r="L23" s="46">
        <v>0</v>
      </c>
    </row>
    <row r="24" spans="2:12" x14ac:dyDescent="0.2">
      <c r="B24" s="21">
        <v>20</v>
      </c>
      <c r="C24" s="23" t="s">
        <v>58</v>
      </c>
      <c r="D24" s="48">
        <v>1573.1029626330653</v>
      </c>
      <c r="E24" s="46">
        <v>586.01357891986959</v>
      </c>
      <c r="F24" s="46">
        <v>544.45563468564455</v>
      </c>
      <c r="G24" s="46">
        <v>8.8078627475806641</v>
      </c>
      <c r="H24" s="46">
        <v>8.2622327240321862</v>
      </c>
      <c r="I24" s="46">
        <v>0</v>
      </c>
      <c r="J24" s="46">
        <v>0</v>
      </c>
      <c r="K24" s="46">
        <f t="shared" si="0"/>
        <v>2720.6422717101923</v>
      </c>
      <c r="L24" s="46">
        <v>0</v>
      </c>
    </row>
    <row r="25" spans="2:12" x14ac:dyDescent="0.2">
      <c r="B25" s="21">
        <v>21</v>
      </c>
      <c r="C25" s="22" t="s">
        <v>59</v>
      </c>
      <c r="D25" s="48">
        <v>0</v>
      </c>
      <c r="E25" s="46">
        <v>9.0791472903225777E-3</v>
      </c>
      <c r="F25" s="46">
        <v>0.42451683487096764</v>
      </c>
      <c r="G25" s="46">
        <v>0</v>
      </c>
      <c r="H25" s="46">
        <v>0</v>
      </c>
      <c r="I25" s="46">
        <v>0</v>
      </c>
      <c r="J25" s="46">
        <v>0</v>
      </c>
      <c r="K25" s="46">
        <f t="shared" si="0"/>
        <v>0.43359598216129019</v>
      </c>
      <c r="L25" s="46">
        <v>0</v>
      </c>
    </row>
    <row r="26" spans="2:12" x14ac:dyDescent="0.2">
      <c r="B26" s="21">
        <v>22</v>
      </c>
      <c r="C26" s="23" t="s">
        <v>60</v>
      </c>
      <c r="D26" s="48">
        <v>0.60753068619354844</v>
      </c>
      <c r="E26" s="46">
        <v>8.0836816774193555E-3</v>
      </c>
      <c r="F26" s="46">
        <v>8.1327505636774191</v>
      </c>
      <c r="G26" s="46">
        <v>2.5404188387096777E-3</v>
      </c>
      <c r="H26" s="46">
        <v>4.4647174193548399E-3</v>
      </c>
      <c r="I26" s="46">
        <v>0</v>
      </c>
      <c r="J26" s="46">
        <v>0</v>
      </c>
      <c r="K26" s="46">
        <f t="shared" si="0"/>
        <v>8.7553700678064512</v>
      </c>
      <c r="L26" s="46">
        <v>0</v>
      </c>
    </row>
    <row r="27" spans="2:12" x14ac:dyDescent="0.2">
      <c r="B27" s="21">
        <v>23</v>
      </c>
      <c r="C27" s="22" t="s">
        <v>132</v>
      </c>
      <c r="D27" s="48">
        <v>0</v>
      </c>
      <c r="E27" s="46">
        <v>0</v>
      </c>
      <c r="F27" s="46">
        <v>0.1865343051290323</v>
      </c>
      <c r="G27" s="46">
        <v>0</v>
      </c>
      <c r="H27" s="46">
        <v>0</v>
      </c>
      <c r="I27" s="46">
        <v>0</v>
      </c>
      <c r="J27" s="46">
        <v>0</v>
      </c>
      <c r="K27" s="46">
        <f t="shared" si="0"/>
        <v>0.1865343051290323</v>
      </c>
      <c r="L27" s="46">
        <v>0</v>
      </c>
    </row>
    <row r="28" spans="2:12" x14ac:dyDescent="0.2">
      <c r="B28" s="21">
        <v>24</v>
      </c>
      <c r="C28" s="22" t="s">
        <v>61</v>
      </c>
      <c r="D28" s="48">
        <v>0</v>
      </c>
      <c r="E28" s="46">
        <v>0.30429855106451625</v>
      </c>
      <c r="F28" s="46">
        <v>8.0989399806451604E-2</v>
      </c>
      <c r="G28" s="46">
        <v>0</v>
      </c>
      <c r="H28" s="46">
        <v>2.9205793548387092E-3</v>
      </c>
      <c r="I28" s="46">
        <v>0</v>
      </c>
      <c r="J28" s="46">
        <v>0</v>
      </c>
      <c r="K28" s="46">
        <f t="shared" si="0"/>
        <v>0.38820853022580654</v>
      </c>
      <c r="L28" s="46">
        <v>0</v>
      </c>
    </row>
    <row r="29" spans="2:12" x14ac:dyDescent="0.2">
      <c r="B29" s="21">
        <v>25</v>
      </c>
      <c r="C29" s="23" t="s">
        <v>62</v>
      </c>
      <c r="D29" s="48">
        <v>341.02255322545159</v>
      </c>
      <c r="E29" s="46">
        <v>150.39974512364526</v>
      </c>
      <c r="F29" s="46">
        <v>156.92598874025805</v>
      </c>
      <c r="G29" s="46">
        <v>1.7228777101612909</v>
      </c>
      <c r="H29" s="46">
        <v>2.0175315259677431</v>
      </c>
      <c r="I29" s="46">
        <v>0</v>
      </c>
      <c r="J29" s="46">
        <v>0</v>
      </c>
      <c r="K29" s="46">
        <f t="shared" si="0"/>
        <v>652.08869632548397</v>
      </c>
      <c r="L29" s="46">
        <v>0</v>
      </c>
    </row>
    <row r="30" spans="2:12" x14ac:dyDescent="0.2">
      <c r="B30" s="21">
        <v>26</v>
      </c>
      <c r="C30" s="23" t="s">
        <v>63</v>
      </c>
      <c r="D30" s="48">
        <v>0.61246602364516101</v>
      </c>
      <c r="E30" s="46">
        <v>1.4392151542258065</v>
      </c>
      <c r="F30" s="46">
        <v>10.682132452870965</v>
      </c>
      <c r="G30" s="46">
        <v>8.1102147096774199E-2</v>
      </c>
      <c r="H30" s="46">
        <v>4.311679141935483E-2</v>
      </c>
      <c r="I30" s="46">
        <v>0</v>
      </c>
      <c r="J30" s="46">
        <v>0</v>
      </c>
      <c r="K30" s="46">
        <f t="shared" si="0"/>
        <v>12.858032569258061</v>
      </c>
      <c r="L30" s="46">
        <v>0</v>
      </c>
    </row>
    <row r="31" spans="2:12" x14ac:dyDescent="0.2">
      <c r="B31" s="21">
        <v>27</v>
      </c>
      <c r="C31" s="23" t="s">
        <v>17</v>
      </c>
      <c r="D31" s="48">
        <v>3.5527276129032261E-2</v>
      </c>
      <c r="E31" s="46">
        <v>1.0911792681935484</v>
      </c>
      <c r="F31" s="46">
        <v>6.8591038566128999</v>
      </c>
      <c r="G31" s="46">
        <v>5.8953686741935477E-2</v>
      </c>
      <c r="H31" s="46">
        <v>7.0244560354838712E-2</v>
      </c>
      <c r="I31" s="46">
        <v>0</v>
      </c>
      <c r="J31" s="46">
        <v>0</v>
      </c>
      <c r="K31" s="46">
        <f t="shared" si="0"/>
        <v>8.115008648032255</v>
      </c>
      <c r="L31" s="46">
        <v>0</v>
      </c>
    </row>
    <row r="32" spans="2:12" x14ac:dyDescent="0.2">
      <c r="B32" s="21">
        <v>28</v>
      </c>
      <c r="C32" s="23" t="s">
        <v>64</v>
      </c>
      <c r="D32" s="48">
        <v>2.4623129032258065E-5</v>
      </c>
      <c r="E32" s="46">
        <v>0.12821732535483871</v>
      </c>
      <c r="F32" s="46">
        <v>0.96658817696774213</v>
      </c>
      <c r="G32" s="46">
        <v>5.8201612903225801E-3</v>
      </c>
      <c r="H32" s="46">
        <v>0</v>
      </c>
      <c r="I32" s="46">
        <v>0</v>
      </c>
      <c r="J32" s="46">
        <v>0</v>
      </c>
      <c r="K32" s="46">
        <f t="shared" si="0"/>
        <v>1.1006502867419357</v>
      </c>
      <c r="L32" s="46">
        <v>0</v>
      </c>
    </row>
    <row r="33" spans="2:12" x14ac:dyDescent="0.2">
      <c r="B33" s="21">
        <v>29</v>
      </c>
      <c r="C33" s="23" t="s">
        <v>65</v>
      </c>
      <c r="D33" s="48">
        <v>15.466182599161295</v>
      </c>
      <c r="E33" s="46">
        <v>100.37527737664547</v>
      </c>
      <c r="F33" s="46">
        <v>58.582412481774156</v>
      </c>
      <c r="G33" s="46">
        <v>9.0090669161290299E-2</v>
      </c>
      <c r="H33" s="46">
        <v>0.20267052783870967</v>
      </c>
      <c r="I33" s="46">
        <v>0</v>
      </c>
      <c r="J33" s="46">
        <v>0</v>
      </c>
      <c r="K33" s="46">
        <f t="shared" si="0"/>
        <v>174.71663365458093</v>
      </c>
      <c r="L33" s="46">
        <v>0</v>
      </c>
    </row>
    <row r="34" spans="2:12" x14ac:dyDescent="0.2">
      <c r="B34" s="21">
        <v>30</v>
      </c>
      <c r="C34" s="23" t="s">
        <v>66</v>
      </c>
      <c r="D34" s="48">
        <v>31.413240833840547</v>
      </c>
      <c r="E34" s="46">
        <v>18.423169594612919</v>
      </c>
      <c r="F34" s="46">
        <v>112.53358879125791</v>
      </c>
      <c r="G34" s="46">
        <v>3.1917926096774183</v>
      </c>
      <c r="H34" s="46">
        <v>0.18347265758064521</v>
      </c>
      <c r="I34" s="46">
        <v>0</v>
      </c>
      <c r="J34" s="46">
        <v>0</v>
      </c>
      <c r="K34" s="46">
        <f t="shared" si="0"/>
        <v>165.7452644869694</v>
      </c>
      <c r="L34" s="46">
        <v>0</v>
      </c>
    </row>
    <row r="35" spans="2:12" x14ac:dyDescent="0.2">
      <c r="B35" s="21">
        <v>31</v>
      </c>
      <c r="C35" s="22" t="s">
        <v>67</v>
      </c>
      <c r="D35" s="48">
        <v>0</v>
      </c>
      <c r="E35" s="46">
        <v>1.8119214645161284E-2</v>
      </c>
      <c r="F35" s="46">
        <v>0.50541866961290305</v>
      </c>
      <c r="G35" s="46">
        <v>0</v>
      </c>
      <c r="H35" s="46">
        <v>1.3453997322580647E-2</v>
      </c>
      <c r="I35" s="46">
        <v>0</v>
      </c>
      <c r="J35" s="46">
        <v>0</v>
      </c>
      <c r="K35" s="46">
        <f t="shared" si="0"/>
        <v>0.53699188158064504</v>
      </c>
      <c r="L35" s="46">
        <v>0</v>
      </c>
    </row>
    <row r="36" spans="2:12" x14ac:dyDescent="0.2">
      <c r="B36" s="21">
        <v>32</v>
      </c>
      <c r="C36" s="23" t="s">
        <v>68</v>
      </c>
      <c r="D36" s="48">
        <v>45.903634220193531</v>
      </c>
      <c r="E36" s="46">
        <v>56.710630464548466</v>
      </c>
      <c r="F36" s="46">
        <v>79.761379175677305</v>
      </c>
      <c r="G36" s="46">
        <v>0.98747381261290323</v>
      </c>
      <c r="H36" s="46">
        <v>1.144996993516129</v>
      </c>
      <c r="I36" s="46">
        <v>0</v>
      </c>
      <c r="J36" s="46">
        <v>0</v>
      </c>
      <c r="K36" s="46">
        <f t="shared" si="0"/>
        <v>184.50811466654832</v>
      </c>
      <c r="L36" s="46">
        <v>0</v>
      </c>
    </row>
    <row r="37" spans="2:12" x14ac:dyDescent="0.2">
      <c r="B37" s="21">
        <v>33</v>
      </c>
      <c r="C37" s="23" t="s">
        <v>133</v>
      </c>
      <c r="D37" s="48">
        <v>82.313094150225837</v>
      </c>
      <c r="E37" s="46">
        <v>99.967523646870916</v>
      </c>
      <c r="F37" s="46">
        <v>283.75553243277545</v>
      </c>
      <c r="G37" s="46">
        <v>0.50242116674193549</v>
      </c>
      <c r="H37" s="46">
        <v>0.94771843083870999</v>
      </c>
      <c r="I37" s="46">
        <v>0</v>
      </c>
      <c r="J37" s="46">
        <v>0</v>
      </c>
      <c r="K37" s="46">
        <f t="shared" si="0"/>
        <v>467.48628982745288</v>
      </c>
      <c r="L37" s="46">
        <v>0</v>
      </c>
    </row>
    <row r="38" spans="2:12" x14ac:dyDescent="0.2">
      <c r="B38" s="21">
        <v>34</v>
      </c>
      <c r="C38" s="23" t="s">
        <v>69</v>
      </c>
      <c r="D38" s="48">
        <v>5.8644622580645168E-4</v>
      </c>
      <c r="E38" s="46">
        <v>1.8428139999999995E-3</v>
      </c>
      <c r="F38" s="46">
        <v>0.11443746577419356</v>
      </c>
      <c r="G38" s="46">
        <v>0</v>
      </c>
      <c r="H38" s="46">
        <v>0</v>
      </c>
      <c r="I38" s="46">
        <v>0</v>
      </c>
      <c r="J38" s="46">
        <v>0</v>
      </c>
      <c r="K38" s="46">
        <f t="shared" si="0"/>
        <v>0.116866726</v>
      </c>
      <c r="L38" s="46">
        <v>0</v>
      </c>
    </row>
    <row r="39" spans="2:12" x14ac:dyDescent="0.2">
      <c r="B39" s="21">
        <v>35</v>
      </c>
      <c r="C39" s="23" t="s">
        <v>70</v>
      </c>
      <c r="D39" s="48">
        <v>5.3571509640322574</v>
      </c>
      <c r="E39" s="46">
        <v>80.088328958290234</v>
      </c>
      <c r="F39" s="46">
        <v>147.66064261541996</v>
      </c>
      <c r="G39" s="46">
        <v>1.4043685666774197</v>
      </c>
      <c r="H39" s="46">
        <v>0.8055727232258062</v>
      </c>
      <c r="I39" s="46">
        <v>0</v>
      </c>
      <c r="J39" s="46">
        <v>0</v>
      </c>
      <c r="K39" s="46">
        <f t="shared" si="0"/>
        <v>235.31606382764568</v>
      </c>
      <c r="L39" s="46">
        <v>0</v>
      </c>
    </row>
    <row r="40" spans="2:12" x14ac:dyDescent="0.2">
      <c r="B40" s="21">
        <v>36</v>
      </c>
      <c r="C40" s="23" t="s">
        <v>71</v>
      </c>
      <c r="D40" s="48">
        <v>1.2777541935483873E-2</v>
      </c>
      <c r="E40" s="46">
        <v>0.28194754187096771</v>
      </c>
      <c r="F40" s="46">
        <v>7.1136309389032268</v>
      </c>
      <c r="G40" s="46">
        <v>4.2859487806451609E-2</v>
      </c>
      <c r="H40" s="46">
        <v>7.2932207419354848E-3</v>
      </c>
      <c r="I40" s="46">
        <v>0</v>
      </c>
      <c r="J40" s="46">
        <v>0</v>
      </c>
      <c r="K40" s="46">
        <f t="shared" si="0"/>
        <v>7.4585087312580649</v>
      </c>
      <c r="L40" s="46">
        <v>0</v>
      </c>
    </row>
    <row r="41" spans="2:12" x14ac:dyDescent="0.2">
      <c r="B41" s="21">
        <v>37</v>
      </c>
      <c r="C41" s="23" t="s">
        <v>72</v>
      </c>
      <c r="D41" s="48">
        <v>77.00226709412901</v>
      </c>
      <c r="E41" s="46">
        <v>102.24877493829035</v>
      </c>
      <c r="F41" s="46">
        <v>108.86821420748421</v>
      </c>
      <c r="G41" s="46">
        <v>0.61141636858064541</v>
      </c>
      <c r="H41" s="46">
        <v>1.2580659259354845</v>
      </c>
      <c r="I41" s="46">
        <v>0</v>
      </c>
      <c r="J41" s="46">
        <v>0</v>
      </c>
      <c r="K41" s="46">
        <f t="shared" si="0"/>
        <v>289.98873853441978</v>
      </c>
      <c r="L41" s="46">
        <v>0</v>
      </c>
    </row>
    <row r="42" spans="2:12" x14ac:dyDescent="0.2">
      <c r="B42" s="21"/>
      <c r="C42" s="23"/>
      <c r="D42" s="45"/>
      <c r="E42" s="46"/>
      <c r="F42" s="46"/>
      <c r="G42" s="46"/>
      <c r="H42" s="46"/>
      <c r="I42" s="46"/>
      <c r="J42" s="46"/>
      <c r="K42" s="46"/>
      <c r="L42" s="46"/>
    </row>
    <row r="43" spans="2:12" x14ac:dyDescent="0.2">
      <c r="B43" s="20" t="s">
        <v>11</v>
      </c>
      <c r="C43" s="1"/>
      <c r="D43" s="47">
        <f>SUM(D5:D42)</f>
        <v>2509.6925664565829</v>
      </c>
      <c r="E43" s="47">
        <f t="shared" ref="E43:K43" si="1">SUM(E5:E42)</f>
        <v>1512.2321498573542</v>
      </c>
      <c r="F43" s="47">
        <f t="shared" si="1"/>
        <v>2043.2819618533581</v>
      </c>
      <c r="G43" s="47">
        <f t="shared" si="1"/>
        <v>23.941302096935509</v>
      </c>
      <c r="H43" s="47">
        <f t="shared" si="1"/>
        <v>19.057914777032188</v>
      </c>
      <c r="I43" s="47">
        <f t="shared" si="1"/>
        <v>0</v>
      </c>
      <c r="J43" s="47">
        <f t="shared" si="1"/>
        <v>0</v>
      </c>
      <c r="K43" s="47">
        <f t="shared" si="1"/>
        <v>6108.2058950412629</v>
      </c>
      <c r="L43" s="47">
        <v>0</v>
      </c>
    </row>
    <row r="44" spans="2:12" x14ac:dyDescent="0.2">
      <c r="B44" s="19" t="s">
        <v>88</v>
      </c>
    </row>
    <row r="45" spans="2:12" x14ac:dyDescent="0.2">
      <c r="E45" s="34"/>
      <c r="F45" s="34"/>
      <c r="G45" s="34"/>
      <c r="H45" s="34"/>
    </row>
    <row r="47" spans="2:12" x14ac:dyDescent="0.2">
      <c r="D47" s="35"/>
      <c r="E47" s="35"/>
      <c r="F47" s="35"/>
      <c r="G47" s="35"/>
      <c r="H47" s="35"/>
    </row>
    <row r="49" spans="4:8" x14ac:dyDescent="0.2">
      <c r="D49" s="35"/>
      <c r="E49" s="35"/>
      <c r="F49" s="35"/>
      <c r="G49" s="35"/>
      <c r="H49" s="35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Sharma, Pallavi</cp:lastModifiedBy>
  <cp:lastPrinted>2014-03-24T10:58:12Z</cp:lastPrinted>
  <dcterms:created xsi:type="dcterms:W3CDTF">2014-01-06T04:43:23Z</dcterms:created>
  <dcterms:modified xsi:type="dcterms:W3CDTF">2015-04-07T08:05:51Z</dcterms:modified>
</cp:coreProperties>
</file>