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oshi.khyati\AppData\Local\Microsoft\Windows\Temporary Internet Files\Content.Outlook\XKSNWKXY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 refMode="R1C1"/>
</workbook>
</file>

<file path=xl/calcChain.xml><?xml version="1.0" encoding="utf-8"?>
<calcChain xmlns="http://schemas.openxmlformats.org/spreadsheetml/2006/main">
  <c r="C21" i="8" l="1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G43" i="9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E43" i="9"/>
  <c r="F43" i="9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2" i="8"/>
  <c r="BK20" i="8"/>
  <c r="BK1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K78" i="8"/>
  <c r="BK72" i="8"/>
  <c r="BK66" i="8"/>
  <c r="BK63" i="8"/>
  <c r="BK58" i="8"/>
  <c r="BK51" i="8"/>
  <c r="BK50" i="8"/>
  <c r="BK49" i="8"/>
  <c r="BK48" i="8"/>
  <c r="BK47" i="8"/>
  <c r="BK46" i="8"/>
  <c r="BK43" i="8"/>
  <c r="BK42" i="8"/>
  <c r="BK36" i="8"/>
  <c r="BK35" i="8"/>
  <c r="BK34" i="8"/>
  <c r="BK33" i="8"/>
  <c r="BK32" i="8"/>
  <c r="BK31" i="8"/>
  <c r="BK30" i="8"/>
  <c r="BK29" i="8"/>
  <c r="BK26" i="8"/>
  <c r="BK23" i="8"/>
  <c r="BK18" i="8"/>
  <c r="BK17" i="8"/>
  <c r="BK16" i="8"/>
  <c r="BK15" i="8"/>
  <c r="BK14" i="8"/>
  <c r="BK11" i="8"/>
  <c r="BK8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4" i="8"/>
  <c r="BI44" i="8"/>
  <c r="BI54" i="8" s="1"/>
  <c r="BH44" i="8"/>
  <c r="BG44" i="8"/>
  <c r="BG54" i="8" s="1"/>
  <c r="BF44" i="8"/>
  <c r="BE44" i="8"/>
  <c r="BE54" i="8" s="1"/>
  <c r="BD44" i="8"/>
  <c r="BC44" i="8"/>
  <c r="BC54" i="8" s="1"/>
  <c r="BB44" i="8"/>
  <c r="BA44" i="8"/>
  <c r="BA54" i="8" s="1"/>
  <c r="AZ44" i="8"/>
  <c r="AY44" i="8"/>
  <c r="AY54" i="8" s="1"/>
  <c r="AX44" i="8"/>
  <c r="AW44" i="8"/>
  <c r="AW54" i="8" s="1"/>
  <c r="AV44" i="8"/>
  <c r="AU44" i="8"/>
  <c r="AU54" i="8" s="1"/>
  <c r="AT44" i="8"/>
  <c r="AS44" i="8"/>
  <c r="AS54" i="8" s="1"/>
  <c r="AR44" i="8"/>
  <c r="AQ44" i="8"/>
  <c r="AQ54" i="8" s="1"/>
  <c r="AP44" i="8"/>
  <c r="AO44" i="8"/>
  <c r="AO54" i="8" s="1"/>
  <c r="AN44" i="8"/>
  <c r="AM44" i="8"/>
  <c r="AM54" i="8" s="1"/>
  <c r="AL44" i="8"/>
  <c r="AK44" i="8"/>
  <c r="AK54" i="8" s="1"/>
  <c r="AJ44" i="8"/>
  <c r="AI44" i="8"/>
  <c r="AI54" i="8" s="1"/>
  <c r="AH44" i="8"/>
  <c r="AG44" i="8"/>
  <c r="AG54" i="8" s="1"/>
  <c r="AF44" i="8"/>
  <c r="AE44" i="8"/>
  <c r="AE54" i="8" s="1"/>
  <c r="AD44" i="8"/>
  <c r="AC44" i="8"/>
  <c r="AC54" i="8" s="1"/>
  <c r="AB44" i="8"/>
  <c r="AA44" i="8"/>
  <c r="AA54" i="8" s="1"/>
  <c r="Z44" i="8"/>
  <c r="Y44" i="8"/>
  <c r="Y54" i="8" s="1"/>
  <c r="X44" i="8"/>
  <c r="W44" i="8"/>
  <c r="W54" i="8" s="1"/>
  <c r="V44" i="8"/>
  <c r="U44" i="8"/>
  <c r="U54" i="8" s="1"/>
  <c r="T44" i="8"/>
  <c r="S44" i="8"/>
  <c r="S54" i="8" s="1"/>
  <c r="R44" i="8"/>
  <c r="Q44" i="8"/>
  <c r="Q54" i="8" s="1"/>
  <c r="P44" i="8"/>
  <c r="O44" i="8"/>
  <c r="O54" i="8" s="1"/>
  <c r="N44" i="8"/>
  <c r="M44" i="8"/>
  <c r="M54" i="8" s="1"/>
  <c r="L44" i="8"/>
  <c r="K44" i="8"/>
  <c r="K54" i="8" s="1"/>
  <c r="J44" i="8"/>
  <c r="I44" i="8"/>
  <c r="I54" i="8" s="1"/>
  <c r="H44" i="8"/>
  <c r="G44" i="8"/>
  <c r="G54" i="8" s="1"/>
  <c r="F44" i="8"/>
  <c r="E44" i="8"/>
  <c r="E54" i="8" s="1"/>
  <c r="D44" i="8"/>
  <c r="C44" i="8"/>
  <c r="C54" i="8" s="1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H43" i="9" l="1"/>
  <c r="D54" i="8"/>
  <c r="BK54" i="8" s="1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8" i="8"/>
  <c r="F38" i="8"/>
  <c r="F75" i="8" s="1"/>
  <c r="H38" i="8"/>
  <c r="H75" i="8" s="1"/>
  <c r="J38" i="8"/>
  <c r="J75" i="8" s="1"/>
  <c r="L38" i="8"/>
  <c r="N38" i="8"/>
  <c r="N75" i="8" s="1"/>
  <c r="P38" i="8"/>
  <c r="P75" i="8" s="1"/>
  <c r="R38" i="8"/>
  <c r="R75" i="8" s="1"/>
  <c r="T38" i="8"/>
  <c r="V38" i="8"/>
  <c r="V75" i="8" s="1"/>
  <c r="X38" i="8"/>
  <c r="X75" i="8" s="1"/>
  <c r="Z38" i="8"/>
  <c r="Z75" i="8" s="1"/>
  <c r="AB38" i="8"/>
  <c r="AD38" i="8"/>
  <c r="AD75" i="8" s="1"/>
  <c r="AF38" i="8"/>
  <c r="AF75" i="8" s="1"/>
  <c r="AH38" i="8"/>
  <c r="AH75" i="8" s="1"/>
  <c r="AJ38" i="8"/>
  <c r="AL38" i="8"/>
  <c r="AL75" i="8" s="1"/>
  <c r="AN38" i="8"/>
  <c r="AN75" i="8" s="1"/>
  <c r="AP38" i="8"/>
  <c r="AP75" i="8" s="1"/>
  <c r="AR38" i="8"/>
  <c r="AT38" i="8"/>
  <c r="AT75" i="8" s="1"/>
  <c r="AV38" i="8"/>
  <c r="AV75" i="8" s="1"/>
  <c r="AX38" i="8"/>
  <c r="AX75" i="8" s="1"/>
  <c r="AZ38" i="8"/>
  <c r="AZ75" i="8" s="1"/>
  <c r="BB38" i="8"/>
  <c r="BB75" i="8" s="1"/>
  <c r="BD38" i="8"/>
  <c r="BD75" i="8" s="1"/>
  <c r="BF38" i="8"/>
  <c r="BF75" i="8" s="1"/>
  <c r="BH38" i="8"/>
  <c r="BH75" i="8" s="1"/>
  <c r="BJ38" i="8"/>
  <c r="BJ75" i="8" s="1"/>
  <c r="C38" i="8"/>
  <c r="E38" i="8"/>
  <c r="G38" i="8"/>
  <c r="I38" i="8"/>
  <c r="K38" i="8"/>
  <c r="M38" i="8"/>
  <c r="O38" i="8"/>
  <c r="Q38" i="8"/>
  <c r="S38" i="8"/>
  <c r="S75" i="8" s="1"/>
  <c r="U38" i="8"/>
  <c r="U75" i="8" s="1"/>
  <c r="W38" i="8"/>
  <c r="W75" i="8" s="1"/>
  <c r="Y38" i="8"/>
  <c r="Y75" i="8" s="1"/>
  <c r="AA38" i="8"/>
  <c r="AA75" i="8" s="1"/>
  <c r="AC38" i="8"/>
  <c r="AC75" i="8" s="1"/>
  <c r="AE38" i="8"/>
  <c r="AE75" i="8" s="1"/>
  <c r="AG38" i="8"/>
  <c r="AG75" i="8" s="1"/>
  <c r="AI38" i="8"/>
  <c r="AI75" i="8" s="1"/>
  <c r="AK38" i="8"/>
  <c r="AK75" i="8" s="1"/>
  <c r="AM38" i="8"/>
  <c r="AM75" i="8" s="1"/>
  <c r="AO38" i="8"/>
  <c r="AO75" i="8" s="1"/>
  <c r="AQ38" i="8"/>
  <c r="AQ75" i="8" s="1"/>
  <c r="AS38" i="8"/>
  <c r="AS75" i="8" s="1"/>
  <c r="AU38" i="8"/>
  <c r="AU75" i="8" s="1"/>
  <c r="AW38" i="8"/>
  <c r="AY38" i="8"/>
  <c r="AY75" i="8" s="1"/>
  <c r="BA38" i="8"/>
  <c r="BA75" i="8" s="1"/>
  <c r="BC38" i="8"/>
  <c r="BE38" i="8"/>
  <c r="BE75" i="8" s="1"/>
  <c r="BG38" i="8"/>
  <c r="BG75" i="8" s="1"/>
  <c r="BI38" i="8"/>
  <c r="BI75" i="8" s="1"/>
  <c r="BK24" i="8"/>
  <c r="BK79" i="8"/>
  <c r="BK27" i="8"/>
  <c r="E75" i="8"/>
  <c r="G75" i="8"/>
  <c r="I75" i="8"/>
  <c r="K75" i="8"/>
  <c r="M75" i="8"/>
  <c r="O75" i="8"/>
  <c r="Q75" i="8"/>
  <c r="BC75" i="8"/>
  <c r="D75" i="8"/>
  <c r="L75" i="8"/>
  <c r="T75" i="8"/>
  <c r="AB75" i="8"/>
  <c r="AJ75" i="8"/>
  <c r="AR75" i="8"/>
  <c r="BK67" i="8"/>
  <c r="BK64" i="8"/>
  <c r="BK44" i="8"/>
  <c r="C68" i="8"/>
  <c r="BK68" i="8" s="1"/>
  <c r="BK12" i="8"/>
  <c r="BK21" i="8"/>
  <c r="BK37" i="8"/>
  <c r="BK53" i="8"/>
  <c r="BK59" i="8"/>
  <c r="BK73" i="8"/>
  <c r="BK9" i="8"/>
  <c r="BK38" i="8" l="1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<sst xmlns="http://schemas.openxmlformats.org/spreadsheetml/2006/main" count="168" uniqueCount="136">
  <si>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</si>
  <si>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</si>
  <si>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</si>
  <si>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</si>
  <si>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</si>
  <si>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</si>
  <si>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</si>
  <si>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</si>
  <si>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</si>
  <si>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</si>
  <si>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</si>
  <si>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</si>
  <si>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</si>
  <si>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</si>
  <si>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</si>
  <si>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</si>
  <si>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</si>
  <si>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</si>
  <si>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</si>
  <si>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</si>
  <si>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</si>
  <si>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</si>
  <si>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</si>
  <si>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</si>
  <si>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</si>
  <si>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</si>
  <si>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</si>
  <si>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</si>
  <si>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</si>
  <si>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</si>
  <si>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</si>
  <si>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</si>
  <si>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</si>
  <si>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</si>
  <si>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</si>
  <si>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</si>
  <si>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</si>
  <si>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</si>
  <si>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</si>
  <si>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</si>
  <si>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</si>
  <si>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</si>
  <si>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</si>
  <si>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</si>
  <si>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</si>
  <si>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</si>
  <si>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</si>
  <si>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</si>
  <si>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</si>
  <si>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</si>
  <si>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</si>
  <si>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</si>
  <si>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</si>
  <si>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</si>
  <si>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</si>
  <si>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</si>
  <si>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</si>
  <si>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</si>
  <si>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</si>
  <si>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</si>
  <si>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</si>
  <si>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</si>
  <si>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</si>
  <si>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</si>
  <si>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</si>
  <si>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</si>
  <si>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</si>
  <si>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</si>
  <si>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</si>
  <si>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</si>
  <si>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</si>
  <si>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</si>
  <si>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</si>
  <si>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</si>
  <si>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</si>
  <si>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</si>
  <si>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</si>
  <si>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</si>
  <si>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</si>
  <si>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</si>
  <si>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</si>
  <si>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</si>
  <si>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</si>
  <si>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</si>
  <si>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</si>
  <si>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</si>
  <si>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</si>
  <si>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</si>
  <si>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</si>
  <si>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</si>
  <si>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</si>
  <si>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</si>
  <si>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</si>
  <si>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</si>
  <si>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</si>
  <si>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</si>
  <si>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</si>
  <si>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</si>
  <si>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</si>
  <si>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</si>
  <si>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</si>
  <si>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</si>
  <si>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</si>
  <si>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</si>
  <si>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</si>
  <si>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</si>
  <si>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</si>
  <si>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</si>
  <si>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</si>
  <si>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</si>
  <si>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</si>
  <si>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</si>
  <si>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</si>
  <si>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</si>
  <si>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</si>
  <si>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</si>
  <si>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</si>
  <si>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</si>
  <si>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</si>
  <si>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</si>
  <si>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</si>
  <si>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</si>
  <si>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</si>
  <si>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</si>
  <si>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</si>
  <si>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</si>
  <si>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</si>
  <si>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</si>
  <si>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</si>
  <si>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</si>
  <si>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</si>
  <si>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</si>
  <si>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</si>
  <si>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</si>
  <si>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Mutual Fund: Net Average Assets Under Management (AUM) for the month of Sep 15 (All figures in Rs. Crore)</t>
  </si>
  <si>
    <t>Table showing State wise /Union Territory wise contribution to AAUM of category of schemes for the month of Sep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</si>
</sst>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9" fillId="0" borderId="1" xfId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2" fontId="7" fillId="0" borderId="1" xfId="2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2" fontId="9" fillId="0" borderId="1" xfId="4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2" fontId="8" fillId="0" borderId="1" xfId="4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4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4" xfId="2" applyNumberFormat="1" applyFont="1" applyFill="1" applyBorder="1" applyAlignment="1">
      <alignment horizontal="center" vertical="center" wrapText="1"/>
    </xf>
    <xf numFmtId="0" fontId="10" fillId="0" borderId="1" xfId="2" applyNumberFormat="1" applyFont="1" applyFill="1" applyBorder="1" applyAlignment="1">
      <alignment horizontal="center" vertical="center" wrapText="1"/>
    </xf>
    <xf numFmtId="0" fontId="10" fillId="0" borderId="5" xfId="2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2" fontId="13" fillId="0" borderId="1" xfId="4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 wrapText="1"/>
    </xf>
    <xf numFmtId="2" fontId="12" fillId="0" borderId="1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2" fontId="12" fillId="0" borderId="1" xfId="4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2" fontId="10" fillId="0" borderId="22" xfId="2" applyNumberFormat="1" applyFont="1" applyFill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65" fontId="13" fillId="0" borderId="0" xfId="4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0" fillId="0" borderId="15" xfId="2" applyNumberFormat="1" applyFont="1" applyFill="1" applyBorder="1" applyAlignment="1">
      <alignment horizontal="center" vertical="center" wrapText="1"/>
    </xf>
    <xf numFmtId="2" fontId="10" fillId="0" borderId="16" xfId="2" applyNumberFormat="1" applyFont="1" applyFill="1" applyBorder="1" applyAlignment="1">
      <alignment horizontal="center" vertical="center" wrapText="1"/>
    </xf>
    <xf numFmtId="2" fontId="10" fillId="0" borderId="17" xfId="2" applyNumberFormat="1" applyFont="1" applyFill="1" applyBorder="1" applyAlignment="1">
      <alignment horizontal="center" vertical="center" wrapText="1"/>
    </xf>
    <xf numFmtId="2" fontId="10" fillId="0" borderId="15" xfId="2" applyNumberFormat="1" applyFont="1" applyFill="1" applyBorder="1" applyAlignment="1">
      <alignment horizontal="center" vertical="center"/>
    </xf>
    <xf numFmtId="2" fontId="10" fillId="0" borderId="16" xfId="2" applyNumberFormat="1" applyFont="1" applyFill="1" applyBorder="1" applyAlignment="1">
      <alignment horizontal="center" vertical="center"/>
    </xf>
    <xf numFmtId="2" fontId="10" fillId="0" borderId="17" xfId="2" applyNumberFormat="1" applyFont="1" applyFill="1" applyBorder="1" applyAlignment="1">
      <alignment horizontal="center" vertic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2" fontId="10" fillId="0" borderId="9" xfId="2" applyNumberFormat="1" applyFont="1" applyFill="1" applyBorder="1" applyAlignment="1">
      <alignment horizontal="center" vertical="center" wrapText="1"/>
    </xf>
    <xf numFmtId="2" fontId="10" fillId="0" borderId="10" xfId="2" applyNumberFormat="1" applyFont="1" applyFill="1" applyBorder="1" applyAlignment="1">
      <alignment horizontal="center" vertical="center" wrapText="1"/>
    </xf>
    <xf numFmtId="2" fontId="10" fillId="0" borderId="11" xfId="2" applyNumberFormat="1" applyFont="1" applyFill="1" applyBorder="1" applyAlignment="1">
      <alignment horizontal="center" vertical="center" wrapText="1"/>
    </xf>
    <xf numFmtId="2" fontId="10" fillId="0" borderId="12" xfId="2" applyNumberFormat="1" applyFont="1" applyFill="1" applyBorder="1" applyAlignment="1">
      <alignment horizontal="center" vertical="center" wrapText="1"/>
    </xf>
    <xf numFmtId="2" fontId="10" fillId="0" borderId="13" xfId="2" applyNumberFormat="1" applyFont="1" applyFill="1" applyBorder="1" applyAlignment="1">
      <alignment horizontal="center" vertical="center" wrapText="1"/>
    </xf>
    <xf numFmtId="2" fontId="10" fillId="0" borderId="14" xfId="2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4"/>
  <sheetViews>
    <sheetView tabSelected="1" zoomScale="85" zoomScaleNormal="85" workbookViewId="0">
      <pane xSplit="2" ySplit="5" topLeftCell="C75" activePane="bottomRight" state="frozen"/>
      <selection activeCell="F20" sqref="F20"/>
      <selection pane="topRight" activeCell="F20" sqref="F20"/>
      <selection pane="bottomLeft" activeCell="F20" sqref="F20"/>
      <selection pane="bottomRight" activeCell="V23" sqref="V23"/>
    </sheetView>
  </sheetViews>
  <sheetFormatPr defaultColWidth="9.140625" defaultRowHeight="15" x14ac:dyDescent="0.2"/>
  <cols>
    <col min="1" max="1" width="5" style="22" customWidth="1"/>
    <col min="2" max="2" width="55" style="39" customWidth="1"/>
    <col min="3" max="3" width="4.7109375" style="22" customWidth="1"/>
    <col min="4" max="4" width="6.7109375" style="22" customWidth="1"/>
    <col min="5" max="6" width="6.7109375" style="22" bestFit="1" customWidth="1"/>
    <col min="7" max="7" width="4.7109375" style="22" customWidth="1"/>
    <col min="8" max="8" width="6.7109375" style="22" customWidth="1"/>
    <col min="9" max="9" width="7.7109375" style="22" customWidth="1"/>
    <col min="10" max="10" width="7.7109375" style="22" bestFit="1" customWidth="1"/>
    <col min="11" max="11" width="4.7109375" style="22" customWidth="1"/>
    <col min="12" max="12" width="6.7109375" style="22" customWidth="1"/>
    <col min="13" max="17" width="4.7109375" style="22" customWidth="1"/>
    <col min="18" max="18" width="6.7109375" style="22" customWidth="1"/>
    <col min="19" max="20" width="5.7109375" style="22" customWidth="1"/>
    <col min="21" max="21" width="4.7109375" style="22" customWidth="1"/>
    <col min="22" max="22" width="5.7109375" style="22" customWidth="1"/>
    <col min="23" max="27" width="4.7109375" style="22" customWidth="1"/>
    <col min="28" max="29" width="6.7109375" style="22" customWidth="1"/>
    <col min="30" max="31" width="4.7109375" style="22" customWidth="1"/>
    <col min="32" max="32" width="5.7109375" style="22" customWidth="1"/>
    <col min="33" max="37" width="4.7109375" style="22" customWidth="1"/>
    <col min="38" max="38" width="6.7109375" style="22" customWidth="1"/>
    <col min="39" max="40" width="5.7109375" style="22" customWidth="1"/>
    <col min="41" max="41" width="4.7109375" style="22" customWidth="1"/>
    <col min="42" max="42" width="6.5703125" style="22" customWidth="1"/>
    <col min="43" max="47" width="4.7109375" style="22" customWidth="1"/>
    <col min="48" max="48" width="6.7109375" style="22" customWidth="1"/>
    <col min="49" max="49" width="7.7109375" style="22" customWidth="1"/>
    <col min="50" max="50" width="6.7109375" style="22" bestFit="1" customWidth="1"/>
    <col min="51" max="51" width="4.7109375" style="22" customWidth="1"/>
    <col min="52" max="52" width="6.7109375" style="22" customWidth="1"/>
    <col min="53" max="57" width="4.7109375" style="22" customWidth="1"/>
    <col min="58" max="58" width="6.7109375" style="22" customWidth="1"/>
    <col min="59" max="60" width="5.7109375" style="22" customWidth="1"/>
    <col min="61" max="61" width="4.7109375" style="22" customWidth="1"/>
    <col min="62" max="62" width="5.7109375" style="22" customWidth="1"/>
    <col min="63" max="63" width="7.7109375" style="22" customWidth="1"/>
    <col min="64" max="64" width="9.5703125" style="22" bestFit="1" customWidth="1"/>
    <col min="65" max="16384" width="9.140625" style="22"/>
  </cols>
  <sheetData>
    <row r="1" spans="1:79" s="14" customFormat="1" ht="15.75" thickBot="1" x14ac:dyDescent="0.25">
      <c r="A1" s="42" t="s">
        <v>74</v>
      </c>
      <c r="B1" s="55" t="s">
        <v>32</v>
      </c>
      <c r="C1" s="46" t="s">
        <v>134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8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</row>
    <row r="2" spans="1:79" s="14" customFormat="1" ht="15.75" thickBot="1" x14ac:dyDescent="0.25">
      <c r="A2" s="43"/>
      <c r="B2" s="56"/>
      <c r="C2" s="46" t="s">
        <v>31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  <c r="W2" s="46" t="s">
        <v>27</v>
      </c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8"/>
      <c r="AQ2" s="46" t="s">
        <v>28</v>
      </c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8"/>
      <c r="BK2" s="52" t="s">
        <v>25</v>
      </c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</row>
    <row r="3" spans="1:79" s="16" customFormat="1" ht="15.75" thickBot="1" x14ac:dyDescent="0.25">
      <c r="A3" s="43"/>
      <c r="B3" s="56"/>
      <c r="C3" s="49" t="s">
        <v>12</v>
      </c>
      <c r="D3" s="50"/>
      <c r="E3" s="50"/>
      <c r="F3" s="50"/>
      <c r="G3" s="50"/>
      <c r="H3" s="50"/>
      <c r="I3" s="50"/>
      <c r="J3" s="50"/>
      <c r="K3" s="50"/>
      <c r="L3" s="51"/>
      <c r="M3" s="49" t="s">
        <v>13</v>
      </c>
      <c r="N3" s="50"/>
      <c r="O3" s="50"/>
      <c r="P3" s="50"/>
      <c r="Q3" s="50"/>
      <c r="R3" s="50"/>
      <c r="S3" s="50"/>
      <c r="T3" s="50"/>
      <c r="U3" s="50"/>
      <c r="V3" s="51"/>
      <c r="W3" s="49" t="s">
        <v>12</v>
      </c>
      <c r="X3" s="50"/>
      <c r="Y3" s="50"/>
      <c r="Z3" s="50"/>
      <c r="AA3" s="50"/>
      <c r="AB3" s="50"/>
      <c r="AC3" s="50"/>
      <c r="AD3" s="50"/>
      <c r="AE3" s="50"/>
      <c r="AF3" s="51"/>
      <c r="AG3" s="49" t="s">
        <v>13</v>
      </c>
      <c r="AH3" s="50"/>
      <c r="AI3" s="50"/>
      <c r="AJ3" s="50"/>
      <c r="AK3" s="50"/>
      <c r="AL3" s="50"/>
      <c r="AM3" s="50"/>
      <c r="AN3" s="50"/>
      <c r="AO3" s="50"/>
      <c r="AP3" s="51"/>
      <c r="AQ3" s="49" t="s">
        <v>12</v>
      </c>
      <c r="AR3" s="50"/>
      <c r="AS3" s="50"/>
      <c r="AT3" s="50"/>
      <c r="AU3" s="50"/>
      <c r="AV3" s="50"/>
      <c r="AW3" s="50"/>
      <c r="AX3" s="50"/>
      <c r="AY3" s="50"/>
      <c r="AZ3" s="51"/>
      <c r="BA3" s="49" t="s">
        <v>13</v>
      </c>
      <c r="BB3" s="50"/>
      <c r="BC3" s="50"/>
      <c r="BD3" s="50"/>
      <c r="BE3" s="50"/>
      <c r="BF3" s="50"/>
      <c r="BG3" s="50"/>
      <c r="BH3" s="50"/>
      <c r="BI3" s="50"/>
      <c r="BJ3" s="51"/>
      <c r="BK3" s="53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</row>
    <row r="4" spans="1:79" s="16" customFormat="1" x14ac:dyDescent="0.2">
      <c r="A4" s="43"/>
      <c r="B4" s="56"/>
      <c r="C4" s="63" t="s">
        <v>38</v>
      </c>
      <c r="D4" s="64"/>
      <c r="E4" s="64"/>
      <c r="F4" s="64"/>
      <c r="G4" s="65"/>
      <c r="H4" s="60" t="s">
        <v>39</v>
      </c>
      <c r="I4" s="61"/>
      <c r="J4" s="61"/>
      <c r="K4" s="61"/>
      <c r="L4" s="62"/>
      <c r="M4" s="63" t="s">
        <v>38</v>
      </c>
      <c r="N4" s="64"/>
      <c r="O4" s="64"/>
      <c r="P4" s="64"/>
      <c r="Q4" s="65"/>
      <c r="R4" s="60" t="s">
        <v>39</v>
      </c>
      <c r="S4" s="61"/>
      <c r="T4" s="61"/>
      <c r="U4" s="61"/>
      <c r="V4" s="62"/>
      <c r="W4" s="63" t="s">
        <v>38</v>
      </c>
      <c r="X4" s="64"/>
      <c r="Y4" s="64"/>
      <c r="Z4" s="64"/>
      <c r="AA4" s="65"/>
      <c r="AB4" s="60" t="s">
        <v>39</v>
      </c>
      <c r="AC4" s="61"/>
      <c r="AD4" s="61"/>
      <c r="AE4" s="61"/>
      <c r="AF4" s="62"/>
      <c r="AG4" s="63" t="s">
        <v>38</v>
      </c>
      <c r="AH4" s="64"/>
      <c r="AI4" s="64"/>
      <c r="AJ4" s="64"/>
      <c r="AK4" s="65"/>
      <c r="AL4" s="60" t="s">
        <v>39</v>
      </c>
      <c r="AM4" s="61"/>
      <c r="AN4" s="61"/>
      <c r="AO4" s="61"/>
      <c r="AP4" s="62"/>
      <c r="AQ4" s="63" t="s">
        <v>38</v>
      </c>
      <c r="AR4" s="64"/>
      <c r="AS4" s="64"/>
      <c r="AT4" s="64"/>
      <c r="AU4" s="65"/>
      <c r="AV4" s="60" t="s">
        <v>39</v>
      </c>
      <c r="AW4" s="61"/>
      <c r="AX4" s="61"/>
      <c r="AY4" s="61"/>
      <c r="AZ4" s="62"/>
      <c r="BA4" s="63" t="s">
        <v>38</v>
      </c>
      <c r="BB4" s="64"/>
      <c r="BC4" s="64"/>
      <c r="BD4" s="64"/>
      <c r="BE4" s="65"/>
      <c r="BF4" s="60" t="s">
        <v>39</v>
      </c>
      <c r="BG4" s="61"/>
      <c r="BH4" s="61"/>
      <c r="BI4" s="61"/>
      <c r="BJ4" s="62"/>
      <c r="BK4" s="53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</row>
    <row r="5" spans="1:79" s="16" customFormat="1" ht="15" customHeight="1" x14ac:dyDescent="0.2">
      <c r="A5" s="43"/>
      <c r="B5" s="56"/>
      <c r="C5" s="17">
        <v>1</v>
      </c>
      <c r="D5" s="18">
        <v>2</v>
      </c>
      <c r="E5" s="18">
        <v>3</v>
      </c>
      <c r="F5" s="18">
        <v>4</v>
      </c>
      <c r="G5" s="19">
        <v>5</v>
      </c>
      <c r="H5" s="17">
        <v>1</v>
      </c>
      <c r="I5" s="18">
        <v>2</v>
      </c>
      <c r="J5" s="18">
        <v>3</v>
      </c>
      <c r="K5" s="18">
        <v>4</v>
      </c>
      <c r="L5" s="19">
        <v>5</v>
      </c>
      <c r="M5" s="17">
        <v>1</v>
      </c>
      <c r="N5" s="18">
        <v>2</v>
      </c>
      <c r="O5" s="18">
        <v>3</v>
      </c>
      <c r="P5" s="18">
        <v>4</v>
      </c>
      <c r="Q5" s="19">
        <v>5</v>
      </c>
      <c r="R5" s="17">
        <v>1</v>
      </c>
      <c r="S5" s="18">
        <v>2</v>
      </c>
      <c r="T5" s="18">
        <v>3</v>
      </c>
      <c r="U5" s="18">
        <v>4</v>
      </c>
      <c r="V5" s="19">
        <v>5</v>
      </c>
      <c r="W5" s="17">
        <v>1</v>
      </c>
      <c r="X5" s="18">
        <v>2</v>
      </c>
      <c r="Y5" s="18">
        <v>3</v>
      </c>
      <c r="Z5" s="18">
        <v>4</v>
      </c>
      <c r="AA5" s="19">
        <v>5</v>
      </c>
      <c r="AB5" s="17">
        <v>1</v>
      </c>
      <c r="AC5" s="18">
        <v>2</v>
      </c>
      <c r="AD5" s="18">
        <v>3</v>
      </c>
      <c r="AE5" s="18">
        <v>4</v>
      </c>
      <c r="AF5" s="19">
        <v>5</v>
      </c>
      <c r="AG5" s="17">
        <v>1</v>
      </c>
      <c r="AH5" s="18">
        <v>2</v>
      </c>
      <c r="AI5" s="18">
        <v>3</v>
      </c>
      <c r="AJ5" s="18">
        <v>4</v>
      </c>
      <c r="AK5" s="19">
        <v>5</v>
      </c>
      <c r="AL5" s="17">
        <v>1</v>
      </c>
      <c r="AM5" s="18">
        <v>2</v>
      </c>
      <c r="AN5" s="18">
        <v>3</v>
      </c>
      <c r="AO5" s="18">
        <v>4</v>
      </c>
      <c r="AP5" s="19">
        <v>5</v>
      </c>
      <c r="AQ5" s="17">
        <v>1</v>
      </c>
      <c r="AR5" s="18">
        <v>2</v>
      </c>
      <c r="AS5" s="18">
        <v>3</v>
      </c>
      <c r="AT5" s="18">
        <v>4</v>
      </c>
      <c r="AU5" s="19">
        <v>5</v>
      </c>
      <c r="AV5" s="17">
        <v>1</v>
      </c>
      <c r="AW5" s="18">
        <v>2</v>
      </c>
      <c r="AX5" s="18">
        <v>3</v>
      </c>
      <c r="AY5" s="18">
        <v>4</v>
      </c>
      <c r="AZ5" s="19">
        <v>5</v>
      </c>
      <c r="BA5" s="17">
        <v>1</v>
      </c>
      <c r="BB5" s="18">
        <v>2</v>
      </c>
      <c r="BC5" s="18">
        <v>3</v>
      </c>
      <c r="BD5" s="18">
        <v>4</v>
      </c>
      <c r="BE5" s="19">
        <v>5</v>
      </c>
      <c r="BF5" s="17">
        <v>1</v>
      </c>
      <c r="BG5" s="18">
        <v>2</v>
      </c>
      <c r="BH5" s="18">
        <v>3</v>
      </c>
      <c r="BI5" s="18">
        <v>4</v>
      </c>
      <c r="BJ5" s="19">
        <v>5</v>
      </c>
      <c r="BK5" s="54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</row>
    <row r="6" spans="1:79" x14ac:dyDescent="0.2">
      <c r="A6" s="20" t="s">
        <v>0</v>
      </c>
      <c r="B6" s="21" t="s">
        <v>6</v>
      </c>
      <c r="C6" s="57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9"/>
    </row>
    <row r="7" spans="1:79" x14ac:dyDescent="0.2">
      <c r="A7" s="20" t="s">
        <v>75</v>
      </c>
      <c r="B7" s="23" t="s">
        <v>14</v>
      </c>
      <c r="C7" s="57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</row>
    <row r="8" spans="1:79" x14ac:dyDescent="0.2">
      <c r="A8" s="20"/>
      <c r="B8" s="24" t="s">
        <v>101</v>
      </c>
      <c r="C8" s="25">
        <v>0</v>
      </c>
      <c r="D8" s="25">
        <v>18.541673111366499</v>
      </c>
      <c r="E8" s="25">
        <v>189.41386758693329</v>
      </c>
      <c r="F8" s="25">
        <v>0</v>
      </c>
      <c r="G8" s="25">
        <v>0</v>
      </c>
      <c r="H8" s="25">
        <v>1.8501342436652999</v>
      </c>
      <c r="I8" s="25">
        <v>714.08848109976532</v>
      </c>
      <c r="J8" s="25">
        <v>791.99570661079963</v>
      </c>
      <c r="K8" s="25">
        <v>0</v>
      </c>
      <c r="L8" s="25">
        <v>20.802383325832402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0.41435634623239997</v>
      </c>
      <c r="S8" s="25">
        <v>40.558720781366503</v>
      </c>
      <c r="T8" s="25">
        <v>19.075497164233202</v>
      </c>
      <c r="U8" s="25">
        <v>0</v>
      </c>
      <c r="V8" s="25">
        <v>5.0101264259663001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0.4125247334996</v>
      </c>
      <c r="AC8" s="25">
        <v>205.14474695349935</v>
      </c>
      <c r="AD8" s="25">
        <v>0</v>
      </c>
      <c r="AE8" s="25">
        <v>0</v>
      </c>
      <c r="AF8" s="25">
        <v>4.5972877127328999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0.13119183476640001</v>
      </c>
      <c r="AM8" s="25">
        <v>25.589278390099604</v>
      </c>
      <c r="AN8" s="25">
        <v>15.807851501766601</v>
      </c>
      <c r="AO8" s="25">
        <v>0</v>
      </c>
      <c r="AP8" s="25">
        <v>0.55434531906630002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6.5932224855636576</v>
      </c>
      <c r="AW8" s="25">
        <v>470.96655579526316</v>
      </c>
      <c r="AX8" s="25">
        <v>115.72993370409981</v>
      </c>
      <c r="AY8" s="25">
        <v>0</v>
      </c>
      <c r="AZ8" s="25">
        <v>27.258609255797303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3.0517137886256993</v>
      </c>
      <c r="BG8" s="25">
        <v>43.195421310332399</v>
      </c>
      <c r="BH8" s="25">
        <v>0</v>
      </c>
      <c r="BI8" s="25">
        <v>0</v>
      </c>
      <c r="BJ8" s="25">
        <v>3.9889051392990997</v>
      </c>
      <c r="BK8" s="26">
        <f>SUM(C8:BJ8)</f>
        <v>2724.772534620573</v>
      </c>
    </row>
    <row r="9" spans="1:79" x14ac:dyDescent="0.2">
      <c r="A9" s="20"/>
      <c r="B9" s="27" t="s">
        <v>84</v>
      </c>
      <c r="C9" s="28">
        <f>SUM(C8)</f>
        <v>0</v>
      </c>
      <c r="D9" s="28">
        <f t="shared" ref="D9:BJ9" si="0">SUM(D8)</f>
        <v>18.541673111366499</v>
      </c>
      <c r="E9" s="28">
        <f t="shared" si="0"/>
        <v>189.41386758693329</v>
      </c>
      <c r="F9" s="28">
        <f t="shared" si="0"/>
        <v>0</v>
      </c>
      <c r="G9" s="28">
        <f t="shared" si="0"/>
        <v>0</v>
      </c>
      <c r="H9" s="28">
        <f t="shared" si="0"/>
        <v>1.8501342436652999</v>
      </c>
      <c r="I9" s="28">
        <f t="shared" si="0"/>
        <v>714.08848109976532</v>
      </c>
      <c r="J9" s="28">
        <f t="shared" si="0"/>
        <v>791.99570661079963</v>
      </c>
      <c r="K9" s="28">
        <f t="shared" si="0"/>
        <v>0</v>
      </c>
      <c r="L9" s="28">
        <f t="shared" si="0"/>
        <v>20.802383325832402</v>
      </c>
      <c r="M9" s="28">
        <f t="shared" si="0"/>
        <v>0</v>
      </c>
      <c r="N9" s="28">
        <f t="shared" si="0"/>
        <v>0</v>
      </c>
      <c r="O9" s="28">
        <f t="shared" si="0"/>
        <v>0</v>
      </c>
      <c r="P9" s="28">
        <f t="shared" si="0"/>
        <v>0</v>
      </c>
      <c r="Q9" s="28">
        <f t="shared" si="0"/>
        <v>0</v>
      </c>
      <c r="R9" s="28">
        <f t="shared" si="0"/>
        <v>0.41435634623239997</v>
      </c>
      <c r="S9" s="28">
        <f t="shared" si="0"/>
        <v>40.558720781366503</v>
      </c>
      <c r="T9" s="28">
        <f t="shared" si="0"/>
        <v>19.075497164233202</v>
      </c>
      <c r="U9" s="28">
        <f t="shared" si="0"/>
        <v>0</v>
      </c>
      <c r="V9" s="28">
        <f t="shared" si="0"/>
        <v>5.0101264259663001</v>
      </c>
      <c r="W9" s="28">
        <f t="shared" si="0"/>
        <v>0</v>
      </c>
      <c r="X9" s="28">
        <f t="shared" si="0"/>
        <v>0</v>
      </c>
      <c r="Y9" s="28">
        <f t="shared" si="0"/>
        <v>0</v>
      </c>
      <c r="Z9" s="28">
        <f t="shared" si="0"/>
        <v>0</v>
      </c>
      <c r="AA9" s="28">
        <f t="shared" si="0"/>
        <v>0</v>
      </c>
      <c r="AB9" s="28">
        <f t="shared" si="0"/>
        <v>0.4125247334996</v>
      </c>
      <c r="AC9" s="28">
        <f t="shared" si="0"/>
        <v>205.14474695349935</v>
      </c>
      <c r="AD9" s="28">
        <f t="shared" si="0"/>
        <v>0</v>
      </c>
      <c r="AE9" s="28">
        <f t="shared" si="0"/>
        <v>0</v>
      </c>
      <c r="AF9" s="28">
        <f t="shared" si="0"/>
        <v>4.5972877127328999</v>
      </c>
      <c r="AG9" s="28">
        <f t="shared" si="0"/>
        <v>0</v>
      </c>
      <c r="AH9" s="28">
        <f t="shared" si="0"/>
        <v>0</v>
      </c>
      <c r="AI9" s="28">
        <f t="shared" si="0"/>
        <v>0</v>
      </c>
      <c r="AJ9" s="28">
        <f t="shared" si="0"/>
        <v>0</v>
      </c>
      <c r="AK9" s="28">
        <f t="shared" si="0"/>
        <v>0</v>
      </c>
      <c r="AL9" s="28">
        <f t="shared" si="0"/>
        <v>0.13119183476640001</v>
      </c>
      <c r="AM9" s="28">
        <f t="shared" si="0"/>
        <v>25.589278390099604</v>
      </c>
      <c r="AN9" s="28">
        <f t="shared" si="0"/>
        <v>15.807851501766601</v>
      </c>
      <c r="AO9" s="28">
        <f t="shared" si="0"/>
        <v>0</v>
      </c>
      <c r="AP9" s="28">
        <f t="shared" si="0"/>
        <v>0.55434531906630002</v>
      </c>
      <c r="AQ9" s="28">
        <f t="shared" si="0"/>
        <v>0</v>
      </c>
      <c r="AR9" s="28">
        <f t="shared" si="0"/>
        <v>0</v>
      </c>
      <c r="AS9" s="28">
        <f t="shared" si="0"/>
        <v>0</v>
      </c>
      <c r="AT9" s="28">
        <f t="shared" si="0"/>
        <v>0</v>
      </c>
      <c r="AU9" s="28">
        <f t="shared" si="0"/>
        <v>0</v>
      </c>
      <c r="AV9" s="28">
        <f t="shared" si="0"/>
        <v>6.5932224855636576</v>
      </c>
      <c r="AW9" s="28">
        <f t="shared" si="0"/>
        <v>470.96655579526316</v>
      </c>
      <c r="AX9" s="28">
        <f t="shared" si="0"/>
        <v>115.72993370409981</v>
      </c>
      <c r="AY9" s="28">
        <f t="shared" si="0"/>
        <v>0</v>
      </c>
      <c r="AZ9" s="28">
        <f t="shared" si="0"/>
        <v>27.258609255797303</v>
      </c>
      <c r="BA9" s="28">
        <f t="shared" si="0"/>
        <v>0</v>
      </c>
      <c r="BB9" s="28">
        <f t="shared" si="0"/>
        <v>0</v>
      </c>
      <c r="BC9" s="28">
        <f t="shared" si="0"/>
        <v>0</v>
      </c>
      <c r="BD9" s="28">
        <f t="shared" si="0"/>
        <v>0</v>
      </c>
      <c r="BE9" s="28">
        <f t="shared" si="0"/>
        <v>0</v>
      </c>
      <c r="BF9" s="28">
        <f t="shared" si="0"/>
        <v>3.0517137886256993</v>
      </c>
      <c r="BG9" s="28">
        <f t="shared" si="0"/>
        <v>43.195421310332399</v>
      </c>
      <c r="BH9" s="28">
        <f t="shared" si="0"/>
        <v>0</v>
      </c>
      <c r="BI9" s="28">
        <f t="shared" si="0"/>
        <v>0</v>
      </c>
      <c r="BJ9" s="28">
        <f t="shared" si="0"/>
        <v>3.9889051392990997</v>
      </c>
      <c r="BK9" s="28">
        <f>SUM(C9:BJ9)</f>
        <v>2724.772534620573</v>
      </c>
    </row>
    <row r="10" spans="1:79" x14ac:dyDescent="0.2">
      <c r="A10" s="20" t="s">
        <v>76</v>
      </c>
      <c r="B10" s="24" t="s">
        <v>3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</row>
    <row r="11" spans="1:79" x14ac:dyDescent="0.2">
      <c r="A11" s="20"/>
      <c r="B11" s="24" t="s">
        <v>102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9.6914522632799996E-2</v>
      </c>
      <c r="I11" s="25">
        <v>26.028987918466399</v>
      </c>
      <c r="J11" s="25">
        <v>0</v>
      </c>
      <c r="K11" s="25">
        <v>0</v>
      </c>
      <c r="L11" s="25">
        <v>0.11978423129989998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0.12001374149959999</v>
      </c>
      <c r="S11" s="25">
        <v>10.2406817859</v>
      </c>
      <c r="T11" s="25">
        <v>0</v>
      </c>
      <c r="U11" s="25">
        <v>0</v>
      </c>
      <c r="V11" s="25">
        <v>8.7927126659999993E-4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8.439589066499999E-3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7.6936679333000002E-3</v>
      </c>
      <c r="AM11" s="25">
        <v>0</v>
      </c>
      <c r="AN11" s="25">
        <v>0</v>
      </c>
      <c r="AO11" s="25">
        <v>0</v>
      </c>
      <c r="AP11" s="25">
        <v>1.769358E-4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0.58495326830285332</v>
      </c>
      <c r="AW11" s="25">
        <v>4.5256371661997994</v>
      </c>
      <c r="AX11" s="25">
        <v>0</v>
      </c>
      <c r="AY11" s="25">
        <v>0</v>
      </c>
      <c r="AZ11" s="25">
        <v>2.1424794459997001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0.12569508436599999</v>
      </c>
      <c r="BG11" s="25">
        <v>5.6393550133299997E-2</v>
      </c>
      <c r="BH11" s="25">
        <v>0</v>
      </c>
      <c r="BI11" s="25">
        <v>0</v>
      </c>
      <c r="BJ11" s="25">
        <v>5.0022503099899994E-2</v>
      </c>
      <c r="BK11" s="26">
        <f t="shared" ref="BK11:BK12" si="1">SUM(C11:BJ11)</f>
        <v>44.108752681966656</v>
      </c>
    </row>
    <row r="12" spans="1:79" x14ac:dyDescent="0.2">
      <c r="A12" s="20"/>
      <c r="B12" s="27" t="s">
        <v>85</v>
      </c>
      <c r="C12" s="28">
        <f t="shared" ref="C12:BJ12" si="2">SUM(C11)</f>
        <v>0</v>
      </c>
      <c r="D12" s="28">
        <f t="shared" si="2"/>
        <v>0</v>
      </c>
      <c r="E12" s="28">
        <f t="shared" si="2"/>
        <v>0</v>
      </c>
      <c r="F12" s="28">
        <f t="shared" si="2"/>
        <v>0</v>
      </c>
      <c r="G12" s="28">
        <f t="shared" si="2"/>
        <v>0</v>
      </c>
      <c r="H12" s="28">
        <f t="shared" si="2"/>
        <v>9.6914522632799996E-2</v>
      </c>
      <c r="I12" s="28">
        <f t="shared" si="2"/>
        <v>26.028987918466399</v>
      </c>
      <c r="J12" s="28">
        <f t="shared" si="2"/>
        <v>0</v>
      </c>
      <c r="K12" s="28">
        <f t="shared" si="2"/>
        <v>0</v>
      </c>
      <c r="L12" s="28">
        <f t="shared" si="2"/>
        <v>0.11978423129989998</v>
      </c>
      <c r="M12" s="28">
        <f t="shared" si="2"/>
        <v>0</v>
      </c>
      <c r="N12" s="28">
        <f t="shared" si="2"/>
        <v>0</v>
      </c>
      <c r="O12" s="28">
        <f t="shared" si="2"/>
        <v>0</v>
      </c>
      <c r="P12" s="28">
        <f t="shared" si="2"/>
        <v>0</v>
      </c>
      <c r="Q12" s="28">
        <f t="shared" si="2"/>
        <v>0</v>
      </c>
      <c r="R12" s="28">
        <f t="shared" si="2"/>
        <v>0.12001374149959999</v>
      </c>
      <c r="S12" s="28">
        <f t="shared" si="2"/>
        <v>10.2406817859</v>
      </c>
      <c r="T12" s="28">
        <f t="shared" si="2"/>
        <v>0</v>
      </c>
      <c r="U12" s="28">
        <f t="shared" si="2"/>
        <v>0</v>
      </c>
      <c r="V12" s="28">
        <f t="shared" si="2"/>
        <v>8.7927126659999993E-4</v>
      </c>
      <c r="W12" s="28">
        <f t="shared" si="2"/>
        <v>0</v>
      </c>
      <c r="X12" s="28">
        <f t="shared" si="2"/>
        <v>0</v>
      </c>
      <c r="Y12" s="28">
        <f t="shared" si="2"/>
        <v>0</v>
      </c>
      <c r="Z12" s="28">
        <f t="shared" si="2"/>
        <v>0</v>
      </c>
      <c r="AA12" s="28">
        <f t="shared" si="2"/>
        <v>0</v>
      </c>
      <c r="AB12" s="28">
        <f t="shared" si="2"/>
        <v>8.439589066499999E-3</v>
      </c>
      <c r="AC12" s="28">
        <f t="shared" si="2"/>
        <v>0</v>
      </c>
      <c r="AD12" s="28">
        <f t="shared" si="2"/>
        <v>0</v>
      </c>
      <c r="AE12" s="28">
        <f t="shared" si="2"/>
        <v>0</v>
      </c>
      <c r="AF12" s="28">
        <f t="shared" si="2"/>
        <v>0</v>
      </c>
      <c r="AG12" s="28">
        <f t="shared" si="2"/>
        <v>0</v>
      </c>
      <c r="AH12" s="28">
        <f t="shared" si="2"/>
        <v>0</v>
      </c>
      <c r="AI12" s="28">
        <f t="shared" si="2"/>
        <v>0</v>
      </c>
      <c r="AJ12" s="28">
        <f t="shared" si="2"/>
        <v>0</v>
      </c>
      <c r="AK12" s="28">
        <f t="shared" si="2"/>
        <v>0</v>
      </c>
      <c r="AL12" s="28">
        <f t="shared" si="2"/>
        <v>7.6936679333000002E-3</v>
      </c>
      <c r="AM12" s="28">
        <f t="shared" si="2"/>
        <v>0</v>
      </c>
      <c r="AN12" s="28">
        <f t="shared" si="2"/>
        <v>0</v>
      </c>
      <c r="AO12" s="28">
        <f t="shared" si="2"/>
        <v>0</v>
      </c>
      <c r="AP12" s="28">
        <f t="shared" si="2"/>
        <v>1.769358E-4</v>
      </c>
      <c r="AQ12" s="28">
        <f t="shared" si="2"/>
        <v>0</v>
      </c>
      <c r="AR12" s="28">
        <f t="shared" si="2"/>
        <v>0</v>
      </c>
      <c r="AS12" s="28">
        <f t="shared" si="2"/>
        <v>0</v>
      </c>
      <c r="AT12" s="28">
        <f t="shared" si="2"/>
        <v>0</v>
      </c>
      <c r="AU12" s="28">
        <f t="shared" si="2"/>
        <v>0</v>
      </c>
      <c r="AV12" s="28">
        <f t="shared" si="2"/>
        <v>0.58495326830285332</v>
      </c>
      <c r="AW12" s="28">
        <f t="shared" si="2"/>
        <v>4.5256371661997994</v>
      </c>
      <c r="AX12" s="28">
        <f t="shared" si="2"/>
        <v>0</v>
      </c>
      <c r="AY12" s="28">
        <f t="shared" si="2"/>
        <v>0</v>
      </c>
      <c r="AZ12" s="28">
        <f t="shared" si="2"/>
        <v>2.1424794459997001</v>
      </c>
      <c r="BA12" s="28">
        <f t="shared" si="2"/>
        <v>0</v>
      </c>
      <c r="BB12" s="28">
        <f t="shared" si="2"/>
        <v>0</v>
      </c>
      <c r="BC12" s="28">
        <f t="shared" si="2"/>
        <v>0</v>
      </c>
      <c r="BD12" s="28">
        <f t="shared" si="2"/>
        <v>0</v>
      </c>
      <c r="BE12" s="28">
        <f t="shared" si="2"/>
        <v>0</v>
      </c>
      <c r="BF12" s="28">
        <f t="shared" si="2"/>
        <v>0.12569508436599999</v>
      </c>
      <c r="BG12" s="28">
        <f t="shared" si="2"/>
        <v>5.6393550133299997E-2</v>
      </c>
      <c r="BH12" s="28">
        <f t="shared" si="2"/>
        <v>0</v>
      </c>
      <c r="BI12" s="28">
        <f t="shared" si="2"/>
        <v>0</v>
      </c>
      <c r="BJ12" s="28">
        <f t="shared" si="2"/>
        <v>5.0022503099899994E-2</v>
      </c>
      <c r="BK12" s="28">
        <f t="shared" si="1"/>
        <v>44.108752681966656</v>
      </c>
    </row>
    <row r="13" spans="1:79" x14ac:dyDescent="0.2">
      <c r="A13" s="20" t="s">
        <v>77</v>
      </c>
      <c r="B13" s="24" t="s">
        <v>10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</row>
    <row r="14" spans="1:79" x14ac:dyDescent="0.2">
      <c r="A14" s="20"/>
      <c r="B14" s="24" t="s">
        <v>106</v>
      </c>
      <c r="C14" s="25">
        <v>0</v>
      </c>
      <c r="D14" s="25">
        <v>1.7912707303333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0.1775543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1.1836953333299999E-2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5.9184766666666002</v>
      </c>
      <c r="Y14" s="25">
        <v>0</v>
      </c>
      <c r="Z14" s="25">
        <v>0</v>
      </c>
      <c r="AA14" s="25">
        <v>0</v>
      </c>
      <c r="AB14" s="25">
        <v>7.0974372933300001E-2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0.98493873333593529</v>
      </c>
      <c r="AW14" s="25">
        <v>5.1647619526998998</v>
      </c>
      <c r="AX14" s="25">
        <v>1.8939125333333</v>
      </c>
      <c r="AY14" s="25">
        <v>0</v>
      </c>
      <c r="AZ14" s="25">
        <v>6.8358690015322008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0.41955581439930001</v>
      </c>
      <c r="BG14" s="25">
        <v>1.4848855351332</v>
      </c>
      <c r="BH14" s="25">
        <v>0</v>
      </c>
      <c r="BI14" s="25">
        <v>0</v>
      </c>
      <c r="BJ14" s="25">
        <v>2.0275972865330001</v>
      </c>
      <c r="BK14" s="26">
        <f t="shared" ref="BK14:BK21" si="3">SUM(C14:BJ14)</f>
        <v>26.781633880233336</v>
      </c>
    </row>
    <row r="15" spans="1:79" x14ac:dyDescent="0.2">
      <c r="A15" s="20"/>
      <c r="B15" s="24" t="s">
        <v>133</v>
      </c>
      <c r="C15" s="25">
        <v>0</v>
      </c>
      <c r="D15" s="25">
        <v>5.5348401813332995</v>
      </c>
      <c r="E15" s="25">
        <v>0</v>
      </c>
      <c r="F15" s="25">
        <v>0</v>
      </c>
      <c r="G15" s="25">
        <v>0</v>
      </c>
      <c r="H15" s="25">
        <v>0.1783525010689973</v>
      </c>
      <c r="I15" s="25">
        <v>0</v>
      </c>
      <c r="J15" s="25">
        <v>0</v>
      </c>
      <c r="K15" s="25">
        <v>0</v>
      </c>
      <c r="L15" s="25">
        <v>1.7708681431665001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6.6485747000000006E-3</v>
      </c>
      <c r="S15" s="25">
        <v>0</v>
      </c>
      <c r="T15" s="25">
        <v>0</v>
      </c>
      <c r="U15" s="25">
        <v>0</v>
      </c>
      <c r="V15" s="25">
        <v>1.2890115866665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2.3080452666599999E-2</v>
      </c>
      <c r="AC15" s="25">
        <v>0</v>
      </c>
      <c r="AD15" s="25">
        <v>0</v>
      </c>
      <c r="AE15" s="25">
        <v>0</v>
      </c>
      <c r="AF15" s="25">
        <v>6.0738033332999996E-3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2.4276991933300001E-2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0.41195986086589997</v>
      </c>
      <c r="AW15" s="25">
        <v>10.156290882966498</v>
      </c>
      <c r="AX15" s="25">
        <v>0</v>
      </c>
      <c r="AY15" s="25">
        <v>0</v>
      </c>
      <c r="AZ15" s="25">
        <v>2.2096496526661995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0.13605319466639998</v>
      </c>
      <c r="BG15" s="25">
        <v>0.12147606666659999</v>
      </c>
      <c r="BH15" s="25">
        <v>0</v>
      </c>
      <c r="BI15" s="25">
        <v>0</v>
      </c>
      <c r="BJ15" s="25">
        <v>0.38009098509990003</v>
      </c>
      <c r="BK15" s="26">
        <f t="shared" si="3"/>
        <v>22.248672877799994</v>
      </c>
    </row>
    <row r="16" spans="1:79" x14ac:dyDescent="0.2">
      <c r="A16" s="20"/>
      <c r="B16" s="24" t="s">
        <v>103</v>
      </c>
      <c r="C16" s="25">
        <v>0</v>
      </c>
      <c r="D16" s="25">
        <v>2.3251233333333001</v>
      </c>
      <c r="E16" s="25">
        <v>0</v>
      </c>
      <c r="F16" s="25">
        <v>0</v>
      </c>
      <c r="G16" s="25">
        <v>0</v>
      </c>
      <c r="H16" s="25">
        <v>0.17322168833320001</v>
      </c>
      <c r="I16" s="25">
        <v>8.6552688181332993</v>
      </c>
      <c r="J16" s="25">
        <v>0</v>
      </c>
      <c r="K16" s="25">
        <v>0</v>
      </c>
      <c r="L16" s="25">
        <v>0.67554031473320009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2.2088671666599998E-2</v>
      </c>
      <c r="S16" s="25">
        <v>0</v>
      </c>
      <c r="T16" s="25">
        <v>0</v>
      </c>
      <c r="U16" s="25">
        <v>0</v>
      </c>
      <c r="V16" s="25">
        <v>0.11936165486659998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4.61386533333E-2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0.50256888743506722</v>
      </c>
      <c r="AW16" s="25">
        <v>3.3911910199998001</v>
      </c>
      <c r="AX16" s="25">
        <v>0</v>
      </c>
      <c r="AY16" s="25">
        <v>0</v>
      </c>
      <c r="AZ16" s="25">
        <v>8.4365347573326002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0.20760663809980001</v>
      </c>
      <c r="BG16" s="25">
        <v>0.50141822729999996</v>
      </c>
      <c r="BH16" s="25">
        <v>0</v>
      </c>
      <c r="BI16" s="25">
        <v>0</v>
      </c>
      <c r="BJ16" s="25">
        <v>0.26669967659990002</v>
      </c>
      <c r="BK16" s="26">
        <f t="shared" si="3"/>
        <v>25.322762341166666</v>
      </c>
    </row>
    <row r="17" spans="1:63" x14ac:dyDescent="0.2">
      <c r="A17" s="20"/>
      <c r="B17" s="24" t="s">
        <v>104</v>
      </c>
      <c r="C17" s="25">
        <v>0</v>
      </c>
      <c r="D17" s="25">
        <v>5.7243251311999996</v>
      </c>
      <c r="E17" s="25">
        <v>0</v>
      </c>
      <c r="F17" s="25">
        <v>0</v>
      </c>
      <c r="G17" s="25">
        <v>0</v>
      </c>
      <c r="H17" s="25">
        <v>0.1676202696005715</v>
      </c>
      <c r="I17" s="25">
        <v>1.83043146666E-2</v>
      </c>
      <c r="J17" s="25">
        <v>0</v>
      </c>
      <c r="K17" s="25">
        <v>0</v>
      </c>
      <c r="L17" s="25">
        <v>0.17446299916650002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0.74361278333329994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4.8603332233300003E-2</v>
      </c>
      <c r="AC17" s="25">
        <v>0</v>
      </c>
      <c r="AD17" s="25">
        <v>0</v>
      </c>
      <c r="AE17" s="25">
        <v>0</v>
      </c>
      <c r="AF17" s="25">
        <v>9.8125564799999995E-2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1.5914094E-2</v>
      </c>
      <c r="AM17" s="25">
        <v>0.28418025000000002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0.33096011886659993</v>
      </c>
      <c r="AW17" s="25">
        <v>11.939869344766599</v>
      </c>
      <c r="AX17" s="25">
        <v>0</v>
      </c>
      <c r="AY17" s="25">
        <v>0</v>
      </c>
      <c r="AZ17" s="25">
        <v>3.5214098547333004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8.3003303599900005E-2</v>
      </c>
      <c r="BG17" s="25">
        <v>0</v>
      </c>
      <c r="BH17" s="25">
        <v>0</v>
      </c>
      <c r="BI17" s="25">
        <v>0</v>
      </c>
      <c r="BJ17" s="25">
        <v>0</v>
      </c>
      <c r="BK17" s="26">
        <f t="shared" si="3"/>
        <v>23.150391360966669</v>
      </c>
    </row>
    <row r="18" spans="1:63" x14ac:dyDescent="0.2">
      <c r="A18" s="20"/>
      <c r="B18" s="24" t="s">
        <v>105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3.7687000999899994E-2</v>
      </c>
      <c r="I18" s="25">
        <v>12.960298665899799</v>
      </c>
      <c r="J18" s="25">
        <v>0</v>
      </c>
      <c r="K18" s="25">
        <v>0</v>
      </c>
      <c r="L18" s="25">
        <v>2.4553652166664999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2.5124667333199999E-2</v>
      </c>
      <c r="S18" s="25">
        <v>1.1420303333333</v>
      </c>
      <c r="T18" s="25">
        <v>0</v>
      </c>
      <c r="U18" s="25">
        <v>0</v>
      </c>
      <c r="V18" s="25">
        <v>0.19414515666660001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0.15613750633329998</v>
      </c>
      <c r="AC18" s="25">
        <v>0</v>
      </c>
      <c r="AD18" s="25">
        <v>0</v>
      </c>
      <c r="AE18" s="25">
        <v>0</v>
      </c>
      <c r="AF18" s="25">
        <v>5.6758000000000003E-2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5.1054969800000002E-2</v>
      </c>
      <c r="AM18" s="25">
        <v>0.85136999999999996</v>
      </c>
      <c r="AN18" s="25">
        <v>0</v>
      </c>
      <c r="AO18" s="25">
        <v>0</v>
      </c>
      <c r="AP18" s="25">
        <v>5.6758000000000003E-2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0.40933542736749651</v>
      </c>
      <c r="AW18" s="25">
        <v>2.4405939999999999</v>
      </c>
      <c r="AX18" s="25">
        <v>0</v>
      </c>
      <c r="AY18" s="25">
        <v>0</v>
      </c>
      <c r="AZ18" s="25">
        <v>0.87406184836660006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6.0140776733299997E-2</v>
      </c>
      <c r="BG18" s="25">
        <v>0</v>
      </c>
      <c r="BH18" s="25">
        <v>0</v>
      </c>
      <c r="BI18" s="25">
        <v>0</v>
      </c>
      <c r="BJ18" s="25">
        <v>1.0784020000000001</v>
      </c>
      <c r="BK18" s="26">
        <f t="shared" si="3"/>
        <v>22.849263569499996</v>
      </c>
    </row>
    <row r="19" spans="1:63" x14ac:dyDescent="0.2">
      <c r="A19" s="20"/>
      <c r="B19" s="24" t="s">
        <v>124</v>
      </c>
      <c r="C19" s="25">
        <v>0</v>
      </c>
      <c r="D19" s="25">
        <v>0.85971975</v>
      </c>
      <c r="E19" s="25">
        <v>0</v>
      </c>
      <c r="F19" s="25">
        <v>0</v>
      </c>
      <c r="G19" s="25">
        <v>0</v>
      </c>
      <c r="H19" s="25">
        <v>0.21174720626733501</v>
      </c>
      <c r="I19" s="25">
        <v>5.3302624500000002</v>
      </c>
      <c r="J19" s="25">
        <v>0.5731465</v>
      </c>
      <c r="K19" s="25">
        <v>0</v>
      </c>
      <c r="L19" s="25">
        <v>0.79094217000000011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2.53191522E-2</v>
      </c>
      <c r="S19" s="25">
        <v>0.1146293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0.61997958446660018</v>
      </c>
      <c r="AC19" s="25">
        <v>0</v>
      </c>
      <c r="AD19" s="25">
        <v>0</v>
      </c>
      <c r="AE19" s="25">
        <v>0</v>
      </c>
      <c r="AF19" s="25">
        <v>0.6543582687999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0.14438363300000001</v>
      </c>
      <c r="AM19" s="25">
        <v>1.0932920664000001</v>
      </c>
      <c r="AN19" s="25">
        <v>0</v>
      </c>
      <c r="AO19" s="25">
        <v>0</v>
      </c>
      <c r="AP19" s="25">
        <v>0.39790764999999995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1.0818225532997998</v>
      </c>
      <c r="AW19" s="25">
        <v>5.6843950000000003</v>
      </c>
      <c r="AX19" s="25">
        <v>0</v>
      </c>
      <c r="AY19" s="25">
        <v>0</v>
      </c>
      <c r="AZ19" s="25">
        <v>2.7261840390666006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0.45050088776649994</v>
      </c>
      <c r="BG19" s="25">
        <v>3.4106370000000004E-2</v>
      </c>
      <c r="BH19" s="25">
        <v>0</v>
      </c>
      <c r="BI19" s="25">
        <v>0</v>
      </c>
      <c r="BJ19" s="25">
        <v>2.4204826749665997</v>
      </c>
      <c r="BK19" s="26">
        <f t="shared" si="3"/>
        <v>23.213179256233339</v>
      </c>
    </row>
    <row r="20" spans="1:63" x14ac:dyDescent="0.2">
      <c r="A20" s="20"/>
      <c r="B20" s="24" t="s">
        <v>125</v>
      </c>
      <c r="C20" s="25">
        <v>0</v>
      </c>
      <c r="D20" s="25">
        <v>5.5997300000000001</v>
      </c>
      <c r="E20" s="25">
        <v>0</v>
      </c>
      <c r="F20" s="25">
        <v>0</v>
      </c>
      <c r="G20" s="25">
        <v>0</v>
      </c>
      <c r="H20" s="25">
        <v>0</v>
      </c>
      <c r="I20" s="25">
        <v>4.4797840000000004</v>
      </c>
      <c r="J20" s="25">
        <v>0</v>
      </c>
      <c r="K20" s="25">
        <v>0</v>
      </c>
      <c r="L20" s="25">
        <v>0.1043991333333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4.3084349000000001E-2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7.2739810000000002E-2</v>
      </c>
      <c r="AM20" s="25">
        <v>1.0071666000000001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0.26359079226680004</v>
      </c>
      <c r="AW20" s="25">
        <v>1.6506341499999999</v>
      </c>
      <c r="AX20" s="25">
        <v>0</v>
      </c>
      <c r="AY20" s="25">
        <v>0</v>
      </c>
      <c r="AZ20" s="25">
        <v>9.4971185248666004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2.6101895061332998</v>
      </c>
      <c r="BK20" s="26">
        <f t="shared" si="3"/>
        <v>25.328436865600001</v>
      </c>
    </row>
    <row r="21" spans="1:63" x14ac:dyDescent="0.2">
      <c r="A21" s="20"/>
      <c r="B21" s="27" t="s">
        <v>92</v>
      </c>
      <c r="C21" s="28">
        <f>SUM(C14:C20)</f>
        <v>0</v>
      </c>
      <c r="D21" s="28">
        <f t="shared" ref="D21:BJ21" si="4">SUM(D14:D20)</f>
        <v>21.8350091261999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0.76862866627000381</v>
      </c>
      <c r="I21" s="28">
        <f t="shared" si="4"/>
        <v>31.443918248699703</v>
      </c>
      <c r="J21" s="28">
        <f t="shared" si="4"/>
        <v>0.5731465</v>
      </c>
      <c r="K21" s="28">
        <f t="shared" si="4"/>
        <v>0</v>
      </c>
      <c r="L21" s="28">
        <f t="shared" si="4"/>
        <v>6.1491322770660002</v>
      </c>
      <c r="M21" s="28">
        <f t="shared" si="4"/>
        <v>0</v>
      </c>
      <c r="N21" s="28">
        <f t="shared" si="4"/>
        <v>0</v>
      </c>
      <c r="O21" s="28">
        <f t="shared" si="4"/>
        <v>0</v>
      </c>
      <c r="P21" s="28">
        <f t="shared" si="4"/>
        <v>0</v>
      </c>
      <c r="Q21" s="28">
        <f t="shared" si="4"/>
        <v>0</v>
      </c>
      <c r="R21" s="28">
        <f t="shared" si="4"/>
        <v>9.1018019233099989E-2</v>
      </c>
      <c r="S21" s="28">
        <f t="shared" si="4"/>
        <v>1.2566596333333</v>
      </c>
      <c r="T21" s="28">
        <f t="shared" si="4"/>
        <v>0</v>
      </c>
      <c r="U21" s="28">
        <f t="shared" si="4"/>
        <v>0</v>
      </c>
      <c r="V21" s="28">
        <f t="shared" si="4"/>
        <v>2.3461311815329995</v>
      </c>
      <c r="W21" s="28">
        <f t="shared" si="4"/>
        <v>0</v>
      </c>
      <c r="X21" s="28">
        <f t="shared" si="4"/>
        <v>5.9184766666666002</v>
      </c>
      <c r="Y21" s="28">
        <f t="shared" si="4"/>
        <v>0</v>
      </c>
      <c r="Z21" s="28">
        <f t="shared" si="4"/>
        <v>0</v>
      </c>
      <c r="AA21" s="28">
        <f t="shared" si="4"/>
        <v>0</v>
      </c>
      <c r="AB21" s="28">
        <f t="shared" si="4"/>
        <v>0.96185959763310025</v>
      </c>
      <c r="AC21" s="28">
        <f t="shared" si="4"/>
        <v>0</v>
      </c>
      <c r="AD21" s="28">
        <f t="shared" si="4"/>
        <v>0</v>
      </c>
      <c r="AE21" s="28">
        <f t="shared" si="4"/>
        <v>0</v>
      </c>
      <c r="AF21" s="28">
        <f t="shared" si="4"/>
        <v>0.8614542902665</v>
      </c>
      <c r="AG21" s="28">
        <f t="shared" si="4"/>
        <v>0</v>
      </c>
      <c r="AH21" s="28">
        <f t="shared" si="4"/>
        <v>0</v>
      </c>
      <c r="AI21" s="28">
        <f t="shared" si="4"/>
        <v>0</v>
      </c>
      <c r="AJ21" s="28">
        <f t="shared" si="4"/>
        <v>0</v>
      </c>
      <c r="AK21" s="28">
        <f t="shared" si="4"/>
        <v>0</v>
      </c>
      <c r="AL21" s="28">
        <f t="shared" si="4"/>
        <v>0.3083694987333</v>
      </c>
      <c r="AM21" s="28">
        <f t="shared" si="4"/>
        <v>3.2360089164000003</v>
      </c>
      <c r="AN21" s="28">
        <f t="shared" si="4"/>
        <v>0</v>
      </c>
      <c r="AO21" s="28">
        <f t="shared" si="4"/>
        <v>0</v>
      </c>
      <c r="AP21" s="28">
        <f t="shared" si="4"/>
        <v>0.45466564999999992</v>
      </c>
      <c r="AQ21" s="28">
        <f t="shared" si="4"/>
        <v>0</v>
      </c>
      <c r="AR21" s="28">
        <f t="shared" si="4"/>
        <v>0</v>
      </c>
      <c r="AS21" s="28">
        <f t="shared" si="4"/>
        <v>0</v>
      </c>
      <c r="AT21" s="28">
        <f t="shared" si="4"/>
        <v>0</v>
      </c>
      <c r="AU21" s="28">
        <f t="shared" si="4"/>
        <v>0</v>
      </c>
      <c r="AV21" s="28">
        <f t="shared" si="4"/>
        <v>3.9851763734375987</v>
      </c>
      <c r="AW21" s="28">
        <f t="shared" si="4"/>
        <v>40.427736350432802</v>
      </c>
      <c r="AX21" s="28">
        <f t="shared" si="4"/>
        <v>1.8939125333333</v>
      </c>
      <c r="AY21" s="28">
        <f t="shared" si="4"/>
        <v>0</v>
      </c>
      <c r="AZ21" s="28">
        <f t="shared" si="4"/>
        <v>34.100827678564102</v>
      </c>
      <c r="BA21" s="28">
        <f t="shared" si="4"/>
        <v>0</v>
      </c>
      <c r="BB21" s="28">
        <f t="shared" si="4"/>
        <v>0</v>
      </c>
      <c r="BC21" s="28">
        <f t="shared" si="4"/>
        <v>0</v>
      </c>
      <c r="BD21" s="28">
        <f t="shared" si="4"/>
        <v>0</v>
      </c>
      <c r="BE21" s="28">
        <f t="shared" si="4"/>
        <v>0</v>
      </c>
      <c r="BF21" s="28">
        <f t="shared" si="4"/>
        <v>1.3568606152652001</v>
      </c>
      <c r="BG21" s="28">
        <f t="shared" si="4"/>
        <v>2.1418861990997997</v>
      </c>
      <c r="BH21" s="28">
        <f t="shared" si="4"/>
        <v>0</v>
      </c>
      <c r="BI21" s="28">
        <f t="shared" si="4"/>
        <v>0</v>
      </c>
      <c r="BJ21" s="28">
        <f t="shared" si="4"/>
        <v>8.7834621293327011</v>
      </c>
      <c r="BK21" s="28">
        <f t="shared" si="3"/>
        <v>168.89434015149996</v>
      </c>
    </row>
    <row r="22" spans="1:63" x14ac:dyDescent="0.2">
      <c r="A22" s="20" t="s">
        <v>78</v>
      </c>
      <c r="B22" s="24" t="s">
        <v>15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</row>
    <row r="23" spans="1:63" x14ac:dyDescent="0.2">
      <c r="A23" s="20"/>
      <c r="B23" s="24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6">
        <f t="shared" ref="BK23:BK24" si="5">SUM(C23:BJ23)</f>
        <v>0</v>
      </c>
    </row>
    <row r="24" spans="1:63" x14ac:dyDescent="0.2">
      <c r="A24" s="20"/>
      <c r="B24" s="27" t="s">
        <v>91</v>
      </c>
      <c r="C24" s="28">
        <f>SUM(C23)</f>
        <v>0</v>
      </c>
      <c r="D24" s="28">
        <f t="shared" ref="D24:BJ24" si="6">SUM(D23)</f>
        <v>0</v>
      </c>
      <c r="E24" s="28">
        <f t="shared" si="6"/>
        <v>0</v>
      </c>
      <c r="F24" s="28">
        <f t="shared" si="6"/>
        <v>0</v>
      </c>
      <c r="G24" s="28">
        <f t="shared" si="6"/>
        <v>0</v>
      </c>
      <c r="H24" s="28">
        <f t="shared" si="6"/>
        <v>0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8">
        <f t="shared" si="6"/>
        <v>0</v>
      </c>
      <c r="O24" s="28">
        <f t="shared" si="6"/>
        <v>0</v>
      </c>
      <c r="P24" s="28">
        <f t="shared" si="6"/>
        <v>0</v>
      </c>
      <c r="Q24" s="28">
        <f t="shared" si="6"/>
        <v>0</v>
      </c>
      <c r="R24" s="28">
        <f t="shared" si="6"/>
        <v>0</v>
      </c>
      <c r="S24" s="28">
        <f t="shared" si="6"/>
        <v>0</v>
      </c>
      <c r="T24" s="28">
        <f t="shared" si="6"/>
        <v>0</v>
      </c>
      <c r="U24" s="28">
        <f t="shared" si="6"/>
        <v>0</v>
      </c>
      <c r="V24" s="28">
        <f t="shared" si="6"/>
        <v>0</v>
      </c>
      <c r="W24" s="28">
        <f t="shared" si="6"/>
        <v>0</v>
      </c>
      <c r="X24" s="28">
        <f t="shared" si="6"/>
        <v>0</v>
      </c>
      <c r="Y24" s="28">
        <f t="shared" si="6"/>
        <v>0</v>
      </c>
      <c r="Z24" s="28">
        <f t="shared" si="6"/>
        <v>0</v>
      </c>
      <c r="AA24" s="28">
        <f t="shared" si="6"/>
        <v>0</v>
      </c>
      <c r="AB24" s="28">
        <f t="shared" si="6"/>
        <v>0</v>
      </c>
      <c r="AC24" s="28">
        <f t="shared" si="6"/>
        <v>0</v>
      </c>
      <c r="AD24" s="28">
        <f t="shared" si="6"/>
        <v>0</v>
      </c>
      <c r="AE24" s="28">
        <f t="shared" si="6"/>
        <v>0</v>
      </c>
      <c r="AF24" s="28">
        <f t="shared" si="6"/>
        <v>0</v>
      </c>
      <c r="AG24" s="28">
        <f t="shared" si="6"/>
        <v>0</v>
      </c>
      <c r="AH24" s="28">
        <f t="shared" si="6"/>
        <v>0</v>
      </c>
      <c r="AI24" s="28">
        <f t="shared" si="6"/>
        <v>0</v>
      </c>
      <c r="AJ24" s="28">
        <f t="shared" si="6"/>
        <v>0</v>
      </c>
      <c r="AK24" s="28">
        <f t="shared" si="6"/>
        <v>0</v>
      </c>
      <c r="AL24" s="28">
        <f t="shared" si="6"/>
        <v>0</v>
      </c>
      <c r="AM24" s="28">
        <f t="shared" si="6"/>
        <v>0</v>
      </c>
      <c r="AN24" s="28">
        <f t="shared" si="6"/>
        <v>0</v>
      </c>
      <c r="AO24" s="28">
        <f t="shared" si="6"/>
        <v>0</v>
      </c>
      <c r="AP24" s="28">
        <f t="shared" si="6"/>
        <v>0</v>
      </c>
      <c r="AQ24" s="28">
        <f t="shared" si="6"/>
        <v>0</v>
      </c>
      <c r="AR24" s="28">
        <f t="shared" si="6"/>
        <v>0</v>
      </c>
      <c r="AS24" s="28">
        <f t="shared" si="6"/>
        <v>0</v>
      </c>
      <c r="AT24" s="28">
        <f t="shared" si="6"/>
        <v>0</v>
      </c>
      <c r="AU24" s="28">
        <f t="shared" si="6"/>
        <v>0</v>
      </c>
      <c r="AV24" s="28">
        <f t="shared" si="6"/>
        <v>0</v>
      </c>
      <c r="AW24" s="28">
        <f t="shared" si="6"/>
        <v>0</v>
      </c>
      <c r="AX24" s="28">
        <f t="shared" si="6"/>
        <v>0</v>
      </c>
      <c r="AY24" s="28">
        <f t="shared" si="6"/>
        <v>0</v>
      </c>
      <c r="AZ24" s="28">
        <f t="shared" si="6"/>
        <v>0</v>
      </c>
      <c r="BA24" s="28">
        <f t="shared" si="6"/>
        <v>0</v>
      </c>
      <c r="BB24" s="28">
        <f t="shared" si="6"/>
        <v>0</v>
      </c>
      <c r="BC24" s="28">
        <f t="shared" si="6"/>
        <v>0</v>
      </c>
      <c r="BD24" s="28">
        <f t="shared" si="6"/>
        <v>0</v>
      </c>
      <c r="BE24" s="28">
        <f t="shared" si="6"/>
        <v>0</v>
      </c>
      <c r="BF24" s="28">
        <f t="shared" si="6"/>
        <v>0</v>
      </c>
      <c r="BG24" s="28">
        <f t="shared" si="6"/>
        <v>0</v>
      </c>
      <c r="BH24" s="28">
        <f t="shared" si="6"/>
        <v>0</v>
      </c>
      <c r="BI24" s="28">
        <f t="shared" si="6"/>
        <v>0</v>
      </c>
      <c r="BJ24" s="28">
        <f t="shared" si="6"/>
        <v>0</v>
      </c>
      <c r="BK24" s="28">
        <f t="shared" si="5"/>
        <v>0</v>
      </c>
    </row>
    <row r="25" spans="1:63" x14ac:dyDescent="0.2">
      <c r="A25" s="20" t="s">
        <v>80</v>
      </c>
      <c r="B25" s="24" t="s">
        <v>96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</row>
    <row r="26" spans="1:63" x14ac:dyDescent="0.2">
      <c r="A26" s="20"/>
      <c r="B26" s="24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6">
        <f t="shared" ref="BK26:BK27" si="7">SUM(C26:BJ26)</f>
        <v>0</v>
      </c>
    </row>
    <row r="27" spans="1:63" x14ac:dyDescent="0.2">
      <c r="A27" s="20"/>
      <c r="B27" s="27" t="s">
        <v>90</v>
      </c>
      <c r="C27" s="28">
        <f>SUM(C26)</f>
        <v>0</v>
      </c>
      <c r="D27" s="28">
        <f t="shared" ref="D27:BJ27" si="8">SUM(D26)</f>
        <v>0</v>
      </c>
      <c r="E27" s="28">
        <f t="shared" si="8"/>
        <v>0</v>
      </c>
      <c r="F27" s="28">
        <f t="shared" si="8"/>
        <v>0</v>
      </c>
      <c r="G27" s="28">
        <f t="shared" si="8"/>
        <v>0</v>
      </c>
      <c r="H27" s="28">
        <f t="shared" si="8"/>
        <v>0</v>
      </c>
      <c r="I27" s="28">
        <f t="shared" si="8"/>
        <v>0</v>
      </c>
      <c r="J27" s="28">
        <f t="shared" si="8"/>
        <v>0</v>
      </c>
      <c r="K27" s="28">
        <f t="shared" si="8"/>
        <v>0</v>
      </c>
      <c r="L27" s="28">
        <f t="shared" si="8"/>
        <v>0</v>
      </c>
      <c r="M27" s="28">
        <f t="shared" si="8"/>
        <v>0</v>
      </c>
      <c r="N27" s="28">
        <f t="shared" si="8"/>
        <v>0</v>
      </c>
      <c r="O27" s="28">
        <f t="shared" si="8"/>
        <v>0</v>
      </c>
      <c r="P27" s="28">
        <f t="shared" si="8"/>
        <v>0</v>
      </c>
      <c r="Q27" s="28">
        <f t="shared" si="8"/>
        <v>0</v>
      </c>
      <c r="R27" s="28">
        <f t="shared" si="8"/>
        <v>0</v>
      </c>
      <c r="S27" s="28">
        <f t="shared" si="8"/>
        <v>0</v>
      </c>
      <c r="T27" s="28">
        <f t="shared" si="8"/>
        <v>0</v>
      </c>
      <c r="U27" s="28">
        <f t="shared" si="8"/>
        <v>0</v>
      </c>
      <c r="V27" s="28">
        <f t="shared" si="8"/>
        <v>0</v>
      </c>
      <c r="W27" s="28">
        <f t="shared" si="8"/>
        <v>0</v>
      </c>
      <c r="X27" s="28">
        <f t="shared" si="8"/>
        <v>0</v>
      </c>
      <c r="Y27" s="28">
        <f t="shared" si="8"/>
        <v>0</v>
      </c>
      <c r="Z27" s="28">
        <f t="shared" si="8"/>
        <v>0</v>
      </c>
      <c r="AA27" s="28">
        <f t="shared" si="8"/>
        <v>0</v>
      </c>
      <c r="AB27" s="28">
        <f t="shared" si="8"/>
        <v>0</v>
      </c>
      <c r="AC27" s="28">
        <f t="shared" si="8"/>
        <v>0</v>
      </c>
      <c r="AD27" s="28">
        <f t="shared" si="8"/>
        <v>0</v>
      </c>
      <c r="AE27" s="28">
        <f t="shared" si="8"/>
        <v>0</v>
      </c>
      <c r="AF27" s="28">
        <f t="shared" si="8"/>
        <v>0</v>
      </c>
      <c r="AG27" s="28">
        <f t="shared" si="8"/>
        <v>0</v>
      </c>
      <c r="AH27" s="28">
        <f t="shared" si="8"/>
        <v>0</v>
      </c>
      <c r="AI27" s="28">
        <f t="shared" si="8"/>
        <v>0</v>
      </c>
      <c r="AJ27" s="28">
        <f t="shared" si="8"/>
        <v>0</v>
      </c>
      <c r="AK27" s="28">
        <f t="shared" si="8"/>
        <v>0</v>
      </c>
      <c r="AL27" s="28">
        <f t="shared" si="8"/>
        <v>0</v>
      </c>
      <c r="AM27" s="28">
        <f t="shared" si="8"/>
        <v>0</v>
      </c>
      <c r="AN27" s="28">
        <f t="shared" si="8"/>
        <v>0</v>
      </c>
      <c r="AO27" s="28">
        <f t="shared" si="8"/>
        <v>0</v>
      </c>
      <c r="AP27" s="28">
        <f t="shared" si="8"/>
        <v>0</v>
      </c>
      <c r="AQ27" s="28">
        <f t="shared" si="8"/>
        <v>0</v>
      </c>
      <c r="AR27" s="28">
        <f t="shared" si="8"/>
        <v>0</v>
      </c>
      <c r="AS27" s="28">
        <f t="shared" si="8"/>
        <v>0</v>
      </c>
      <c r="AT27" s="28">
        <f t="shared" si="8"/>
        <v>0</v>
      </c>
      <c r="AU27" s="28">
        <f t="shared" si="8"/>
        <v>0</v>
      </c>
      <c r="AV27" s="28">
        <f t="shared" si="8"/>
        <v>0</v>
      </c>
      <c r="AW27" s="28">
        <f t="shared" si="8"/>
        <v>0</v>
      </c>
      <c r="AX27" s="28">
        <f t="shared" si="8"/>
        <v>0</v>
      </c>
      <c r="AY27" s="28">
        <f t="shared" si="8"/>
        <v>0</v>
      </c>
      <c r="AZ27" s="28">
        <f t="shared" si="8"/>
        <v>0</v>
      </c>
      <c r="BA27" s="28">
        <f t="shared" si="8"/>
        <v>0</v>
      </c>
      <c r="BB27" s="28">
        <f t="shared" si="8"/>
        <v>0</v>
      </c>
      <c r="BC27" s="28">
        <f t="shared" si="8"/>
        <v>0</v>
      </c>
      <c r="BD27" s="28">
        <f t="shared" si="8"/>
        <v>0</v>
      </c>
      <c r="BE27" s="28">
        <f t="shared" si="8"/>
        <v>0</v>
      </c>
      <c r="BF27" s="28">
        <f t="shared" si="8"/>
        <v>0</v>
      </c>
      <c r="BG27" s="28">
        <f t="shared" si="8"/>
        <v>0</v>
      </c>
      <c r="BH27" s="28">
        <f t="shared" si="8"/>
        <v>0</v>
      </c>
      <c r="BI27" s="28">
        <f t="shared" si="8"/>
        <v>0</v>
      </c>
      <c r="BJ27" s="28">
        <f t="shared" si="8"/>
        <v>0</v>
      </c>
      <c r="BK27" s="28">
        <f t="shared" si="7"/>
        <v>0</v>
      </c>
    </row>
    <row r="28" spans="1:63" x14ac:dyDescent="0.2">
      <c r="A28" s="20" t="s">
        <v>81</v>
      </c>
      <c r="B28" s="24" t="s">
        <v>16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</row>
    <row r="29" spans="1:63" x14ac:dyDescent="0.2">
      <c r="A29" s="20"/>
      <c r="B29" s="24" t="s">
        <v>107</v>
      </c>
      <c r="C29" s="25">
        <v>0</v>
      </c>
      <c r="D29" s="25">
        <v>16.271805267366602</v>
      </c>
      <c r="E29" s="25">
        <v>0</v>
      </c>
      <c r="F29" s="25">
        <v>0</v>
      </c>
      <c r="G29" s="25">
        <v>0</v>
      </c>
      <c r="H29" s="25">
        <v>1.7187581332652002</v>
      </c>
      <c r="I29" s="25">
        <v>220.71885138493636</v>
      </c>
      <c r="J29" s="25">
        <v>5.6457461922665999</v>
      </c>
      <c r="K29" s="25">
        <v>0</v>
      </c>
      <c r="L29" s="25">
        <v>57.073271363899011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1.3459998973321001</v>
      </c>
      <c r="S29" s="25">
        <v>18.814193151699801</v>
      </c>
      <c r="T29" s="25">
        <v>0</v>
      </c>
      <c r="U29" s="25">
        <v>0</v>
      </c>
      <c r="V29" s="25">
        <v>3.1804582897993998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0.33373739093239996</v>
      </c>
      <c r="AC29" s="25">
        <v>14.1811320564996</v>
      </c>
      <c r="AD29" s="25">
        <v>0</v>
      </c>
      <c r="AE29" s="25">
        <v>0</v>
      </c>
      <c r="AF29" s="25">
        <v>0.49157361263320004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0.22120755413240004</v>
      </c>
      <c r="AM29" s="25">
        <v>4.2628593485330999</v>
      </c>
      <c r="AN29" s="25">
        <v>10.445619128600001</v>
      </c>
      <c r="AO29" s="25">
        <v>0</v>
      </c>
      <c r="AP29" s="25">
        <v>7.6267434733199996E-2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8.3779721027885028</v>
      </c>
      <c r="AW29" s="25">
        <v>119.28531797046483</v>
      </c>
      <c r="AX29" s="25">
        <v>5.5760845332999999E-3</v>
      </c>
      <c r="AY29" s="25">
        <v>0</v>
      </c>
      <c r="AZ29" s="25">
        <v>52.931780731495124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4.0372036191234031</v>
      </c>
      <c r="BG29" s="25">
        <v>11.850639929133099</v>
      </c>
      <c r="BH29" s="25">
        <v>6.1297796081665998</v>
      </c>
      <c r="BI29" s="25">
        <v>0</v>
      </c>
      <c r="BJ29" s="25">
        <v>10.7853587685319</v>
      </c>
      <c r="BK29" s="26">
        <f t="shared" ref="BK29:BK38" si="9">SUM(C29:BJ29)</f>
        <v>568.18510902086564</v>
      </c>
    </row>
    <row r="30" spans="1:63" x14ac:dyDescent="0.2">
      <c r="A30" s="20"/>
      <c r="B30" s="24" t="s">
        <v>108</v>
      </c>
      <c r="C30" s="25">
        <v>0</v>
      </c>
      <c r="D30" s="25">
        <v>14.0019890667</v>
      </c>
      <c r="E30" s="25">
        <v>0</v>
      </c>
      <c r="F30" s="25">
        <v>0</v>
      </c>
      <c r="G30" s="25">
        <v>0</v>
      </c>
      <c r="H30" s="25">
        <v>0.15078285584129567</v>
      </c>
      <c r="I30" s="25">
        <v>13.400519405433199</v>
      </c>
      <c r="J30" s="25">
        <v>5.2836143223666001</v>
      </c>
      <c r="K30" s="25">
        <v>0</v>
      </c>
      <c r="L30" s="25">
        <v>6.0022247699999996E-2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8.2233723933000019E-2</v>
      </c>
      <c r="S30" s="25">
        <v>0</v>
      </c>
      <c r="T30" s="25">
        <v>2.0156814820333002</v>
      </c>
      <c r="U30" s="25">
        <v>0</v>
      </c>
      <c r="V30" s="25">
        <v>4.5561292999999996E-3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1.9006406733200004E-2</v>
      </c>
      <c r="AC30" s="25">
        <v>2.4701327933199999E-2</v>
      </c>
      <c r="AD30" s="25">
        <v>0</v>
      </c>
      <c r="AE30" s="25">
        <v>0</v>
      </c>
      <c r="AF30" s="25">
        <v>0.26361193013330003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1.3530936166599998E-2</v>
      </c>
      <c r="AM30" s="25">
        <v>0</v>
      </c>
      <c r="AN30" s="25">
        <v>0</v>
      </c>
      <c r="AO30" s="25">
        <v>0</v>
      </c>
      <c r="AP30" s="25">
        <v>1.23059E-5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1.5096475288630005</v>
      </c>
      <c r="AW30" s="25">
        <v>14.5405020370996</v>
      </c>
      <c r="AX30" s="25">
        <v>0</v>
      </c>
      <c r="AY30" s="25">
        <v>0</v>
      </c>
      <c r="AZ30" s="25">
        <v>8.1705203647664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0.78019580893079976</v>
      </c>
      <c r="BG30" s="25">
        <v>0</v>
      </c>
      <c r="BH30" s="25">
        <v>0.7430894077332999</v>
      </c>
      <c r="BI30" s="25">
        <v>0</v>
      </c>
      <c r="BJ30" s="25">
        <v>0.57246209489979993</v>
      </c>
      <c r="BK30" s="26">
        <f t="shared" si="9"/>
        <v>61.636679382466596</v>
      </c>
    </row>
    <row r="31" spans="1:63" x14ac:dyDescent="0.2">
      <c r="A31" s="20"/>
      <c r="B31" s="24" t="s">
        <v>123</v>
      </c>
      <c r="C31" s="25">
        <v>0</v>
      </c>
      <c r="D31" s="25">
        <v>11.2342565782</v>
      </c>
      <c r="E31" s="25">
        <v>0</v>
      </c>
      <c r="F31" s="25">
        <v>0</v>
      </c>
      <c r="G31" s="25">
        <v>0</v>
      </c>
      <c r="H31" s="25">
        <v>1.0461694706655005</v>
      </c>
      <c r="I31" s="25">
        <v>0.5525738436665999</v>
      </c>
      <c r="J31" s="25">
        <v>0</v>
      </c>
      <c r="K31" s="25">
        <v>0</v>
      </c>
      <c r="L31" s="25">
        <v>0.96337236876639998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0.43082148986509999</v>
      </c>
      <c r="S31" s="25">
        <v>0</v>
      </c>
      <c r="T31" s="25">
        <v>0</v>
      </c>
      <c r="U31" s="25">
        <v>0</v>
      </c>
      <c r="V31" s="25">
        <v>0.49834906043300004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1.3300046240989001</v>
      </c>
      <c r="AC31" s="25">
        <v>1.8825783179999001</v>
      </c>
      <c r="AD31" s="25">
        <v>0</v>
      </c>
      <c r="AE31" s="25">
        <v>0</v>
      </c>
      <c r="AF31" s="25">
        <v>1.9850055723332001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0.50012815026589996</v>
      </c>
      <c r="AM31" s="25">
        <v>1.2138866660000001E-4</v>
      </c>
      <c r="AN31" s="25">
        <v>0</v>
      </c>
      <c r="AO31" s="25">
        <v>0</v>
      </c>
      <c r="AP31" s="25">
        <v>1.7729388333300001E-2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10.87021755648615</v>
      </c>
      <c r="AW31" s="25">
        <v>12.783218960831501</v>
      </c>
      <c r="AX31" s="25">
        <v>7.3603449654333009</v>
      </c>
      <c r="AY31" s="25">
        <v>0</v>
      </c>
      <c r="AZ31" s="25">
        <v>20.604582523764197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2.3215198916244999</v>
      </c>
      <c r="BG31" s="25">
        <v>1.8941151536664997</v>
      </c>
      <c r="BH31" s="25">
        <v>0</v>
      </c>
      <c r="BI31" s="25">
        <v>0</v>
      </c>
      <c r="BJ31" s="25">
        <v>1.7770559780329001</v>
      </c>
      <c r="BK31" s="26">
        <f t="shared" si="9"/>
        <v>78.052165283133462</v>
      </c>
    </row>
    <row r="32" spans="1:63" x14ac:dyDescent="0.2">
      <c r="A32" s="20"/>
      <c r="B32" s="24" t="s">
        <v>109</v>
      </c>
      <c r="C32" s="25">
        <v>0</v>
      </c>
      <c r="D32" s="25">
        <v>19.333062281133202</v>
      </c>
      <c r="E32" s="25">
        <v>0</v>
      </c>
      <c r="F32" s="25">
        <v>0</v>
      </c>
      <c r="G32" s="25">
        <v>0</v>
      </c>
      <c r="H32" s="25">
        <v>1.2697958167536156</v>
      </c>
      <c r="I32" s="25">
        <v>10.248292267733099</v>
      </c>
      <c r="J32" s="25">
        <v>0</v>
      </c>
      <c r="K32" s="25">
        <v>0</v>
      </c>
      <c r="L32" s="25">
        <v>3.1528971665665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0.27452940596600001</v>
      </c>
      <c r="S32" s="25">
        <v>11.984895547766598</v>
      </c>
      <c r="T32" s="25">
        <v>0</v>
      </c>
      <c r="U32" s="25">
        <v>0</v>
      </c>
      <c r="V32" s="25">
        <v>0.19607871579989999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2.4393028298989003</v>
      </c>
      <c r="AC32" s="25">
        <v>11.1070414398999</v>
      </c>
      <c r="AD32" s="25">
        <v>4.2366666666000001E-3</v>
      </c>
      <c r="AE32" s="25">
        <v>0</v>
      </c>
      <c r="AF32" s="25">
        <v>2.2882424867662996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0.97539321949939983</v>
      </c>
      <c r="AM32" s="25">
        <v>6.3746314594331999</v>
      </c>
      <c r="AN32" s="25">
        <v>20.034476320466599</v>
      </c>
      <c r="AO32" s="25">
        <v>0</v>
      </c>
      <c r="AP32" s="25">
        <v>2.8577411347664001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4.3816997095254022</v>
      </c>
      <c r="AW32" s="25">
        <v>57.077451820198526</v>
      </c>
      <c r="AX32" s="25">
        <v>0</v>
      </c>
      <c r="AY32" s="25">
        <v>0</v>
      </c>
      <c r="AZ32" s="25">
        <v>15.669754131098205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1.8790108393956997</v>
      </c>
      <c r="BG32" s="25">
        <v>0.51397896753319994</v>
      </c>
      <c r="BH32" s="25">
        <v>3.3420888718998998</v>
      </c>
      <c r="BI32" s="25">
        <v>0</v>
      </c>
      <c r="BJ32" s="25">
        <v>2.3828702120663001</v>
      </c>
      <c r="BK32" s="26">
        <f t="shared" si="9"/>
        <v>177.78747131083347</v>
      </c>
    </row>
    <row r="33" spans="1:64" x14ac:dyDescent="0.2">
      <c r="A33" s="20"/>
      <c r="B33" s="24" t="s">
        <v>127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0.38451447629919994</v>
      </c>
      <c r="I33" s="25">
        <v>0.4440832200332</v>
      </c>
      <c r="J33" s="25">
        <v>0</v>
      </c>
      <c r="K33" s="25">
        <v>0</v>
      </c>
      <c r="L33" s="25">
        <v>0.40731086396650001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7.6434171066199999E-2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0.5854088462989</v>
      </c>
      <c r="AC33" s="25">
        <v>1.3910698445662002</v>
      </c>
      <c r="AD33" s="25">
        <v>0</v>
      </c>
      <c r="AE33" s="25">
        <v>0</v>
      </c>
      <c r="AF33" s="25">
        <v>0.80029578989990002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0.38438633226570013</v>
      </c>
      <c r="AM33" s="25">
        <v>0.13635726999980002</v>
      </c>
      <c r="AN33" s="25">
        <v>0</v>
      </c>
      <c r="AO33" s="25">
        <v>0</v>
      </c>
      <c r="AP33" s="25">
        <v>6.1801349166599996E-2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6.4063366208191574</v>
      </c>
      <c r="AW33" s="25">
        <v>3.9357421295992006</v>
      </c>
      <c r="AX33" s="25">
        <v>4.85531199666E-2</v>
      </c>
      <c r="AY33" s="25">
        <v>0</v>
      </c>
      <c r="AZ33" s="25">
        <v>2.7085550714987998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2.8594430566542992</v>
      </c>
      <c r="BG33" s="25">
        <v>0.67591740966659997</v>
      </c>
      <c r="BH33" s="25">
        <v>1.4273326666000001E-3</v>
      </c>
      <c r="BI33" s="25">
        <v>0</v>
      </c>
      <c r="BJ33" s="25">
        <v>0.54929313583320005</v>
      </c>
      <c r="BK33" s="26">
        <f t="shared" si="9"/>
        <v>21.856930040266658</v>
      </c>
    </row>
    <row r="34" spans="1:64" x14ac:dyDescent="0.2">
      <c r="A34" s="20"/>
      <c r="B34" s="24" t="s">
        <v>110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5.9624933110361731</v>
      </c>
      <c r="I34" s="25">
        <v>0.28268334573329995</v>
      </c>
      <c r="J34" s="25">
        <v>0</v>
      </c>
      <c r="K34" s="25">
        <v>0</v>
      </c>
      <c r="L34" s="25">
        <v>9.3702429329328005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1.6713315601658998</v>
      </c>
      <c r="S34" s="25">
        <v>0</v>
      </c>
      <c r="T34" s="25">
        <v>0</v>
      </c>
      <c r="U34" s="25">
        <v>0</v>
      </c>
      <c r="V34" s="25">
        <v>1.9818390917327999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0.57865801346620005</v>
      </c>
      <c r="AC34" s="25">
        <v>0</v>
      </c>
      <c r="AD34" s="25">
        <v>0</v>
      </c>
      <c r="AE34" s="25">
        <v>0</v>
      </c>
      <c r="AF34" s="25">
        <v>2.4225774341661994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0.1378761865997</v>
      </c>
      <c r="AM34" s="25">
        <v>0</v>
      </c>
      <c r="AN34" s="25">
        <v>0</v>
      </c>
      <c r="AO34" s="25">
        <v>0</v>
      </c>
      <c r="AP34" s="25">
        <v>0.32470463026650004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4.6247092596293014</v>
      </c>
      <c r="AW34" s="25">
        <v>2.3621819266600001E-2</v>
      </c>
      <c r="AX34" s="25">
        <v>0</v>
      </c>
      <c r="AY34" s="25">
        <v>0</v>
      </c>
      <c r="AZ34" s="25">
        <v>5.8489452472319989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1.7799884204299996</v>
      </c>
      <c r="BG34" s="25">
        <v>1.5470640333E-3</v>
      </c>
      <c r="BH34" s="25">
        <v>0</v>
      </c>
      <c r="BI34" s="25">
        <v>0</v>
      </c>
      <c r="BJ34" s="25">
        <v>0.91852006403299979</v>
      </c>
      <c r="BK34" s="26">
        <f t="shared" si="9"/>
        <v>35.929738380723784</v>
      </c>
    </row>
    <row r="35" spans="1:64" x14ac:dyDescent="0.2">
      <c r="A35" s="20"/>
      <c r="B35" s="24" t="s">
        <v>111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0.66981610943269998</v>
      </c>
      <c r="I35" s="25">
        <v>0.27128625916659999</v>
      </c>
      <c r="J35" s="25">
        <v>0</v>
      </c>
      <c r="K35" s="25">
        <v>0</v>
      </c>
      <c r="L35" s="25">
        <v>1.7885793470664999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0.30678225823239996</v>
      </c>
      <c r="S35" s="25">
        <v>0</v>
      </c>
      <c r="T35" s="25">
        <v>0</v>
      </c>
      <c r="U35" s="25">
        <v>0</v>
      </c>
      <c r="V35" s="25">
        <v>0.3284809000999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0.31065141439920002</v>
      </c>
      <c r="AC35" s="25">
        <v>0.31103809266649995</v>
      </c>
      <c r="AD35" s="25">
        <v>0</v>
      </c>
      <c r="AE35" s="25">
        <v>0</v>
      </c>
      <c r="AF35" s="25">
        <v>0.25554004013319997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0.338002498466</v>
      </c>
      <c r="AM35" s="25">
        <v>3.9226272966600001E-2</v>
      </c>
      <c r="AN35" s="25">
        <v>0</v>
      </c>
      <c r="AO35" s="25">
        <v>0</v>
      </c>
      <c r="AP35" s="25">
        <v>2.0246648558665998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7.6987036407514502</v>
      </c>
      <c r="AW35" s="25">
        <v>2.2175100904661993</v>
      </c>
      <c r="AX35" s="25">
        <v>0</v>
      </c>
      <c r="AY35" s="25">
        <v>0</v>
      </c>
      <c r="AZ35" s="25">
        <v>2.9476341416322001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2.904662921220698</v>
      </c>
      <c r="BG35" s="25">
        <v>0.1018688939666</v>
      </c>
      <c r="BH35" s="25">
        <v>0</v>
      </c>
      <c r="BI35" s="25">
        <v>0</v>
      </c>
      <c r="BJ35" s="25">
        <v>8.2325269499999992E-2</v>
      </c>
      <c r="BK35" s="26">
        <f t="shared" si="9"/>
        <v>22.596773006033349</v>
      </c>
    </row>
    <row r="36" spans="1:64" x14ac:dyDescent="0.2">
      <c r="A36" s="20"/>
      <c r="B36" s="24" t="s">
        <v>112</v>
      </c>
      <c r="C36" s="25">
        <v>0</v>
      </c>
      <c r="D36" s="25">
        <v>10.033542401966599</v>
      </c>
      <c r="E36" s="25">
        <v>0</v>
      </c>
      <c r="F36" s="25">
        <v>0</v>
      </c>
      <c r="G36" s="25">
        <v>0</v>
      </c>
      <c r="H36" s="25">
        <v>0.5519441732106718</v>
      </c>
      <c r="I36" s="25">
        <v>18.920487917633199</v>
      </c>
      <c r="J36" s="25">
        <v>0</v>
      </c>
      <c r="K36" s="25">
        <v>0</v>
      </c>
      <c r="L36" s="25">
        <v>5.1711090651997997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0.1616364388995</v>
      </c>
      <c r="S36" s="25">
        <v>11.414841108733299</v>
      </c>
      <c r="T36" s="25">
        <v>0</v>
      </c>
      <c r="U36" s="25">
        <v>0</v>
      </c>
      <c r="V36" s="25">
        <v>0.28835073969989999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0.2467094299665</v>
      </c>
      <c r="AC36" s="25">
        <v>0</v>
      </c>
      <c r="AD36" s="25">
        <v>0</v>
      </c>
      <c r="AE36" s="25">
        <v>0</v>
      </c>
      <c r="AF36" s="25">
        <v>0.58623495479990007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7.8151464332000004E-3</v>
      </c>
      <c r="AM36" s="25">
        <v>0</v>
      </c>
      <c r="AN36" s="25">
        <v>0</v>
      </c>
      <c r="AO36" s="25">
        <v>0</v>
      </c>
      <c r="AP36" s="25">
        <v>1.71845503666E-2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3.1598310431954011</v>
      </c>
      <c r="AW36" s="25">
        <v>6.4734310491995002</v>
      </c>
      <c r="AX36" s="25">
        <v>0</v>
      </c>
      <c r="AY36" s="25">
        <v>0</v>
      </c>
      <c r="AZ36" s="25">
        <v>14.6028784440993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1.4066588785302008</v>
      </c>
      <c r="BG36" s="25">
        <v>0.18365172976659999</v>
      </c>
      <c r="BH36" s="25">
        <v>0</v>
      </c>
      <c r="BI36" s="25">
        <v>0</v>
      </c>
      <c r="BJ36" s="25">
        <v>0.1997574372332</v>
      </c>
      <c r="BK36" s="26">
        <f t="shared" si="9"/>
        <v>73.426064508933365</v>
      </c>
    </row>
    <row r="37" spans="1:64" x14ac:dyDescent="0.2">
      <c r="A37" s="20"/>
      <c r="B37" s="27" t="s">
        <v>89</v>
      </c>
      <c r="C37" s="28">
        <f>SUM(C29:C36)</f>
        <v>0</v>
      </c>
      <c r="D37" s="28">
        <f t="shared" ref="D37:BJ37" si="10">SUM(D29:D36)</f>
        <v>70.874655595366391</v>
      </c>
      <c r="E37" s="28">
        <f t="shared" si="10"/>
        <v>0</v>
      </c>
      <c r="F37" s="28">
        <f t="shared" si="10"/>
        <v>0</v>
      </c>
      <c r="G37" s="28">
        <f t="shared" si="10"/>
        <v>0</v>
      </c>
      <c r="H37" s="28">
        <f t="shared" si="10"/>
        <v>11.754274346504356</v>
      </c>
      <c r="I37" s="28">
        <f t="shared" si="10"/>
        <v>264.83877764433555</v>
      </c>
      <c r="J37" s="28">
        <f t="shared" si="10"/>
        <v>10.929360514633199</v>
      </c>
      <c r="K37" s="28">
        <f t="shared" si="10"/>
        <v>0</v>
      </c>
      <c r="L37" s="28">
        <f t="shared" si="10"/>
        <v>77.986805356097506</v>
      </c>
      <c r="M37" s="28">
        <f t="shared" si="10"/>
        <v>0</v>
      </c>
      <c r="N37" s="28">
        <f t="shared" si="10"/>
        <v>0</v>
      </c>
      <c r="O37" s="28">
        <f t="shared" si="10"/>
        <v>0</v>
      </c>
      <c r="P37" s="28">
        <f t="shared" si="10"/>
        <v>0</v>
      </c>
      <c r="Q37" s="28">
        <f t="shared" si="10"/>
        <v>0</v>
      </c>
      <c r="R37" s="28">
        <f t="shared" si="10"/>
        <v>4.3497689454602</v>
      </c>
      <c r="S37" s="28">
        <f t="shared" si="10"/>
        <v>42.213929808199694</v>
      </c>
      <c r="T37" s="28">
        <f t="shared" si="10"/>
        <v>2.0156814820333002</v>
      </c>
      <c r="U37" s="28">
        <f t="shared" si="10"/>
        <v>0</v>
      </c>
      <c r="V37" s="28">
        <f t="shared" si="10"/>
        <v>6.4781129268648998</v>
      </c>
      <c r="W37" s="28">
        <f t="shared" si="10"/>
        <v>0</v>
      </c>
      <c r="X37" s="28">
        <f t="shared" si="10"/>
        <v>0</v>
      </c>
      <c r="Y37" s="28">
        <f t="shared" si="10"/>
        <v>0</v>
      </c>
      <c r="Z37" s="28">
        <f t="shared" si="10"/>
        <v>0</v>
      </c>
      <c r="AA37" s="28">
        <f t="shared" si="10"/>
        <v>0</v>
      </c>
      <c r="AB37" s="28">
        <f t="shared" si="10"/>
        <v>5.8434789557942004</v>
      </c>
      <c r="AC37" s="28">
        <f t="shared" si="10"/>
        <v>28.897561079565296</v>
      </c>
      <c r="AD37" s="28">
        <f t="shared" si="10"/>
        <v>4.2366666666000001E-3</v>
      </c>
      <c r="AE37" s="28">
        <f t="shared" si="10"/>
        <v>0</v>
      </c>
      <c r="AF37" s="28">
        <f t="shared" si="10"/>
        <v>9.0930818208652013</v>
      </c>
      <c r="AG37" s="28">
        <f t="shared" si="10"/>
        <v>0</v>
      </c>
      <c r="AH37" s="28">
        <f t="shared" si="10"/>
        <v>0</v>
      </c>
      <c r="AI37" s="28">
        <f t="shared" si="10"/>
        <v>0</v>
      </c>
      <c r="AJ37" s="28">
        <f t="shared" si="10"/>
        <v>0</v>
      </c>
      <c r="AK37" s="28">
        <f t="shared" si="10"/>
        <v>0</v>
      </c>
      <c r="AL37" s="28">
        <f t="shared" si="10"/>
        <v>2.5783400238289</v>
      </c>
      <c r="AM37" s="28">
        <f t="shared" si="10"/>
        <v>10.813195739599301</v>
      </c>
      <c r="AN37" s="28">
        <f t="shared" si="10"/>
        <v>30.480095449066599</v>
      </c>
      <c r="AO37" s="28">
        <f t="shared" si="10"/>
        <v>0</v>
      </c>
      <c r="AP37" s="28">
        <f t="shared" si="10"/>
        <v>5.3801056493991997</v>
      </c>
      <c r="AQ37" s="28">
        <f t="shared" si="10"/>
        <v>0</v>
      </c>
      <c r="AR37" s="28">
        <f t="shared" si="10"/>
        <v>0</v>
      </c>
      <c r="AS37" s="28">
        <f t="shared" si="10"/>
        <v>0</v>
      </c>
      <c r="AT37" s="28">
        <f t="shared" si="10"/>
        <v>0</v>
      </c>
      <c r="AU37" s="28">
        <f t="shared" si="10"/>
        <v>0</v>
      </c>
      <c r="AV37" s="28">
        <f t="shared" si="10"/>
        <v>47.029117462058373</v>
      </c>
      <c r="AW37" s="28">
        <f t="shared" si="10"/>
        <v>216.33679587712592</v>
      </c>
      <c r="AX37" s="28">
        <f t="shared" si="10"/>
        <v>7.4144741699332011</v>
      </c>
      <c r="AY37" s="28">
        <f t="shared" si="10"/>
        <v>0</v>
      </c>
      <c r="AZ37" s="28">
        <f t="shared" si="10"/>
        <v>123.48465065558622</v>
      </c>
      <c r="BA37" s="28">
        <f t="shared" si="10"/>
        <v>0</v>
      </c>
      <c r="BB37" s="28">
        <f t="shared" si="10"/>
        <v>0</v>
      </c>
      <c r="BC37" s="28">
        <f t="shared" si="10"/>
        <v>0</v>
      </c>
      <c r="BD37" s="28">
        <f t="shared" si="10"/>
        <v>0</v>
      </c>
      <c r="BE37" s="28">
        <f t="shared" si="10"/>
        <v>0</v>
      </c>
      <c r="BF37" s="28">
        <f t="shared" si="10"/>
        <v>17.968683435909604</v>
      </c>
      <c r="BG37" s="28">
        <f t="shared" si="10"/>
        <v>15.221719147765898</v>
      </c>
      <c r="BH37" s="28">
        <f t="shared" si="10"/>
        <v>10.2163852204664</v>
      </c>
      <c r="BI37" s="28">
        <f t="shared" si="10"/>
        <v>0</v>
      </c>
      <c r="BJ37" s="28">
        <f t="shared" si="10"/>
        <v>17.267642960130299</v>
      </c>
      <c r="BK37" s="28">
        <f t="shared" si="9"/>
        <v>1039.4709309332566</v>
      </c>
      <c r="BL37" s="29"/>
    </row>
    <row r="38" spans="1:64" x14ac:dyDescent="0.2">
      <c r="A38" s="20"/>
      <c r="B38" s="27" t="s">
        <v>79</v>
      </c>
      <c r="C38" s="28">
        <f t="shared" ref="C38:AH38" si="11">C9+C12+C21+C24+C27+C37</f>
        <v>0</v>
      </c>
      <c r="D38" s="28">
        <f t="shared" si="11"/>
        <v>111.25133783293279</v>
      </c>
      <c r="E38" s="28">
        <f t="shared" si="11"/>
        <v>189.41386758693329</v>
      </c>
      <c r="F38" s="28">
        <f t="shared" si="11"/>
        <v>0</v>
      </c>
      <c r="G38" s="28">
        <f t="shared" si="11"/>
        <v>0</v>
      </c>
      <c r="H38" s="28">
        <f t="shared" si="11"/>
        <v>14.46995177907246</v>
      </c>
      <c r="I38" s="28">
        <f t="shared" si="11"/>
        <v>1036.400164911267</v>
      </c>
      <c r="J38" s="28">
        <f t="shared" si="11"/>
        <v>803.49821362543287</v>
      </c>
      <c r="K38" s="28">
        <f t="shared" si="11"/>
        <v>0</v>
      </c>
      <c r="L38" s="28">
        <f t="shared" si="11"/>
        <v>105.05810519029581</v>
      </c>
      <c r="M38" s="28">
        <f t="shared" si="11"/>
        <v>0</v>
      </c>
      <c r="N38" s="28">
        <f t="shared" si="11"/>
        <v>0</v>
      </c>
      <c r="O38" s="28">
        <f t="shared" si="11"/>
        <v>0</v>
      </c>
      <c r="P38" s="28">
        <f t="shared" si="11"/>
        <v>0</v>
      </c>
      <c r="Q38" s="28">
        <f t="shared" si="11"/>
        <v>0</v>
      </c>
      <c r="R38" s="28">
        <f t="shared" si="11"/>
        <v>4.9751570524252999</v>
      </c>
      <c r="S38" s="28">
        <f t="shared" si="11"/>
        <v>94.269992008799505</v>
      </c>
      <c r="T38" s="28">
        <f t="shared" si="11"/>
        <v>21.091178646266503</v>
      </c>
      <c r="U38" s="28">
        <f t="shared" si="11"/>
        <v>0</v>
      </c>
      <c r="V38" s="28">
        <f t="shared" si="11"/>
        <v>13.835249805630799</v>
      </c>
      <c r="W38" s="28">
        <f t="shared" si="11"/>
        <v>0</v>
      </c>
      <c r="X38" s="28">
        <f t="shared" si="11"/>
        <v>5.9184766666666002</v>
      </c>
      <c r="Y38" s="28">
        <f t="shared" si="11"/>
        <v>0</v>
      </c>
      <c r="Z38" s="28">
        <f t="shared" si="11"/>
        <v>0</v>
      </c>
      <c r="AA38" s="28">
        <f t="shared" si="11"/>
        <v>0</v>
      </c>
      <c r="AB38" s="28">
        <f t="shared" si="11"/>
        <v>7.2263028759934009</v>
      </c>
      <c r="AC38" s="28">
        <f t="shared" si="11"/>
        <v>234.04230803306464</v>
      </c>
      <c r="AD38" s="28">
        <f t="shared" si="11"/>
        <v>4.2366666666000001E-3</v>
      </c>
      <c r="AE38" s="28">
        <f t="shared" si="11"/>
        <v>0</v>
      </c>
      <c r="AF38" s="28">
        <f t="shared" si="11"/>
        <v>14.551823823864602</v>
      </c>
      <c r="AG38" s="28">
        <f t="shared" si="11"/>
        <v>0</v>
      </c>
      <c r="AH38" s="28">
        <f t="shared" si="11"/>
        <v>0</v>
      </c>
      <c r="AI38" s="28">
        <f t="shared" ref="AI38:BJ38" si="12">AI9+AI12+AI21+AI24+AI27+AI37</f>
        <v>0</v>
      </c>
      <c r="AJ38" s="28">
        <f t="shared" si="12"/>
        <v>0</v>
      </c>
      <c r="AK38" s="28">
        <f t="shared" si="12"/>
        <v>0</v>
      </c>
      <c r="AL38" s="28">
        <f t="shared" si="12"/>
        <v>3.0255950252619002</v>
      </c>
      <c r="AM38" s="28">
        <f t="shared" si="12"/>
        <v>39.638483046098905</v>
      </c>
      <c r="AN38" s="28">
        <f t="shared" si="12"/>
        <v>46.287946950833202</v>
      </c>
      <c r="AO38" s="28">
        <f t="shared" si="12"/>
        <v>0</v>
      </c>
      <c r="AP38" s="28">
        <f t="shared" si="12"/>
        <v>6.3892935542654996</v>
      </c>
      <c r="AQ38" s="28">
        <f t="shared" si="12"/>
        <v>0</v>
      </c>
      <c r="AR38" s="28">
        <f t="shared" si="12"/>
        <v>0</v>
      </c>
      <c r="AS38" s="28">
        <f t="shared" si="12"/>
        <v>0</v>
      </c>
      <c r="AT38" s="28">
        <f t="shared" si="12"/>
        <v>0</v>
      </c>
      <c r="AU38" s="28">
        <f t="shared" si="12"/>
        <v>0</v>
      </c>
      <c r="AV38" s="28">
        <f t="shared" si="12"/>
        <v>58.192469589362481</v>
      </c>
      <c r="AW38" s="28">
        <f t="shared" si="12"/>
        <v>732.25672518902172</v>
      </c>
      <c r="AX38" s="28">
        <f t="shared" si="12"/>
        <v>125.03832040736631</v>
      </c>
      <c r="AY38" s="28">
        <f t="shared" si="12"/>
        <v>0</v>
      </c>
      <c r="AZ38" s="28">
        <f t="shared" si="12"/>
        <v>186.98656703594733</v>
      </c>
      <c r="BA38" s="28">
        <f t="shared" si="12"/>
        <v>0</v>
      </c>
      <c r="BB38" s="28">
        <f t="shared" si="12"/>
        <v>0</v>
      </c>
      <c r="BC38" s="28">
        <f t="shared" si="12"/>
        <v>0</v>
      </c>
      <c r="BD38" s="28">
        <f t="shared" si="12"/>
        <v>0</v>
      </c>
      <c r="BE38" s="28">
        <f t="shared" si="12"/>
        <v>0</v>
      </c>
      <c r="BF38" s="28">
        <f t="shared" si="12"/>
        <v>22.502952924166504</v>
      </c>
      <c r="BG38" s="28">
        <f t="shared" si="12"/>
        <v>60.615420207331397</v>
      </c>
      <c r="BH38" s="28">
        <f t="shared" si="12"/>
        <v>10.2163852204664</v>
      </c>
      <c r="BI38" s="28">
        <f t="shared" si="12"/>
        <v>0</v>
      </c>
      <c r="BJ38" s="28">
        <f t="shared" si="12"/>
        <v>30.090032731861999</v>
      </c>
      <c r="BK38" s="28">
        <f t="shared" si="9"/>
        <v>3977.2465583872954</v>
      </c>
    </row>
    <row r="39" spans="1:64" ht="3.75" customHeight="1" x14ac:dyDescent="0.2">
      <c r="A39" s="20"/>
      <c r="B39" s="30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</row>
    <row r="40" spans="1:64" x14ac:dyDescent="0.2">
      <c r="A40" s="20" t="s">
        <v>1</v>
      </c>
      <c r="B40" s="27" t="s">
        <v>7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</row>
    <row r="41" spans="1:64" s="31" customFormat="1" x14ac:dyDescent="0.2">
      <c r="A41" s="20" t="s">
        <v>75</v>
      </c>
      <c r="B41" s="24" t="s">
        <v>2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4" s="31" customFormat="1" x14ac:dyDescent="0.2">
      <c r="A42" s="20"/>
      <c r="B42" s="24" t="s">
        <v>113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19.454053851265002</v>
      </c>
      <c r="I42" s="25">
        <v>0.5490019861997999</v>
      </c>
      <c r="J42" s="25">
        <v>0</v>
      </c>
      <c r="K42" s="25">
        <v>0</v>
      </c>
      <c r="L42" s="25">
        <v>1.6383281399800002E-2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9.4841061769639019</v>
      </c>
      <c r="S42" s="25">
        <v>2.67177526333E-2</v>
      </c>
      <c r="T42" s="25">
        <v>0</v>
      </c>
      <c r="U42" s="25">
        <v>0</v>
      </c>
      <c r="V42" s="25">
        <v>3.9939204266200005E-2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7.5598157232977989</v>
      </c>
      <c r="AC42" s="25">
        <v>0.10144671569979999</v>
      </c>
      <c r="AD42" s="25">
        <v>0</v>
      </c>
      <c r="AE42" s="25">
        <v>0</v>
      </c>
      <c r="AF42" s="25">
        <v>0.18407734189980002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7.1978129850982997</v>
      </c>
      <c r="AM42" s="25">
        <v>3.0374080633199997E-2</v>
      </c>
      <c r="AN42" s="25">
        <v>0</v>
      </c>
      <c r="AO42" s="25">
        <v>0</v>
      </c>
      <c r="AP42" s="25">
        <v>3.2610351699999998E-2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179.53393675047414</v>
      </c>
      <c r="AW42" s="25">
        <v>0.69710785689840005</v>
      </c>
      <c r="AX42" s="25">
        <v>0</v>
      </c>
      <c r="AY42" s="25">
        <v>0</v>
      </c>
      <c r="AZ42" s="25">
        <v>2.7242500743317004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90.105325572173626</v>
      </c>
      <c r="BG42" s="25">
        <v>7.5254281696660996</v>
      </c>
      <c r="BH42" s="25">
        <v>0</v>
      </c>
      <c r="BI42" s="25">
        <v>0</v>
      </c>
      <c r="BJ42" s="25">
        <v>0.15612929913290002</v>
      </c>
      <c r="BK42" s="26">
        <f t="shared" ref="BK42:BK44" si="13">SUM(C42:BJ42)</f>
        <v>325.41851717373379</v>
      </c>
    </row>
    <row r="43" spans="1:64" s="31" customFormat="1" x14ac:dyDescent="0.2">
      <c r="A43" s="20"/>
      <c r="B43" s="24" t="s">
        <v>114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64.683729744131114</v>
      </c>
      <c r="I43" s="25">
        <v>0.49090387736660002</v>
      </c>
      <c r="J43" s="25">
        <v>0</v>
      </c>
      <c r="K43" s="25">
        <v>0</v>
      </c>
      <c r="L43" s="25">
        <v>8.0695563166399989E-2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54.534800594097739</v>
      </c>
      <c r="S43" s="25">
        <v>2.5014375866599999E-2</v>
      </c>
      <c r="T43" s="25">
        <v>0</v>
      </c>
      <c r="U43" s="25">
        <v>0</v>
      </c>
      <c r="V43" s="25">
        <v>5.8088218132799997E-2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8.5617044856983018</v>
      </c>
      <c r="AC43" s="25">
        <v>0.73308502333310011</v>
      </c>
      <c r="AD43" s="25">
        <v>0</v>
      </c>
      <c r="AE43" s="25">
        <v>0</v>
      </c>
      <c r="AF43" s="25">
        <v>1.0140258204663999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10.610682090230901</v>
      </c>
      <c r="AM43" s="25">
        <v>9.6926654633199993E-2</v>
      </c>
      <c r="AN43" s="25">
        <v>0</v>
      </c>
      <c r="AO43" s="25">
        <v>0</v>
      </c>
      <c r="AP43" s="25">
        <v>0.22320010373330001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66.805491000168772</v>
      </c>
      <c r="AW43" s="25">
        <v>1.0932471228664999</v>
      </c>
      <c r="AX43" s="25">
        <v>0</v>
      </c>
      <c r="AY43" s="25">
        <v>0</v>
      </c>
      <c r="AZ43" s="25">
        <v>3.223725587565101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37.391380638743705</v>
      </c>
      <c r="BG43" s="25">
        <v>1.02968612333E-2</v>
      </c>
      <c r="BH43" s="25">
        <v>0</v>
      </c>
      <c r="BI43" s="25">
        <v>0</v>
      </c>
      <c r="BJ43" s="25">
        <v>0.14284738673299999</v>
      </c>
      <c r="BK43" s="26">
        <f t="shared" si="13"/>
        <v>249.77984514816683</v>
      </c>
    </row>
    <row r="44" spans="1:64" s="31" customFormat="1" x14ac:dyDescent="0.2">
      <c r="A44" s="20"/>
      <c r="B44" s="27" t="s">
        <v>84</v>
      </c>
      <c r="C44" s="32">
        <f>SUM(C42:C43)</f>
        <v>0</v>
      </c>
      <c r="D44" s="32">
        <f t="shared" ref="D44:BJ44" si="14">SUM(D42:D43)</f>
        <v>0</v>
      </c>
      <c r="E44" s="32">
        <f t="shared" si="14"/>
        <v>0</v>
      </c>
      <c r="F44" s="32">
        <f t="shared" si="14"/>
        <v>0</v>
      </c>
      <c r="G44" s="32">
        <f t="shared" si="14"/>
        <v>0</v>
      </c>
      <c r="H44" s="32">
        <f t="shared" si="14"/>
        <v>84.137783595396115</v>
      </c>
      <c r="I44" s="32">
        <f t="shared" si="14"/>
        <v>1.0399058635663998</v>
      </c>
      <c r="J44" s="32">
        <f t="shared" si="14"/>
        <v>0</v>
      </c>
      <c r="K44" s="32">
        <f t="shared" si="14"/>
        <v>0</v>
      </c>
      <c r="L44" s="32">
        <f t="shared" si="14"/>
        <v>9.7078844566199987E-2</v>
      </c>
      <c r="M44" s="32">
        <f t="shared" si="14"/>
        <v>0</v>
      </c>
      <c r="N44" s="32">
        <f t="shared" si="14"/>
        <v>0</v>
      </c>
      <c r="O44" s="32">
        <f t="shared" si="14"/>
        <v>0</v>
      </c>
      <c r="P44" s="32">
        <f t="shared" si="14"/>
        <v>0</v>
      </c>
      <c r="Q44" s="32">
        <f t="shared" si="14"/>
        <v>0</v>
      </c>
      <c r="R44" s="32">
        <f t="shared" si="14"/>
        <v>64.018906771061637</v>
      </c>
      <c r="S44" s="32">
        <f t="shared" si="14"/>
        <v>5.1732128499899999E-2</v>
      </c>
      <c r="T44" s="32">
        <f t="shared" si="14"/>
        <v>0</v>
      </c>
      <c r="U44" s="32">
        <f t="shared" si="14"/>
        <v>0</v>
      </c>
      <c r="V44" s="32">
        <f t="shared" si="14"/>
        <v>9.8027422399000003E-2</v>
      </c>
      <c r="W44" s="32">
        <f t="shared" si="14"/>
        <v>0</v>
      </c>
      <c r="X44" s="32">
        <f t="shared" si="14"/>
        <v>0</v>
      </c>
      <c r="Y44" s="32">
        <f t="shared" si="14"/>
        <v>0</v>
      </c>
      <c r="Z44" s="32">
        <f t="shared" si="14"/>
        <v>0</v>
      </c>
      <c r="AA44" s="32">
        <f t="shared" si="14"/>
        <v>0</v>
      </c>
      <c r="AB44" s="32">
        <f t="shared" si="14"/>
        <v>16.121520208996102</v>
      </c>
      <c r="AC44" s="32">
        <f t="shared" si="14"/>
        <v>0.83453173903290012</v>
      </c>
      <c r="AD44" s="32">
        <f t="shared" si="14"/>
        <v>0</v>
      </c>
      <c r="AE44" s="32">
        <f t="shared" si="14"/>
        <v>0</v>
      </c>
      <c r="AF44" s="32">
        <f t="shared" si="14"/>
        <v>1.1981031623662</v>
      </c>
      <c r="AG44" s="32">
        <f t="shared" si="14"/>
        <v>0</v>
      </c>
      <c r="AH44" s="32">
        <f t="shared" si="14"/>
        <v>0</v>
      </c>
      <c r="AI44" s="32">
        <f t="shared" si="14"/>
        <v>0</v>
      </c>
      <c r="AJ44" s="32">
        <f t="shared" si="14"/>
        <v>0</v>
      </c>
      <c r="AK44" s="32">
        <f t="shared" si="14"/>
        <v>0</v>
      </c>
      <c r="AL44" s="32">
        <f t="shared" si="14"/>
        <v>17.808495075329201</v>
      </c>
      <c r="AM44" s="32">
        <f t="shared" si="14"/>
        <v>0.12730073526639998</v>
      </c>
      <c r="AN44" s="32">
        <f t="shared" si="14"/>
        <v>0</v>
      </c>
      <c r="AO44" s="32">
        <f t="shared" si="14"/>
        <v>0</v>
      </c>
      <c r="AP44" s="32">
        <f t="shared" si="14"/>
        <v>0.2558104554333</v>
      </c>
      <c r="AQ44" s="32">
        <f t="shared" si="14"/>
        <v>0</v>
      </c>
      <c r="AR44" s="32">
        <f t="shared" si="14"/>
        <v>0</v>
      </c>
      <c r="AS44" s="32">
        <f t="shared" si="14"/>
        <v>0</v>
      </c>
      <c r="AT44" s="32">
        <f t="shared" si="14"/>
        <v>0</v>
      </c>
      <c r="AU44" s="32">
        <f t="shared" si="14"/>
        <v>0</v>
      </c>
      <c r="AV44" s="32">
        <f t="shared" si="14"/>
        <v>246.33942775064293</v>
      </c>
      <c r="AW44" s="32">
        <f t="shared" si="14"/>
        <v>1.7903549797649001</v>
      </c>
      <c r="AX44" s="32">
        <f t="shared" si="14"/>
        <v>0</v>
      </c>
      <c r="AY44" s="32">
        <f t="shared" si="14"/>
        <v>0</v>
      </c>
      <c r="AZ44" s="32">
        <f t="shared" si="14"/>
        <v>5.9479756618968018</v>
      </c>
      <c r="BA44" s="32">
        <f t="shared" si="14"/>
        <v>0</v>
      </c>
      <c r="BB44" s="32">
        <f t="shared" si="14"/>
        <v>0</v>
      </c>
      <c r="BC44" s="32">
        <f t="shared" si="14"/>
        <v>0</v>
      </c>
      <c r="BD44" s="32">
        <f t="shared" si="14"/>
        <v>0</v>
      </c>
      <c r="BE44" s="32">
        <f t="shared" si="14"/>
        <v>0</v>
      </c>
      <c r="BF44" s="32">
        <f t="shared" si="14"/>
        <v>127.49670621091732</v>
      </c>
      <c r="BG44" s="32">
        <f t="shared" si="14"/>
        <v>7.5357250308993997</v>
      </c>
      <c r="BH44" s="32">
        <f t="shared" si="14"/>
        <v>0</v>
      </c>
      <c r="BI44" s="32">
        <f t="shared" si="14"/>
        <v>0</v>
      </c>
      <c r="BJ44" s="32">
        <f t="shared" si="14"/>
        <v>0.29897668586589998</v>
      </c>
      <c r="BK44" s="28">
        <f t="shared" si="13"/>
        <v>575.19836232190062</v>
      </c>
    </row>
    <row r="45" spans="1:64" x14ac:dyDescent="0.2">
      <c r="A45" s="20" t="s">
        <v>76</v>
      </c>
      <c r="B45" s="24" t="s">
        <v>17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</row>
    <row r="46" spans="1:64" x14ac:dyDescent="0.2">
      <c r="A46" s="20"/>
      <c r="B46" s="24" t="s">
        <v>115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41.092668363664409</v>
      </c>
      <c r="I46" s="25">
        <v>4.8325762772996006</v>
      </c>
      <c r="J46" s="25">
        <v>5.6453781332999999E-3</v>
      </c>
      <c r="K46" s="25">
        <v>0</v>
      </c>
      <c r="L46" s="25">
        <v>0.93960208546640001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26.249308747864703</v>
      </c>
      <c r="S46" s="25">
        <v>0.19725409503310001</v>
      </c>
      <c r="T46" s="25">
        <v>0</v>
      </c>
      <c r="U46" s="25">
        <v>0</v>
      </c>
      <c r="V46" s="25">
        <v>0.77696628259980016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4.7282864733983008</v>
      </c>
      <c r="AC46" s="25">
        <v>0.47282354559959999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1.5646193115647</v>
      </c>
      <c r="AM46" s="25">
        <v>7.6699757966399995E-2</v>
      </c>
      <c r="AN46" s="25">
        <v>0</v>
      </c>
      <c r="AO46" s="25">
        <v>0</v>
      </c>
      <c r="AP46" s="25">
        <v>0.1443468141666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15.021020679362342</v>
      </c>
      <c r="AW46" s="25">
        <v>0.84700404633260007</v>
      </c>
      <c r="AX46" s="25">
        <v>0</v>
      </c>
      <c r="AY46" s="25">
        <v>0</v>
      </c>
      <c r="AZ46" s="25">
        <v>4.5212991200996004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7.6498560131485895</v>
      </c>
      <c r="BG46" s="25">
        <v>0.1861647250665</v>
      </c>
      <c r="BH46" s="25">
        <v>0</v>
      </c>
      <c r="BI46" s="25">
        <v>0</v>
      </c>
      <c r="BJ46" s="25">
        <v>0.1053686657998</v>
      </c>
      <c r="BK46" s="26">
        <f t="shared" ref="BK46:BK54" si="15">SUM(C46:BJ46)</f>
        <v>109.41151038256633</v>
      </c>
    </row>
    <row r="47" spans="1:64" x14ac:dyDescent="0.2">
      <c r="A47" s="20"/>
      <c r="B47" s="24" t="s">
        <v>116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10.909519007996296</v>
      </c>
      <c r="I47" s="25">
        <v>1.9238918162996996</v>
      </c>
      <c r="J47" s="25">
        <v>0.96842566686659992</v>
      </c>
      <c r="K47" s="25">
        <v>0</v>
      </c>
      <c r="L47" s="25">
        <v>4.5266994447328006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5.9497603409292985</v>
      </c>
      <c r="S47" s="25">
        <v>3.06168594331E-2</v>
      </c>
      <c r="T47" s="25">
        <v>0</v>
      </c>
      <c r="U47" s="25">
        <v>0</v>
      </c>
      <c r="V47" s="25">
        <v>2.2590425720659999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38.777960629196507</v>
      </c>
      <c r="AC47" s="25">
        <v>7.1735565820651983</v>
      </c>
      <c r="AD47" s="25">
        <v>0</v>
      </c>
      <c r="AE47" s="25">
        <v>0</v>
      </c>
      <c r="AF47" s="25">
        <v>6.2082099989325004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36.300614377096096</v>
      </c>
      <c r="AM47" s="25">
        <v>3.4415312633655</v>
      </c>
      <c r="AN47" s="25">
        <v>0</v>
      </c>
      <c r="AO47" s="25">
        <v>0</v>
      </c>
      <c r="AP47" s="25">
        <v>3.4655582764994999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145.99539925279987</v>
      </c>
      <c r="AW47" s="25">
        <v>29.2663065122292</v>
      </c>
      <c r="AX47" s="25">
        <v>0</v>
      </c>
      <c r="AY47" s="25">
        <v>0</v>
      </c>
      <c r="AZ47" s="25">
        <v>82.138297517692436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92.643735003670315</v>
      </c>
      <c r="BG47" s="25">
        <v>6.9697896186643957</v>
      </c>
      <c r="BH47" s="25">
        <v>0.1024989501666</v>
      </c>
      <c r="BI47" s="25">
        <v>0</v>
      </c>
      <c r="BJ47" s="25">
        <v>10.583738163530702</v>
      </c>
      <c r="BK47" s="26">
        <f t="shared" si="15"/>
        <v>489.63515185423262</v>
      </c>
    </row>
    <row r="48" spans="1:64" x14ac:dyDescent="0.2">
      <c r="A48" s="20"/>
      <c r="B48" s="24" t="s">
        <v>117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11.524309252897003</v>
      </c>
      <c r="I48" s="25">
        <v>5.5148045952328992</v>
      </c>
      <c r="J48" s="25">
        <v>0</v>
      </c>
      <c r="K48" s="25">
        <v>0</v>
      </c>
      <c r="L48" s="25">
        <v>3.8967866615329005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7.5251459361290989</v>
      </c>
      <c r="S48" s="25">
        <v>1.8148630533199997E-2</v>
      </c>
      <c r="T48" s="25">
        <v>0</v>
      </c>
      <c r="U48" s="25">
        <v>0</v>
      </c>
      <c r="V48" s="25">
        <v>0.74000116546599992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18.474382788963091</v>
      </c>
      <c r="AC48" s="25">
        <v>1.8179510318991001</v>
      </c>
      <c r="AD48" s="25">
        <v>0</v>
      </c>
      <c r="AE48" s="25">
        <v>0</v>
      </c>
      <c r="AF48" s="25">
        <v>2.3420163887994003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10.988423457062803</v>
      </c>
      <c r="AM48" s="25">
        <v>0.3544684590328</v>
      </c>
      <c r="AN48" s="25">
        <v>0</v>
      </c>
      <c r="AO48" s="25">
        <v>0</v>
      </c>
      <c r="AP48" s="25">
        <v>0.65862386303289999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139.6161955906004</v>
      </c>
      <c r="AW48" s="25">
        <v>35.730701134828024</v>
      </c>
      <c r="AX48" s="25">
        <v>2.5832528394333001</v>
      </c>
      <c r="AY48" s="25">
        <v>0</v>
      </c>
      <c r="AZ48" s="25">
        <v>26.304409093528694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77.591278430560422</v>
      </c>
      <c r="BG48" s="25">
        <v>4.8263289380315015</v>
      </c>
      <c r="BH48" s="25">
        <v>0</v>
      </c>
      <c r="BI48" s="25">
        <v>0</v>
      </c>
      <c r="BJ48" s="25">
        <v>2.9917148111991998</v>
      </c>
      <c r="BK48" s="26">
        <f t="shared" si="15"/>
        <v>353.49894306876274</v>
      </c>
    </row>
    <row r="49" spans="1:63" x14ac:dyDescent="0.2">
      <c r="A49" s="20"/>
      <c r="B49" s="24" t="s">
        <v>118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4.1457336199971984</v>
      </c>
      <c r="I49" s="25">
        <v>31.112477037466398</v>
      </c>
      <c r="J49" s="25">
        <v>0</v>
      </c>
      <c r="K49" s="25">
        <v>0</v>
      </c>
      <c r="L49" s="25">
        <v>2.9054309442660999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2.5690578109962989</v>
      </c>
      <c r="S49" s="25">
        <v>7.1999562099800005E-2</v>
      </c>
      <c r="T49" s="25">
        <v>0</v>
      </c>
      <c r="U49" s="25">
        <v>0</v>
      </c>
      <c r="V49" s="25">
        <v>0.35609544653259995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19.185406458096594</v>
      </c>
      <c r="AC49" s="25">
        <v>1.8734080821990999</v>
      </c>
      <c r="AD49" s="25">
        <v>0</v>
      </c>
      <c r="AE49" s="25">
        <v>0</v>
      </c>
      <c r="AF49" s="25">
        <v>1.4196283129994003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27.362887040829495</v>
      </c>
      <c r="AM49" s="25">
        <v>1.9989857581322004</v>
      </c>
      <c r="AN49" s="25">
        <v>0</v>
      </c>
      <c r="AO49" s="25">
        <v>0</v>
      </c>
      <c r="AP49" s="25">
        <v>1.0505513174326999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85.497266830777832</v>
      </c>
      <c r="AW49" s="25">
        <v>18.412040389730802</v>
      </c>
      <c r="AX49" s="25">
        <v>0</v>
      </c>
      <c r="AY49" s="25">
        <v>0</v>
      </c>
      <c r="AZ49" s="25">
        <v>30.097843030328693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55.547667283217578</v>
      </c>
      <c r="BG49" s="25">
        <v>4.4227459496651003</v>
      </c>
      <c r="BH49" s="25">
        <v>0</v>
      </c>
      <c r="BI49" s="25">
        <v>0</v>
      </c>
      <c r="BJ49" s="25">
        <v>4.0733298478653985</v>
      </c>
      <c r="BK49" s="26">
        <f t="shared" si="15"/>
        <v>292.10255472263333</v>
      </c>
    </row>
    <row r="50" spans="1:63" x14ac:dyDescent="0.2">
      <c r="A50" s="20"/>
      <c r="B50" s="24" t="s">
        <v>119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0.67650815109850004</v>
      </c>
      <c r="I50" s="25">
        <v>1.0391034303333</v>
      </c>
      <c r="J50" s="25">
        <v>0</v>
      </c>
      <c r="K50" s="25">
        <v>0</v>
      </c>
      <c r="L50" s="25">
        <v>1.5772084998331999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0.29557834909889996</v>
      </c>
      <c r="S50" s="25">
        <v>0.60155620679999999</v>
      </c>
      <c r="T50" s="25">
        <v>0</v>
      </c>
      <c r="U50" s="25">
        <v>0</v>
      </c>
      <c r="V50" s="25">
        <v>0.64856684476630011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2.9713527305986998</v>
      </c>
      <c r="AC50" s="25">
        <v>0.97706579039980002</v>
      </c>
      <c r="AD50" s="25">
        <v>0</v>
      </c>
      <c r="AE50" s="25">
        <v>0</v>
      </c>
      <c r="AF50" s="25">
        <v>0.85352491529969998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2.0133227053987</v>
      </c>
      <c r="AM50" s="25">
        <v>1.5290841773998001</v>
      </c>
      <c r="AN50" s="25">
        <v>0</v>
      </c>
      <c r="AO50" s="25">
        <v>0</v>
      </c>
      <c r="AP50" s="25">
        <v>0.54084290599989993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24.960278918144809</v>
      </c>
      <c r="AW50" s="25">
        <v>8.8768958275993999</v>
      </c>
      <c r="AX50" s="25">
        <v>0</v>
      </c>
      <c r="AY50" s="25">
        <v>0</v>
      </c>
      <c r="AZ50" s="25">
        <v>24.218263180361696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12.544734728702181</v>
      </c>
      <c r="BG50" s="25">
        <v>3.9501437131327006</v>
      </c>
      <c r="BH50" s="25">
        <v>0</v>
      </c>
      <c r="BI50" s="25">
        <v>0</v>
      </c>
      <c r="BJ50" s="25">
        <v>6.195988565365699</v>
      </c>
      <c r="BK50" s="26">
        <f t="shared" si="15"/>
        <v>94.470019640333277</v>
      </c>
    </row>
    <row r="51" spans="1:63" x14ac:dyDescent="0.2">
      <c r="A51" s="20"/>
      <c r="B51" s="24" t="s">
        <v>120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0.82892500263210012</v>
      </c>
      <c r="I51" s="25">
        <v>8.6558262491330993</v>
      </c>
      <c r="J51" s="25">
        <v>0</v>
      </c>
      <c r="K51" s="25">
        <v>0</v>
      </c>
      <c r="L51" s="25">
        <v>9.1988236052998005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0.1942734196991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4.8645941466299997E-2</v>
      </c>
      <c r="AC51" s="25">
        <v>1.2820189000000001E-3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2.5881924866500004E-2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4.787923091406399</v>
      </c>
      <c r="AW51" s="25">
        <v>0.30367873986649996</v>
      </c>
      <c r="AX51" s="25">
        <v>0</v>
      </c>
      <c r="AY51" s="25">
        <v>0</v>
      </c>
      <c r="AZ51" s="25">
        <v>2.0617526660000001E-4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0.6430954387636002</v>
      </c>
      <c r="BG51" s="25">
        <v>0</v>
      </c>
      <c r="BH51" s="25">
        <v>0</v>
      </c>
      <c r="BI51" s="25">
        <v>0</v>
      </c>
      <c r="BJ51" s="25">
        <v>5.33278155E-2</v>
      </c>
      <c r="BK51" s="26">
        <f t="shared" si="15"/>
        <v>24.7418894228</v>
      </c>
    </row>
    <row r="52" spans="1:63" x14ac:dyDescent="0.2">
      <c r="A52" s="20"/>
      <c r="B52" s="24" t="s">
        <v>126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0.34693041466619984</v>
      </c>
      <c r="I52" s="25">
        <v>4.5519534431665001</v>
      </c>
      <c r="J52" s="25">
        <v>0</v>
      </c>
      <c r="K52" s="25">
        <v>0</v>
      </c>
      <c r="L52" s="25">
        <v>0.2177900257998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0.24766770726619997</v>
      </c>
      <c r="S52" s="25">
        <v>2.7265786028000001</v>
      </c>
      <c r="T52" s="25">
        <v>0</v>
      </c>
      <c r="U52" s="25">
        <v>0</v>
      </c>
      <c r="V52" s="25">
        <v>0.10714007549990001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0.14346929323290003</v>
      </c>
      <c r="AC52" s="25">
        <v>0</v>
      </c>
      <c r="AD52" s="25">
        <v>0</v>
      </c>
      <c r="AE52" s="25">
        <v>0</v>
      </c>
      <c r="AF52" s="25">
        <v>2.99089679666E-2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2.4391867665999999E-3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1.014521020869759</v>
      </c>
      <c r="AW52" s="25">
        <v>1.9784648799899999E-2</v>
      </c>
      <c r="AX52" s="25">
        <v>0</v>
      </c>
      <c r="AY52" s="25">
        <v>0</v>
      </c>
      <c r="AZ52" s="25">
        <v>0.2918958207997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0.17744469153259995</v>
      </c>
      <c r="BG52" s="25">
        <v>0</v>
      </c>
      <c r="BH52" s="25">
        <v>0</v>
      </c>
      <c r="BI52" s="25">
        <v>0</v>
      </c>
      <c r="BJ52" s="25">
        <v>0.1067050006</v>
      </c>
      <c r="BK52" s="26">
        <f t="shared" si="15"/>
        <v>9.9842288997666611</v>
      </c>
    </row>
    <row r="53" spans="1:63" x14ac:dyDescent="0.2">
      <c r="A53" s="20"/>
      <c r="B53" s="27" t="s">
        <v>85</v>
      </c>
      <c r="C53" s="28">
        <f>SUM(C46:C52)</f>
        <v>0</v>
      </c>
      <c r="D53" s="28">
        <f t="shared" ref="D53:BJ53" si="16">SUM(D46:D52)</f>
        <v>0</v>
      </c>
      <c r="E53" s="28">
        <f t="shared" si="16"/>
        <v>0</v>
      </c>
      <c r="F53" s="28">
        <f t="shared" si="16"/>
        <v>0</v>
      </c>
      <c r="G53" s="28">
        <f t="shared" si="16"/>
        <v>0</v>
      </c>
      <c r="H53" s="28">
        <f t="shared" si="16"/>
        <v>69.524593812951721</v>
      </c>
      <c r="I53" s="28">
        <f t="shared" si="16"/>
        <v>57.630632848931498</v>
      </c>
      <c r="J53" s="28">
        <f t="shared" si="16"/>
        <v>0.97407104499989994</v>
      </c>
      <c r="K53" s="28">
        <f t="shared" si="16"/>
        <v>0</v>
      </c>
      <c r="L53" s="28">
        <f t="shared" si="16"/>
        <v>23.262341266931003</v>
      </c>
      <c r="M53" s="28">
        <f t="shared" si="16"/>
        <v>0</v>
      </c>
      <c r="N53" s="28">
        <f t="shared" si="16"/>
        <v>0</v>
      </c>
      <c r="O53" s="28">
        <f t="shared" si="16"/>
        <v>0</v>
      </c>
      <c r="P53" s="28">
        <f t="shared" si="16"/>
        <v>0</v>
      </c>
      <c r="Q53" s="28">
        <f t="shared" si="16"/>
        <v>0</v>
      </c>
      <c r="R53" s="28">
        <f t="shared" si="16"/>
        <v>43.03079231198361</v>
      </c>
      <c r="S53" s="28">
        <f t="shared" si="16"/>
        <v>3.6461539566991998</v>
      </c>
      <c r="T53" s="28">
        <f t="shared" si="16"/>
        <v>0</v>
      </c>
      <c r="U53" s="28">
        <f t="shared" si="16"/>
        <v>0</v>
      </c>
      <c r="V53" s="28">
        <f t="shared" si="16"/>
        <v>4.8878123869305998</v>
      </c>
      <c r="W53" s="28">
        <f t="shared" si="16"/>
        <v>0</v>
      </c>
      <c r="X53" s="28">
        <f t="shared" si="16"/>
        <v>0</v>
      </c>
      <c r="Y53" s="28">
        <f t="shared" si="16"/>
        <v>0</v>
      </c>
      <c r="Z53" s="28">
        <f t="shared" si="16"/>
        <v>0</v>
      </c>
      <c r="AA53" s="28">
        <f t="shared" si="16"/>
        <v>0</v>
      </c>
      <c r="AB53" s="28">
        <f t="shared" si="16"/>
        <v>84.329504314952388</v>
      </c>
      <c r="AC53" s="28">
        <f t="shared" si="16"/>
        <v>12.316087051062798</v>
      </c>
      <c r="AD53" s="28">
        <f t="shared" si="16"/>
        <v>0</v>
      </c>
      <c r="AE53" s="28">
        <f t="shared" si="16"/>
        <v>0</v>
      </c>
      <c r="AF53" s="28">
        <f t="shared" si="16"/>
        <v>10.8532885839976</v>
      </c>
      <c r="AG53" s="28">
        <f t="shared" si="16"/>
        <v>0</v>
      </c>
      <c r="AH53" s="28">
        <f t="shared" si="16"/>
        <v>0</v>
      </c>
      <c r="AI53" s="28">
        <f t="shared" si="16"/>
        <v>0</v>
      </c>
      <c r="AJ53" s="28">
        <f t="shared" si="16"/>
        <v>0</v>
      </c>
      <c r="AK53" s="28">
        <f t="shared" si="16"/>
        <v>0</v>
      </c>
      <c r="AL53" s="28">
        <f t="shared" si="16"/>
        <v>78.258188003584877</v>
      </c>
      <c r="AM53" s="28">
        <f t="shared" si="16"/>
        <v>7.4007694158966997</v>
      </c>
      <c r="AN53" s="28">
        <f t="shared" si="16"/>
        <v>0</v>
      </c>
      <c r="AO53" s="28">
        <f t="shared" si="16"/>
        <v>0</v>
      </c>
      <c r="AP53" s="28">
        <f t="shared" si="16"/>
        <v>5.8599231771315994</v>
      </c>
      <c r="AQ53" s="28">
        <f t="shared" si="16"/>
        <v>0</v>
      </c>
      <c r="AR53" s="28">
        <f t="shared" si="16"/>
        <v>0</v>
      </c>
      <c r="AS53" s="28">
        <f t="shared" si="16"/>
        <v>0</v>
      </c>
      <c r="AT53" s="28">
        <f t="shared" si="16"/>
        <v>0</v>
      </c>
      <c r="AU53" s="28">
        <f t="shared" si="16"/>
        <v>0</v>
      </c>
      <c r="AV53" s="28">
        <f t="shared" si="16"/>
        <v>416.8926053839615</v>
      </c>
      <c r="AW53" s="28">
        <f t="shared" si="16"/>
        <v>93.456411299386431</v>
      </c>
      <c r="AX53" s="28">
        <f t="shared" si="16"/>
        <v>2.5832528394333001</v>
      </c>
      <c r="AY53" s="28">
        <f t="shared" si="16"/>
        <v>0</v>
      </c>
      <c r="AZ53" s="28">
        <f t="shared" si="16"/>
        <v>167.57221393807745</v>
      </c>
      <c r="BA53" s="28">
        <f t="shared" si="16"/>
        <v>0</v>
      </c>
      <c r="BB53" s="28">
        <f t="shared" si="16"/>
        <v>0</v>
      </c>
      <c r="BC53" s="28">
        <f t="shared" si="16"/>
        <v>0</v>
      </c>
      <c r="BD53" s="28">
        <f t="shared" si="16"/>
        <v>0</v>
      </c>
      <c r="BE53" s="28">
        <f t="shared" si="16"/>
        <v>0</v>
      </c>
      <c r="BF53" s="28">
        <f t="shared" si="16"/>
        <v>246.79781158959531</v>
      </c>
      <c r="BG53" s="28">
        <f t="shared" si="16"/>
        <v>20.355172944560199</v>
      </c>
      <c r="BH53" s="28">
        <f t="shared" si="16"/>
        <v>0.1024989501666</v>
      </c>
      <c r="BI53" s="28">
        <f t="shared" si="16"/>
        <v>0</v>
      </c>
      <c r="BJ53" s="28">
        <f t="shared" si="16"/>
        <v>24.110172869860804</v>
      </c>
      <c r="BK53" s="28">
        <f t="shared" si="15"/>
        <v>1373.8442979910953</v>
      </c>
    </row>
    <row r="54" spans="1:63" x14ac:dyDescent="0.2">
      <c r="A54" s="20"/>
      <c r="B54" s="27" t="s">
        <v>83</v>
      </c>
      <c r="C54" s="28">
        <f>C44+C53</f>
        <v>0</v>
      </c>
      <c r="D54" s="28">
        <f t="shared" ref="D54:BJ54" si="17">D44+D53</f>
        <v>0</v>
      </c>
      <c r="E54" s="28">
        <f t="shared" si="17"/>
        <v>0</v>
      </c>
      <c r="F54" s="28">
        <f t="shared" si="17"/>
        <v>0</v>
      </c>
      <c r="G54" s="28">
        <f t="shared" si="17"/>
        <v>0</v>
      </c>
      <c r="H54" s="28">
        <f t="shared" si="17"/>
        <v>153.66237740834782</v>
      </c>
      <c r="I54" s="28">
        <f t="shared" si="17"/>
        <v>58.670538712497901</v>
      </c>
      <c r="J54" s="28">
        <f t="shared" si="17"/>
        <v>0.97407104499989994</v>
      </c>
      <c r="K54" s="28">
        <f t="shared" si="17"/>
        <v>0</v>
      </c>
      <c r="L54" s="28">
        <f t="shared" si="17"/>
        <v>23.359420111497204</v>
      </c>
      <c r="M54" s="28">
        <f t="shared" si="17"/>
        <v>0</v>
      </c>
      <c r="N54" s="28">
        <f t="shared" si="17"/>
        <v>0</v>
      </c>
      <c r="O54" s="28">
        <f t="shared" si="17"/>
        <v>0</v>
      </c>
      <c r="P54" s="28">
        <f t="shared" si="17"/>
        <v>0</v>
      </c>
      <c r="Q54" s="28">
        <f t="shared" si="17"/>
        <v>0</v>
      </c>
      <c r="R54" s="28">
        <f t="shared" si="17"/>
        <v>107.04969908304525</v>
      </c>
      <c r="S54" s="28">
        <f t="shared" si="17"/>
        <v>3.6978860851990998</v>
      </c>
      <c r="T54" s="28">
        <f t="shared" si="17"/>
        <v>0</v>
      </c>
      <c r="U54" s="28">
        <f t="shared" si="17"/>
        <v>0</v>
      </c>
      <c r="V54" s="28">
        <f t="shared" si="17"/>
        <v>4.9858398093296001</v>
      </c>
      <c r="W54" s="28">
        <f t="shared" si="17"/>
        <v>0</v>
      </c>
      <c r="X54" s="28">
        <f t="shared" si="17"/>
        <v>0</v>
      </c>
      <c r="Y54" s="28">
        <f t="shared" si="17"/>
        <v>0</v>
      </c>
      <c r="Z54" s="28">
        <f t="shared" si="17"/>
        <v>0</v>
      </c>
      <c r="AA54" s="28">
        <f t="shared" si="17"/>
        <v>0</v>
      </c>
      <c r="AB54" s="28">
        <f t="shared" si="17"/>
        <v>100.45102452394849</v>
      </c>
      <c r="AC54" s="28">
        <f t="shared" si="17"/>
        <v>13.150618790095699</v>
      </c>
      <c r="AD54" s="28">
        <f t="shared" si="17"/>
        <v>0</v>
      </c>
      <c r="AE54" s="28">
        <f t="shared" si="17"/>
        <v>0</v>
      </c>
      <c r="AF54" s="28">
        <f t="shared" si="17"/>
        <v>12.0513917463638</v>
      </c>
      <c r="AG54" s="28">
        <f t="shared" si="17"/>
        <v>0</v>
      </c>
      <c r="AH54" s="28">
        <f t="shared" si="17"/>
        <v>0</v>
      </c>
      <c r="AI54" s="28">
        <f t="shared" si="17"/>
        <v>0</v>
      </c>
      <c r="AJ54" s="28">
        <f t="shared" si="17"/>
        <v>0</v>
      </c>
      <c r="AK54" s="28">
        <f t="shared" si="17"/>
        <v>0</v>
      </c>
      <c r="AL54" s="28">
        <f t="shared" si="17"/>
        <v>96.066683078914082</v>
      </c>
      <c r="AM54" s="28">
        <f t="shared" si="17"/>
        <v>7.5280701511630994</v>
      </c>
      <c r="AN54" s="28">
        <f t="shared" si="17"/>
        <v>0</v>
      </c>
      <c r="AO54" s="28">
        <f t="shared" si="17"/>
        <v>0</v>
      </c>
      <c r="AP54" s="28">
        <f t="shared" si="17"/>
        <v>6.1157336325648997</v>
      </c>
      <c r="AQ54" s="28">
        <f t="shared" si="17"/>
        <v>0</v>
      </c>
      <c r="AR54" s="28">
        <f t="shared" si="17"/>
        <v>0</v>
      </c>
      <c r="AS54" s="28">
        <f t="shared" si="17"/>
        <v>0</v>
      </c>
      <c r="AT54" s="28">
        <f t="shared" si="17"/>
        <v>0</v>
      </c>
      <c r="AU54" s="28">
        <f t="shared" si="17"/>
        <v>0</v>
      </c>
      <c r="AV54" s="28">
        <f t="shared" si="17"/>
        <v>663.23203313460442</v>
      </c>
      <c r="AW54" s="28">
        <f t="shared" si="17"/>
        <v>95.246766279151331</v>
      </c>
      <c r="AX54" s="28">
        <f t="shared" si="17"/>
        <v>2.5832528394333001</v>
      </c>
      <c r="AY54" s="28">
        <f t="shared" si="17"/>
        <v>0</v>
      </c>
      <c r="AZ54" s="28">
        <f t="shared" si="17"/>
        <v>173.52018959997426</v>
      </c>
      <c r="BA54" s="28">
        <f t="shared" si="17"/>
        <v>0</v>
      </c>
      <c r="BB54" s="28">
        <f t="shared" si="17"/>
        <v>0</v>
      </c>
      <c r="BC54" s="28">
        <f t="shared" si="17"/>
        <v>0</v>
      </c>
      <c r="BD54" s="28">
        <f t="shared" si="17"/>
        <v>0</v>
      </c>
      <c r="BE54" s="28">
        <f t="shared" si="17"/>
        <v>0</v>
      </c>
      <c r="BF54" s="28">
        <f t="shared" si="17"/>
        <v>374.29451780051261</v>
      </c>
      <c r="BG54" s="28">
        <f t="shared" si="17"/>
        <v>27.890897975459598</v>
      </c>
      <c r="BH54" s="28">
        <f t="shared" si="17"/>
        <v>0.1024989501666</v>
      </c>
      <c r="BI54" s="28">
        <f t="shared" si="17"/>
        <v>0</v>
      </c>
      <c r="BJ54" s="28">
        <f t="shared" si="17"/>
        <v>24.409149555726703</v>
      </c>
      <c r="BK54" s="28">
        <f t="shared" si="15"/>
        <v>1949.0426603129958</v>
      </c>
    </row>
    <row r="55" spans="1:63" ht="3" customHeight="1" x14ac:dyDescent="0.2">
      <c r="A55" s="20"/>
      <c r="B55" s="2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</row>
    <row r="56" spans="1:63" x14ac:dyDescent="0.2">
      <c r="A56" s="20" t="s">
        <v>18</v>
      </c>
      <c r="B56" s="27" t="s">
        <v>8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</row>
    <row r="57" spans="1:63" x14ac:dyDescent="0.2">
      <c r="A57" s="20" t="s">
        <v>75</v>
      </c>
      <c r="B57" s="24" t="s">
        <v>19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</row>
    <row r="58" spans="1:63" x14ac:dyDescent="0.2">
      <c r="A58" s="20"/>
      <c r="B58" s="24" t="s">
        <v>121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0.57123866253200017</v>
      </c>
      <c r="I58" s="25">
        <v>0.59113963839989991</v>
      </c>
      <c r="J58" s="25">
        <v>0</v>
      </c>
      <c r="K58" s="25">
        <v>0</v>
      </c>
      <c r="L58" s="25">
        <v>0.19444692169989999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0.1837541602993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0.15365086913279999</v>
      </c>
      <c r="AC58" s="25">
        <v>0.12687503156660002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5.7932007832899993E-2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12.492134839819293</v>
      </c>
      <c r="AW58" s="25">
        <v>0.54425495076579999</v>
      </c>
      <c r="AX58" s="25">
        <v>0</v>
      </c>
      <c r="AY58" s="25">
        <v>0</v>
      </c>
      <c r="AZ58" s="25">
        <v>11.548319398299199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3.6616044095526981</v>
      </c>
      <c r="BG58" s="25">
        <v>0.61523349056640009</v>
      </c>
      <c r="BH58" s="25">
        <v>0</v>
      </c>
      <c r="BI58" s="25">
        <v>0</v>
      </c>
      <c r="BJ58" s="25">
        <v>0.60805604989999995</v>
      </c>
      <c r="BK58" s="26">
        <f t="shared" ref="BK58:BK59" si="18">SUM(C58:BJ58)</f>
        <v>31.348640430366792</v>
      </c>
    </row>
    <row r="59" spans="1:63" x14ac:dyDescent="0.2">
      <c r="A59" s="20"/>
      <c r="B59" s="27" t="s">
        <v>82</v>
      </c>
      <c r="C59" s="28">
        <f>SUM(C58)</f>
        <v>0</v>
      </c>
      <c r="D59" s="28">
        <f t="shared" ref="D59:BJ59" si="19">SUM(D58)</f>
        <v>0</v>
      </c>
      <c r="E59" s="28">
        <f t="shared" si="19"/>
        <v>0</v>
      </c>
      <c r="F59" s="28">
        <f t="shared" si="19"/>
        <v>0</v>
      </c>
      <c r="G59" s="28">
        <f t="shared" si="19"/>
        <v>0</v>
      </c>
      <c r="H59" s="28">
        <f t="shared" si="19"/>
        <v>0.57123866253200017</v>
      </c>
      <c r="I59" s="28">
        <f t="shared" si="19"/>
        <v>0.59113963839989991</v>
      </c>
      <c r="J59" s="28">
        <f t="shared" si="19"/>
        <v>0</v>
      </c>
      <c r="K59" s="28">
        <f t="shared" si="19"/>
        <v>0</v>
      </c>
      <c r="L59" s="28">
        <f t="shared" si="19"/>
        <v>0.19444692169989999</v>
      </c>
      <c r="M59" s="28">
        <f t="shared" si="19"/>
        <v>0</v>
      </c>
      <c r="N59" s="28">
        <f t="shared" si="19"/>
        <v>0</v>
      </c>
      <c r="O59" s="28">
        <f t="shared" si="19"/>
        <v>0</v>
      </c>
      <c r="P59" s="28">
        <f t="shared" si="19"/>
        <v>0</v>
      </c>
      <c r="Q59" s="28">
        <f t="shared" si="19"/>
        <v>0</v>
      </c>
      <c r="R59" s="28">
        <f t="shared" si="19"/>
        <v>0.1837541602993</v>
      </c>
      <c r="S59" s="28">
        <f t="shared" si="19"/>
        <v>0</v>
      </c>
      <c r="T59" s="28">
        <f t="shared" si="19"/>
        <v>0</v>
      </c>
      <c r="U59" s="28">
        <f t="shared" si="19"/>
        <v>0</v>
      </c>
      <c r="V59" s="28">
        <f t="shared" si="19"/>
        <v>0</v>
      </c>
      <c r="W59" s="28">
        <f t="shared" si="19"/>
        <v>0</v>
      </c>
      <c r="X59" s="28">
        <f t="shared" si="19"/>
        <v>0</v>
      </c>
      <c r="Y59" s="28">
        <f t="shared" si="19"/>
        <v>0</v>
      </c>
      <c r="Z59" s="28">
        <f t="shared" si="19"/>
        <v>0</v>
      </c>
      <c r="AA59" s="28">
        <f t="shared" si="19"/>
        <v>0</v>
      </c>
      <c r="AB59" s="28">
        <f t="shared" si="19"/>
        <v>0.15365086913279999</v>
      </c>
      <c r="AC59" s="28">
        <f t="shared" si="19"/>
        <v>0.12687503156660002</v>
      </c>
      <c r="AD59" s="28">
        <f t="shared" si="19"/>
        <v>0</v>
      </c>
      <c r="AE59" s="28">
        <f t="shared" si="19"/>
        <v>0</v>
      </c>
      <c r="AF59" s="28">
        <f t="shared" si="19"/>
        <v>0</v>
      </c>
      <c r="AG59" s="28">
        <f t="shared" si="19"/>
        <v>0</v>
      </c>
      <c r="AH59" s="28">
        <f t="shared" si="19"/>
        <v>0</v>
      </c>
      <c r="AI59" s="28">
        <f t="shared" si="19"/>
        <v>0</v>
      </c>
      <c r="AJ59" s="28">
        <f t="shared" si="19"/>
        <v>0</v>
      </c>
      <c r="AK59" s="28">
        <f t="shared" si="19"/>
        <v>0</v>
      </c>
      <c r="AL59" s="28">
        <f t="shared" si="19"/>
        <v>5.7932007832899993E-2</v>
      </c>
      <c r="AM59" s="28">
        <f t="shared" si="19"/>
        <v>0</v>
      </c>
      <c r="AN59" s="28">
        <f t="shared" si="19"/>
        <v>0</v>
      </c>
      <c r="AO59" s="28">
        <f t="shared" si="19"/>
        <v>0</v>
      </c>
      <c r="AP59" s="28">
        <f t="shared" si="19"/>
        <v>0</v>
      </c>
      <c r="AQ59" s="28">
        <f t="shared" si="19"/>
        <v>0</v>
      </c>
      <c r="AR59" s="28">
        <f t="shared" si="19"/>
        <v>0</v>
      </c>
      <c r="AS59" s="28">
        <f t="shared" si="19"/>
        <v>0</v>
      </c>
      <c r="AT59" s="28">
        <f t="shared" si="19"/>
        <v>0</v>
      </c>
      <c r="AU59" s="28">
        <f t="shared" si="19"/>
        <v>0</v>
      </c>
      <c r="AV59" s="28">
        <f t="shared" si="19"/>
        <v>12.492134839819293</v>
      </c>
      <c r="AW59" s="28">
        <f t="shared" si="19"/>
        <v>0.54425495076579999</v>
      </c>
      <c r="AX59" s="28">
        <f t="shared" si="19"/>
        <v>0</v>
      </c>
      <c r="AY59" s="28">
        <f t="shared" si="19"/>
        <v>0</v>
      </c>
      <c r="AZ59" s="28">
        <f t="shared" si="19"/>
        <v>11.548319398299199</v>
      </c>
      <c r="BA59" s="28">
        <f t="shared" si="19"/>
        <v>0</v>
      </c>
      <c r="BB59" s="28">
        <f t="shared" si="19"/>
        <v>0</v>
      </c>
      <c r="BC59" s="28">
        <f t="shared" si="19"/>
        <v>0</v>
      </c>
      <c r="BD59" s="28">
        <f t="shared" si="19"/>
        <v>0</v>
      </c>
      <c r="BE59" s="28">
        <f t="shared" si="19"/>
        <v>0</v>
      </c>
      <c r="BF59" s="28">
        <f t="shared" si="19"/>
        <v>3.6616044095526981</v>
      </c>
      <c r="BG59" s="28">
        <f t="shared" si="19"/>
        <v>0.61523349056640009</v>
      </c>
      <c r="BH59" s="28">
        <f t="shared" si="19"/>
        <v>0</v>
      </c>
      <c r="BI59" s="28">
        <f t="shared" si="19"/>
        <v>0</v>
      </c>
      <c r="BJ59" s="28">
        <f t="shared" si="19"/>
        <v>0.60805604989999995</v>
      </c>
      <c r="BK59" s="28">
        <f t="shared" si="18"/>
        <v>31.348640430366792</v>
      </c>
    </row>
    <row r="60" spans="1:63" ht="2.25" customHeight="1" x14ac:dyDescent="0.2">
      <c r="A60" s="20"/>
      <c r="B60" s="2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</row>
    <row r="61" spans="1:63" x14ac:dyDescent="0.2">
      <c r="A61" s="20" t="s">
        <v>4</v>
      </c>
      <c r="B61" s="27" t="s">
        <v>9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</row>
    <row r="62" spans="1:63" x14ac:dyDescent="0.2">
      <c r="A62" s="20" t="s">
        <v>75</v>
      </c>
      <c r="B62" s="24" t="s">
        <v>20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</row>
    <row r="63" spans="1:63" x14ac:dyDescent="0.2">
      <c r="A63" s="20"/>
      <c r="B63" s="24"/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6">
        <f t="shared" ref="BK63:BK64" si="20">SUM(C63:BJ63)</f>
        <v>0</v>
      </c>
    </row>
    <row r="64" spans="1:63" x14ac:dyDescent="0.2">
      <c r="A64" s="20"/>
      <c r="B64" s="27" t="s">
        <v>84</v>
      </c>
      <c r="C64" s="28">
        <f>SUM(C63)</f>
        <v>0</v>
      </c>
      <c r="D64" s="28">
        <f t="shared" ref="D64:BJ64" si="21">SUM(D63)</f>
        <v>0</v>
      </c>
      <c r="E64" s="28">
        <f t="shared" si="21"/>
        <v>0</v>
      </c>
      <c r="F64" s="28">
        <f t="shared" si="21"/>
        <v>0</v>
      </c>
      <c r="G64" s="28">
        <f t="shared" si="21"/>
        <v>0</v>
      </c>
      <c r="H64" s="28">
        <f t="shared" si="21"/>
        <v>0</v>
      </c>
      <c r="I64" s="28">
        <f t="shared" si="21"/>
        <v>0</v>
      </c>
      <c r="J64" s="28">
        <f t="shared" si="21"/>
        <v>0</v>
      </c>
      <c r="K64" s="28">
        <f t="shared" si="21"/>
        <v>0</v>
      </c>
      <c r="L64" s="28">
        <f t="shared" si="21"/>
        <v>0</v>
      </c>
      <c r="M64" s="28">
        <f t="shared" si="21"/>
        <v>0</v>
      </c>
      <c r="N64" s="28">
        <f t="shared" si="21"/>
        <v>0</v>
      </c>
      <c r="O64" s="28">
        <f t="shared" si="21"/>
        <v>0</v>
      </c>
      <c r="P64" s="28">
        <f t="shared" si="21"/>
        <v>0</v>
      </c>
      <c r="Q64" s="28">
        <f t="shared" si="21"/>
        <v>0</v>
      </c>
      <c r="R64" s="28">
        <f t="shared" si="21"/>
        <v>0</v>
      </c>
      <c r="S64" s="28">
        <f t="shared" si="21"/>
        <v>0</v>
      </c>
      <c r="T64" s="28">
        <f t="shared" si="21"/>
        <v>0</v>
      </c>
      <c r="U64" s="28">
        <f t="shared" si="21"/>
        <v>0</v>
      </c>
      <c r="V64" s="28">
        <f t="shared" si="21"/>
        <v>0</v>
      </c>
      <c r="W64" s="28">
        <f t="shared" si="21"/>
        <v>0</v>
      </c>
      <c r="X64" s="28">
        <f t="shared" si="21"/>
        <v>0</v>
      </c>
      <c r="Y64" s="28">
        <f t="shared" si="21"/>
        <v>0</v>
      </c>
      <c r="Z64" s="28">
        <f t="shared" si="21"/>
        <v>0</v>
      </c>
      <c r="AA64" s="28">
        <f t="shared" si="21"/>
        <v>0</v>
      </c>
      <c r="AB64" s="28">
        <f t="shared" si="21"/>
        <v>0</v>
      </c>
      <c r="AC64" s="28">
        <f t="shared" si="21"/>
        <v>0</v>
      </c>
      <c r="AD64" s="28">
        <f t="shared" si="21"/>
        <v>0</v>
      </c>
      <c r="AE64" s="28">
        <f t="shared" si="21"/>
        <v>0</v>
      </c>
      <c r="AF64" s="28">
        <f t="shared" si="21"/>
        <v>0</v>
      </c>
      <c r="AG64" s="28">
        <f t="shared" si="21"/>
        <v>0</v>
      </c>
      <c r="AH64" s="28">
        <f t="shared" si="21"/>
        <v>0</v>
      </c>
      <c r="AI64" s="28">
        <f t="shared" si="21"/>
        <v>0</v>
      </c>
      <c r="AJ64" s="28">
        <f t="shared" si="21"/>
        <v>0</v>
      </c>
      <c r="AK64" s="28">
        <f t="shared" si="21"/>
        <v>0</v>
      </c>
      <c r="AL64" s="28">
        <f t="shared" si="21"/>
        <v>0</v>
      </c>
      <c r="AM64" s="28">
        <f t="shared" si="21"/>
        <v>0</v>
      </c>
      <c r="AN64" s="28">
        <f t="shared" si="21"/>
        <v>0</v>
      </c>
      <c r="AO64" s="28">
        <f t="shared" si="21"/>
        <v>0</v>
      </c>
      <c r="AP64" s="28">
        <f t="shared" si="21"/>
        <v>0</v>
      </c>
      <c r="AQ64" s="28">
        <f t="shared" si="21"/>
        <v>0</v>
      </c>
      <c r="AR64" s="28">
        <f t="shared" si="21"/>
        <v>0</v>
      </c>
      <c r="AS64" s="28">
        <f t="shared" si="21"/>
        <v>0</v>
      </c>
      <c r="AT64" s="28">
        <f t="shared" si="21"/>
        <v>0</v>
      </c>
      <c r="AU64" s="28">
        <f t="shared" si="21"/>
        <v>0</v>
      </c>
      <c r="AV64" s="28">
        <f t="shared" si="21"/>
        <v>0</v>
      </c>
      <c r="AW64" s="28">
        <f t="shared" si="21"/>
        <v>0</v>
      </c>
      <c r="AX64" s="28">
        <f t="shared" si="21"/>
        <v>0</v>
      </c>
      <c r="AY64" s="28">
        <f t="shared" si="21"/>
        <v>0</v>
      </c>
      <c r="AZ64" s="28">
        <f t="shared" si="21"/>
        <v>0</v>
      </c>
      <c r="BA64" s="28">
        <f t="shared" si="21"/>
        <v>0</v>
      </c>
      <c r="BB64" s="28">
        <f t="shared" si="21"/>
        <v>0</v>
      </c>
      <c r="BC64" s="28">
        <f t="shared" si="21"/>
        <v>0</v>
      </c>
      <c r="BD64" s="28">
        <f t="shared" si="21"/>
        <v>0</v>
      </c>
      <c r="BE64" s="28">
        <f t="shared" si="21"/>
        <v>0</v>
      </c>
      <c r="BF64" s="28">
        <f t="shared" si="21"/>
        <v>0</v>
      </c>
      <c r="BG64" s="28">
        <f t="shared" si="21"/>
        <v>0</v>
      </c>
      <c r="BH64" s="28">
        <f t="shared" si="21"/>
        <v>0</v>
      </c>
      <c r="BI64" s="28">
        <f t="shared" si="21"/>
        <v>0</v>
      </c>
      <c r="BJ64" s="28">
        <f t="shared" si="21"/>
        <v>0</v>
      </c>
      <c r="BK64" s="28">
        <f t="shared" si="20"/>
        <v>0</v>
      </c>
    </row>
    <row r="65" spans="1:63" x14ac:dyDescent="0.2">
      <c r="A65" s="20" t="s">
        <v>76</v>
      </c>
      <c r="B65" s="24" t="s">
        <v>21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</row>
    <row r="66" spans="1:63" x14ac:dyDescent="0.2">
      <c r="A66" s="20"/>
      <c r="B66" s="24"/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25">
        <v>0</v>
      </c>
      <c r="BA66" s="25">
        <v>0</v>
      </c>
      <c r="BB66" s="25">
        <v>0</v>
      </c>
      <c r="BC66" s="25">
        <v>0</v>
      </c>
      <c r="BD66" s="25">
        <v>0</v>
      </c>
      <c r="BE66" s="25">
        <v>0</v>
      </c>
      <c r="BF66" s="25">
        <v>0</v>
      </c>
      <c r="BG66" s="25">
        <v>0</v>
      </c>
      <c r="BH66" s="25">
        <v>0</v>
      </c>
      <c r="BI66" s="25">
        <v>0</v>
      </c>
      <c r="BJ66" s="25">
        <v>0</v>
      </c>
      <c r="BK66" s="26">
        <f t="shared" ref="BK66:BK68" si="22">SUM(C66:BJ66)</f>
        <v>0</v>
      </c>
    </row>
    <row r="67" spans="1:63" x14ac:dyDescent="0.2">
      <c r="A67" s="20"/>
      <c r="B67" s="27" t="s">
        <v>85</v>
      </c>
      <c r="C67" s="28">
        <f>SUM(C66)</f>
        <v>0</v>
      </c>
      <c r="D67" s="28">
        <f t="shared" ref="D67:BJ67" si="23">SUM(D66)</f>
        <v>0</v>
      </c>
      <c r="E67" s="28">
        <f t="shared" si="23"/>
        <v>0</v>
      </c>
      <c r="F67" s="28">
        <f t="shared" si="23"/>
        <v>0</v>
      </c>
      <c r="G67" s="28">
        <f t="shared" si="23"/>
        <v>0</v>
      </c>
      <c r="H67" s="28">
        <f t="shared" si="23"/>
        <v>0</v>
      </c>
      <c r="I67" s="28">
        <f t="shared" si="23"/>
        <v>0</v>
      </c>
      <c r="J67" s="28">
        <f t="shared" si="23"/>
        <v>0</v>
      </c>
      <c r="K67" s="28">
        <f t="shared" si="23"/>
        <v>0</v>
      </c>
      <c r="L67" s="28">
        <f t="shared" si="23"/>
        <v>0</v>
      </c>
      <c r="M67" s="28">
        <f t="shared" si="23"/>
        <v>0</v>
      </c>
      <c r="N67" s="28">
        <f t="shared" si="23"/>
        <v>0</v>
      </c>
      <c r="O67" s="28">
        <f t="shared" si="23"/>
        <v>0</v>
      </c>
      <c r="P67" s="28">
        <f t="shared" si="23"/>
        <v>0</v>
      </c>
      <c r="Q67" s="28">
        <f t="shared" si="23"/>
        <v>0</v>
      </c>
      <c r="R67" s="28">
        <f t="shared" si="23"/>
        <v>0</v>
      </c>
      <c r="S67" s="28">
        <f t="shared" si="23"/>
        <v>0</v>
      </c>
      <c r="T67" s="28">
        <f t="shared" si="23"/>
        <v>0</v>
      </c>
      <c r="U67" s="28">
        <f t="shared" si="23"/>
        <v>0</v>
      </c>
      <c r="V67" s="28">
        <f t="shared" si="23"/>
        <v>0</v>
      </c>
      <c r="W67" s="28">
        <f t="shared" si="23"/>
        <v>0</v>
      </c>
      <c r="X67" s="28">
        <f t="shared" si="23"/>
        <v>0</v>
      </c>
      <c r="Y67" s="28">
        <f t="shared" si="23"/>
        <v>0</v>
      </c>
      <c r="Z67" s="28">
        <f t="shared" si="23"/>
        <v>0</v>
      </c>
      <c r="AA67" s="28">
        <f t="shared" si="23"/>
        <v>0</v>
      </c>
      <c r="AB67" s="28">
        <f t="shared" si="23"/>
        <v>0</v>
      </c>
      <c r="AC67" s="28">
        <f t="shared" si="23"/>
        <v>0</v>
      </c>
      <c r="AD67" s="28">
        <f t="shared" si="23"/>
        <v>0</v>
      </c>
      <c r="AE67" s="28">
        <f t="shared" si="23"/>
        <v>0</v>
      </c>
      <c r="AF67" s="28">
        <f t="shared" si="23"/>
        <v>0</v>
      </c>
      <c r="AG67" s="28">
        <f t="shared" si="23"/>
        <v>0</v>
      </c>
      <c r="AH67" s="28">
        <f t="shared" si="23"/>
        <v>0</v>
      </c>
      <c r="AI67" s="28">
        <f t="shared" si="23"/>
        <v>0</v>
      </c>
      <c r="AJ67" s="28">
        <f t="shared" si="23"/>
        <v>0</v>
      </c>
      <c r="AK67" s="28">
        <f t="shared" si="23"/>
        <v>0</v>
      </c>
      <c r="AL67" s="28">
        <f t="shared" si="23"/>
        <v>0</v>
      </c>
      <c r="AM67" s="28">
        <f t="shared" si="23"/>
        <v>0</v>
      </c>
      <c r="AN67" s="28">
        <f t="shared" si="23"/>
        <v>0</v>
      </c>
      <c r="AO67" s="28">
        <f t="shared" si="23"/>
        <v>0</v>
      </c>
      <c r="AP67" s="28">
        <f t="shared" si="23"/>
        <v>0</v>
      </c>
      <c r="AQ67" s="28">
        <f t="shared" si="23"/>
        <v>0</v>
      </c>
      <c r="AR67" s="28">
        <f t="shared" si="23"/>
        <v>0</v>
      </c>
      <c r="AS67" s="28">
        <f t="shared" si="23"/>
        <v>0</v>
      </c>
      <c r="AT67" s="28">
        <f t="shared" si="23"/>
        <v>0</v>
      </c>
      <c r="AU67" s="28">
        <f t="shared" si="23"/>
        <v>0</v>
      </c>
      <c r="AV67" s="28">
        <f t="shared" si="23"/>
        <v>0</v>
      </c>
      <c r="AW67" s="28">
        <f t="shared" si="23"/>
        <v>0</v>
      </c>
      <c r="AX67" s="28">
        <f t="shared" si="23"/>
        <v>0</v>
      </c>
      <c r="AY67" s="28">
        <f t="shared" si="23"/>
        <v>0</v>
      </c>
      <c r="AZ67" s="28">
        <f t="shared" si="23"/>
        <v>0</v>
      </c>
      <c r="BA67" s="28">
        <f t="shared" si="23"/>
        <v>0</v>
      </c>
      <c r="BB67" s="28">
        <f t="shared" si="23"/>
        <v>0</v>
      </c>
      <c r="BC67" s="28">
        <f t="shared" si="23"/>
        <v>0</v>
      </c>
      <c r="BD67" s="28">
        <f t="shared" si="23"/>
        <v>0</v>
      </c>
      <c r="BE67" s="28">
        <f t="shared" si="23"/>
        <v>0</v>
      </c>
      <c r="BF67" s="28">
        <f t="shared" si="23"/>
        <v>0</v>
      </c>
      <c r="BG67" s="28">
        <f t="shared" si="23"/>
        <v>0</v>
      </c>
      <c r="BH67" s="28">
        <f t="shared" si="23"/>
        <v>0</v>
      </c>
      <c r="BI67" s="28">
        <f t="shared" si="23"/>
        <v>0</v>
      </c>
      <c r="BJ67" s="28">
        <f t="shared" si="23"/>
        <v>0</v>
      </c>
      <c r="BK67" s="28">
        <f t="shared" si="22"/>
        <v>0</v>
      </c>
    </row>
    <row r="68" spans="1:63" x14ac:dyDescent="0.2">
      <c r="A68" s="20"/>
      <c r="B68" s="27" t="s">
        <v>83</v>
      </c>
      <c r="C68" s="28">
        <f>C64+C67</f>
        <v>0</v>
      </c>
      <c r="D68" s="28">
        <f t="shared" ref="D68:BJ68" si="24">D64+D67</f>
        <v>0</v>
      </c>
      <c r="E68" s="28">
        <f t="shared" si="24"/>
        <v>0</v>
      </c>
      <c r="F68" s="28">
        <f t="shared" si="24"/>
        <v>0</v>
      </c>
      <c r="G68" s="28">
        <f t="shared" si="24"/>
        <v>0</v>
      </c>
      <c r="H68" s="28">
        <f t="shared" si="24"/>
        <v>0</v>
      </c>
      <c r="I68" s="28">
        <f t="shared" si="24"/>
        <v>0</v>
      </c>
      <c r="J68" s="28">
        <f t="shared" si="24"/>
        <v>0</v>
      </c>
      <c r="K68" s="28">
        <f t="shared" si="24"/>
        <v>0</v>
      </c>
      <c r="L68" s="28">
        <f t="shared" si="24"/>
        <v>0</v>
      </c>
      <c r="M68" s="28">
        <f t="shared" si="24"/>
        <v>0</v>
      </c>
      <c r="N68" s="28">
        <f t="shared" si="24"/>
        <v>0</v>
      </c>
      <c r="O68" s="28">
        <f t="shared" si="24"/>
        <v>0</v>
      </c>
      <c r="P68" s="28">
        <f t="shared" si="24"/>
        <v>0</v>
      </c>
      <c r="Q68" s="28">
        <f t="shared" si="24"/>
        <v>0</v>
      </c>
      <c r="R68" s="28">
        <f t="shared" si="24"/>
        <v>0</v>
      </c>
      <c r="S68" s="28">
        <f t="shared" si="24"/>
        <v>0</v>
      </c>
      <c r="T68" s="28">
        <f t="shared" si="24"/>
        <v>0</v>
      </c>
      <c r="U68" s="28">
        <f t="shared" si="24"/>
        <v>0</v>
      </c>
      <c r="V68" s="28">
        <f t="shared" si="24"/>
        <v>0</v>
      </c>
      <c r="W68" s="28">
        <f t="shared" si="24"/>
        <v>0</v>
      </c>
      <c r="X68" s="28">
        <f t="shared" si="24"/>
        <v>0</v>
      </c>
      <c r="Y68" s="28">
        <f t="shared" si="24"/>
        <v>0</v>
      </c>
      <c r="Z68" s="28">
        <f t="shared" si="24"/>
        <v>0</v>
      </c>
      <c r="AA68" s="28">
        <f t="shared" si="24"/>
        <v>0</v>
      </c>
      <c r="AB68" s="28">
        <f t="shared" si="24"/>
        <v>0</v>
      </c>
      <c r="AC68" s="28">
        <f t="shared" si="24"/>
        <v>0</v>
      </c>
      <c r="AD68" s="28">
        <f t="shared" si="24"/>
        <v>0</v>
      </c>
      <c r="AE68" s="28">
        <f t="shared" si="24"/>
        <v>0</v>
      </c>
      <c r="AF68" s="28">
        <f t="shared" si="24"/>
        <v>0</v>
      </c>
      <c r="AG68" s="28">
        <f t="shared" si="24"/>
        <v>0</v>
      </c>
      <c r="AH68" s="28">
        <f t="shared" si="24"/>
        <v>0</v>
      </c>
      <c r="AI68" s="28">
        <f t="shared" si="24"/>
        <v>0</v>
      </c>
      <c r="AJ68" s="28">
        <f t="shared" si="24"/>
        <v>0</v>
      </c>
      <c r="AK68" s="28">
        <f t="shared" si="24"/>
        <v>0</v>
      </c>
      <c r="AL68" s="28">
        <f t="shared" si="24"/>
        <v>0</v>
      </c>
      <c r="AM68" s="28">
        <f t="shared" si="24"/>
        <v>0</v>
      </c>
      <c r="AN68" s="28">
        <f t="shared" si="24"/>
        <v>0</v>
      </c>
      <c r="AO68" s="28">
        <f t="shared" si="24"/>
        <v>0</v>
      </c>
      <c r="AP68" s="28">
        <f t="shared" si="24"/>
        <v>0</v>
      </c>
      <c r="AQ68" s="28">
        <f t="shared" si="24"/>
        <v>0</v>
      </c>
      <c r="AR68" s="28">
        <f t="shared" si="24"/>
        <v>0</v>
      </c>
      <c r="AS68" s="28">
        <f t="shared" si="24"/>
        <v>0</v>
      </c>
      <c r="AT68" s="28">
        <f t="shared" si="24"/>
        <v>0</v>
      </c>
      <c r="AU68" s="28">
        <f t="shared" si="24"/>
        <v>0</v>
      </c>
      <c r="AV68" s="28">
        <f t="shared" si="24"/>
        <v>0</v>
      </c>
      <c r="AW68" s="28">
        <f t="shared" si="24"/>
        <v>0</v>
      </c>
      <c r="AX68" s="28">
        <f t="shared" si="24"/>
        <v>0</v>
      </c>
      <c r="AY68" s="28">
        <f t="shared" si="24"/>
        <v>0</v>
      </c>
      <c r="AZ68" s="28">
        <f t="shared" si="24"/>
        <v>0</v>
      </c>
      <c r="BA68" s="28">
        <f t="shared" si="24"/>
        <v>0</v>
      </c>
      <c r="BB68" s="28">
        <f t="shared" si="24"/>
        <v>0</v>
      </c>
      <c r="BC68" s="28">
        <f t="shared" si="24"/>
        <v>0</v>
      </c>
      <c r="BD68" s="28">
        <f t="shared" si="24"/>
        <v>0</v>
      </c>
      <c r="BE68" s="28">
        <f t="shared" si="24"/>
        <v>0</v>
      </c>
      <c r="BF68" s="28">
        <f t="shared" si="24"/>
        <v>0</v>
      </c>
      <c r="BG68" s="28">
        <f t="shared" si="24"/>
        <v>0</v>
      </c>
      <c r="BH68" s="28">
        <f t="shared" si="24"/>
        <v>0</v>
      </c>
      <c r="BI68" s="28">
        <f t="shared" si="24"/>
        <v>0</v>
      </c>
      <c r="BJ68" s="28">
        <f t="shared" si="24"/>
        <v>0</v>
      </c>
      <c r="BK68" s="28">
        <f t="shared" si="22"/>
        <v>0</v>
      </c>
    </row>
    <row r="69" spans="1:63" ht="4.5" customHeight="1" x14ac:dyDescent="0.2">
      <c r="A69" s="20"/>
      <c r="B69" s="2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</row>
    <row r="70" spans="1:63" x14ac:dyDescent="0.2">
      <c r="A70" s="20" t="s">
        <v>22</v>
      </c>
      <c r="B70" s="27" t="s">
        <v>23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</row>
    <row r="71" spans="1:63" x14ac:dyDescent="0.2">
      <c r="A71" s="20" t="s">
        <v>75</v>
      </c>
      <c r="B71" s="24" t="s">
        <v>24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</row>
    <row r="72" spans="1:63" x14ac:dyDescent="0.2">
      <c r="A72" s="20"/>
      <c r="B72" s="24" t="s">
        <v>122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0.5922509188988998</v>
      </c>
      <c r="I72" s="25">
        <v>0.22360521723320001</v>
      </c>
      <c r="J72" s="25">
        <v>0</v>
      </c>
      <c r="K72" s="25">
        <v>0</v>
      </c>
      <c r="L72" s="25">
        <v>6.1023739999999998E-3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8.589355809919999E-2</v>
      </c>
      <c r="S72" s="25">
        <v>0</v>
      </c>
      <c r="T72" s="25">
        <v>0</v>
      </c>
      <c r="U72" s="25">
        <v>0</v>
      </c>
      <c r="V72" s="25">
        <v>4.1159414332999997E-3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0.35089637056559997</v>
      </c>
      <c r="AC72" s="25">
        <v>1.5143080666000001E-3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0.27346945836540004</v>
      </c>
      <c r="AM72" s="25">
        <v>8.4185645332999996E-3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8.6628716996187372</v>
      </c>
      <c r="AW72" s="25">
        <v>0.75962824903280002</v>
      </c>
      <c r="AX72" s="25">
        <v>0</v>
      </c>
      <c r="AY72" s="25">
        <v>0</v>
      </c>
      <c r="AZ72" s="25">
        <v>3.0509675186992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2.2364520449871974</v>
      </c>
      <c r="BG72" s="25">
        <v>5.2842944133199996E-2</v>
      </c>
      <c r="BH72" s="25">
        <v>0</v>
      </c>
      <c r="BI72" s="25">
        <v>0</v>
      </c>
      <c r="BJ72" s="25">
        <v>0</v>
      </c>
      <c r="BK72" s="26">
        <f t="shared" ref="BK72:BK73" si="25">SUM(C72:BJ72)</f>
        <v>16.309029167666633</v>
      </c>
    </row>
    <row r="73" spans="1:63" x14ac:dyDescent="0.2">
      <c r="A73" s="20"/>
      <c r="B73" s="27" t="s">
        <v>82</v>
      </c>
      <c r="C73" s="28">
        <f>SUM(C72)</f>
        <v>0</v>
      </c>
      <c r="D73" s="28">
        <f t="shared" ref="D73:BJ73" si="26">SUM(D72)</f>
        <v>0</v>
      </c>
      <c r="E73" s="28">
        <f t="shared" si="26"/>
        <v>0</v>
      </c>
      <c r="F73" s="28">
        <f t="shared" si="26"/>
        <v>0</v>
      </c>
      <c r="G73" s="28">
        <f t="shared" si="26"/>
        <v>0</v>
      </c>
      <c r="H73" s="28">
        <f t="shared" si="26"/>
        <v>0.5922509188988998</v>
      </c>
      <c r="I73" s="28">
        <f t="shared" si="26"/>
        <v>0.22360521723320001</v>
      </c>
      <c r="J73" s="28">
        <f t="shared" si="26"/>
        <v>0</v>
      </c>
      <c r="K73" s="28">
        <f t="shared" si="26"/>
        <v>0</v>
      </c>
      <c r="L73" s="28">
        <f t="shared" si="26"/>
        <v>6.1023739999999998E-3</v>
      </c>
      <c r="M73" s="28">
        <f t="shared" si="26"/>
        <v>0</v>
      </c>
      <c r="N73" s="28">
        <f t="shared" si="26"/>
        <v>0</v>
      </c>
      <c r="O73" s="28">
        <f t="shared" si="26"/>
        <v>0</v>
      </c>
      <c r="P73" s="28">
        <f t="shared" si="26"/>
        <v>0</v>
      </c>
      <c r="Q73" s="28">
        <f t="shared" si="26"/>
        <v>0</v>
      </c>
      <c r="R73" s="28">
        <f t="shared" si="26"/>
        <v>8.589355809919999E-2</v>
      </c>
      <c r="S73" s="28">
        <f t="shared" si="26"/>
        <v>0</v>
      </c>
      <c r="T73" s="28">
        <f t="shared" si="26"/>
        <v>0</v>
      </c>
      <c r="U73" s="28">
        <f t="shared" si="26"/>
        <v>0</v>
      </c>
      <c r="V73" s="28">
        <f t="shared" si="26"/>
        <v>4.1159414332999997E-3</v>
      </c>
      <c r="W73" s="28">
        <f t="shared" si="26"/>
        <v>0</v>
      </c>
      <c r="X73" s="28">
        <f t="shared" si="26"/>
        <v>0</v>
      </c>
      <c r="Y73" s="28">
        <f t="shared" si="26"/>
        <v>0</v>
      </c>
      <c r="Z73" s="28">
        <f t="shared" si="26"/>
        <v>0</v>
      </c>
      <c r="AA73" s="28">
        <f t="shared" si="26"/>
        <v>0</v>
      </c>
      <c r="AB73" s="28">
        <f t="shared" si="26"/>
        <v>0.35089637056559997</v>
      </c>
      <c r="AC73" s="28">
        <f t="shared" si="26"/>
        <v>1.5143080666000001E-3</v>
      </c>
      <c r="AD73" s="28">
        <f t="shared" si="26"/>
        <v>0</v>
      </c>
      <c r="AE73" s="28">
        <f t="shared" si="26"/>
        <v>0</v>
      </c>
      <c r="AF73" s="28">
        <f t="shared" si="26"/>
        <v>0</v>
      </c>
      <c r="AG73" s="28">
        <f t="shared" si="26"/>
        <v>0</v>
      </c>
      <c r="AH73" s="28">
        <f t="shared" si="26"/>
        <v>0</v>
      </c>
      <c r="AI73" s="28">
        <f t="shared" si="26"/>
        <v>0</v>
      </c>
      <c r="AJ73" s="28">
        <f t="shared" si="26"/>
        <v>0</v>
      </c>
      <c r="AK73" s="28">
        <f t="shared" si="26"/>
        <v>0</v>
      </c>
      <c r="AL73" s="28">
        <f t="shared" si="26"/>
        <v>0.27346945836540004</v>
      </c>
      <c r="AM73" s="28">
        <f t="shared" si="26"/>
        <v>8.4185645332999996E-3</v>
      </c>
      <c r="AN73" s="28">
        <f t="shared" si="26"/>
        <v>0</v>
      </c>
      <c r="AO73" s="28">
        <f t="shared" si="26"/>
        <v>0</v>
      </c>
      <c r="AP73" s="28">
        <f t="shared" si="26"/>
        <v>0</v>
      </c>
      <c r="AQ73" s="28">
        <f t="shared" si="26"/>
        <v>0</v>
      </c>
      <c r="AR73" s="28">
        <f t="shared" si="26"/>
        <v>0</v>
      </c>
      <c r="AS73" s="28">
        <f t="shared" si="26"/>
        <v>0</v>
      </c>
      <c r="AT73" s="28">
        <f t="shared" si="26"/>
        <v>0</v>
      </c>
      <c r="AU73" s="28">
        <f t="shared" si="26"/>
        <v>0</v>
      </c>
      <c r="AV73" s="28">
        <f t="shared" si="26"/>
        <v>8.6628716996187372</v>
      </c>
      <c r="AW73" s="28">
        <f t="shared" si="26"/>
        <v>0.75962824903280002</v>
      </c>
      <c r="AX73" s="28">
        <f t="shared" si="26"/>
        <v>0</v>
      </c>
      <c r="AY73" s="28">
        <f t="shared" si="26"/>
        <v>0</v>
      </c>
      <c r="AZ73" s="28">
        <f t="shared" si="26"/>
        <v>3.0509675186992</v>
      </c>
      <c r="BA73" s="28">
        <f t="shared" si="26"/>
        <v>0</v>
      </c>
      <c r="BB73" s="28">
        <f t="shared" si="26"/>
        <v>0</v>
      </c>
      <c r="BC73" s="28">
        <f t="shared" si="26"/>
        <v>0</v>
      </c>
      <c r="BD73" s="28">
        <f t="shared" si="26"/>
        <v>0</v>
      </c>
      <c r="BE73" s="28">
        <f t="shared" si="26"/>
        <v>0</v>
      </c>
      <c r="BF73" s="28">
        <f t="shared" si="26"/>
        <v>2.2364520449871974</v>
      </c>
      <c r="BG73" s="28">
        <f t="shared" si="26"/>
        <v>5.2842944133199996E-2</v>
      </c>
      <c r="BH73" s="28">
        <f t="shared" si="26"/>
        <v>0</v>
      </c>
      <c r="BI73" s="28">
        <f t="shared" si="26"/>
        <v>0</v>
      </c>
      <c r="BJ73" s="28">
        <f t="shared" si="26"/>
        <v>0</v>
      </c>
      <c r="BK73" s="28">
        <f t="shared" si="25"/>
        <v>16.309029167666633</v>
      </c>
    </row>
    <row r="74" spans="1:63" ht="4.5" customHeight="1" x14ac:dyDescent="0.2">
      <c r="A74" s="20"/>
      <c r="B74" s="27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</row>
    <row r="75" spans="1:63" x14ac:dyDescent="0.2">
      <c r="A75" s="20"/>
      <c r="B75" s="33" t="s">
        <v>98</v>
      </c>
      <c r="C75" s="28">
        <f>C38+C54+C59+C68+C73</f>
        <v>0</v>
      </c>
      <c r="D75" s="28">
        <f t="shared" ref="D75:BJ75" si="27">D38+D54+D59+D68+D73</f>
        <v>111.25133783293279</v>
      </c>
      <c r="E75" s="28">
        <f t="shared" si="27"/>
        <v>189.41386758693329</v>
      </c>
      <c r="F75" s="28">
        <f t="shared" si="27"/>
        <v>0</v>
      </c>
      <c r="G75" s="28">
        <f t="shared" si="27"/>
        <v>0</v>
      </c>
      <c r="H75" s="28">
        <f t="shared" si="27"/>
        <v>169.29581876885121</v>
      </c>
      <c r="I75" s="28">
        <f t="shared" si="27"/>
        <v>1095.8854484793981</v>
      </c>
      <c r="J75" s="28">
        <f t="shared" si="27"/>
        <v>804.47228467043271</v>
      </c>
      <c r="K75" s="28">
        <f t="shared" si="27"/>
        <v>0</v>
      </c>
      <c r="L75" s="28">
        <f t="shared" si="27"/>
        <v>128.61807459749289</v>
      </c>
      <c r="M75" s="28">
        <f t="shared" si="27"/>
        <v>0</v>
      </c>
      <c r="N75" s="28">
        <f t="shared" si="27"/>
        <v>0</v>
      </c>
      <c r="O75" s="28">
        <f t="shared" si="27"/>
        <v>0</v>
      </c>
      <c r="P75" s="28">
        <f t="shared" si="27"/>
        <v>0</v>
      </c>
      <c r="Q75" s="28">
        <f t="shared" si="27"/>
        <v>0</v>
      </c>
      <c r="R75" s="28">
        <f t="shared" si="27"/>
        <v>112.29450385386906</v>
      </c>
      <c r="S75" s="28">
        <f t="shared" si="27"/>
        <v>97.967878093998607</v>
      </c>
      <c r="T75" s="28">
        <f t="shared" si="27"/>
        <v>21.091178646266503</v>
      </c>
      <c r="U75" s="28">
        <f t="shared" si="27"/>
        <v>0</v>
      </c>
      <c r="V75" s="28">
        <f t="shared" si="27"/>
        <v>18.825205556393701</v>
      </c>
      <c r="W75" s="28">
        <f t="shared" si="27"/>
        <v>0</v>
      </c>
      <c r="X75" s="28">
        <f t="shared" si="27"/>
        <v>5.9184766666666002</v>
      </c>
      <c r="Y75" s="28">
        <f t="shared" si="27"/>
        <v>0</v>
      </c>
      <c r="Z75" s="28">
        <f t="shared" si="27"/>
        <v>0</v>
      </c>
      <c r="AA75" s="28">
        <f t="shared" si="27"/>
        <v>0</v>
      </c>
      <c r="AB75" s="28">
        <f t="shared" si="27"/>
        <v>108.18187463964028</v>
      </c>
      <c r="AC75" s="28">
        <f t="shared" si="27"/>
        <v>247.32131616279355</v>
      </c>
      <c r="AD75" s="28">
        <f t="shared" si="27"/>
        <v>4.2366666666000001E-3</v>
      </c>
      <c r="AE75" s="28">
        <f t="shared" si="27"/>
        <v>0</v>
      </c>
      <c r="AF75" s="28">
        <f t="shared" si="27"/>
        <v>26.6032155702284</v>
      </c>
      <c r="AG75" s="28">
        <f t="shared" si="27"/>
        <v>0</v>
      </c>
      <c r="AH75" s="28">
        <f t="shared" si="27"/>
        <v>0</v>
      </c>
      <c r="AI75" s="28">
        <f t="shared" si="27"/>
        <v>0</v>
      </c>
      <c r="AJ75" s="28">
        <f t="shared" si="27"/>
        <v>0</v>
      </c>
      <c r="AK75" s="28">
        <f t="shared" si="27"/>
        <v>0</v>
      </c>
      <c r="AL75" s="28">
        <f t="shared" si="27"/>
        <v>99.42367957037429</v>
      </c>
      <c r="AM75" s="28">
        <f t="shared" si="27"/>
        <v>47.174971761795305</v>
      </c>
      <c r="AN75" s="28">
        <f t="shared" si="27"/>
        <v>46.287946950833202</v>
      </c>
      <c r="AO75" s="28">
        <f t="shared" si="27"/>
        <v>0</v>
      </c>
      <c r="AP75" s="28">
        <f t="shared" si="27"/>
        <v>12.5050271868304</v>
      </c>
      <c r="AQ75" s="28">
        <f t="shared" si="27"/>
        <v>0</v>
      </c>
      <c r="AR75" s="28">
        <f t="shared" si="27"/>
        <v>0</v>
      </c>
      <c r="AS75" s="28">
        <f t="shared" si="27"/>
        <v>0</v>
      </c>
      <c r="AT75" s="28">
        <f t="shared" si="27"/>
        <v>0</v>
      </c>
      <c r="AU75" s="28">
        <f t="shared" si="27"/>
        <v>0</v>
      </c>
      <c r="AV75" s="28">
        <f t="shared" si="27"/>
        <v>742.57950926340504</v>
      </c>
      <c r="AW75" s="28">
        <f t="shared" si="27"/>
        <v>828.80737466797154</v>
      </c>
      <c r="AX75" s="28">
        <f t="shared" si="27"/>
        <v>127.62157324679961</v>
      </c>
      <c r="AY75" s="28">
        <f t="shared" si="27"/>
        <v>0</v>
      </c>
      <c r="AZ75" s="28">
        <f t="shared" si="27"/>
        <v>375.10604355292003</v>
      </c>
      <c r="BA75" s="28">
        <f t="shared" si="27"/>
        <v>0</v>
      </c>
      <c r="BB75" s="28">
        <f t="shared" si="27"/>
        <v>0</v>
      </c>
      <c r="BC75" s="28">
        <f t="shared" si="27"/>
        <v>0</v>
      </c>
      <c r="BD75" s="28">
        <f t="shared" si="27"/>
        <v>0</v>
      </c>
      <c r="BE75" s="28">
        <f t="shared" si="27"/>
        <v>0</v>
      </c>
      <c r="BF75" s="28">
        <f t="shared" si="27"/>
        <v>402.69552717921897</v>
      </c>
      <c r="BG75" s="28">
        <f t="shared" si="27"/>
        <v>89.174394617490591</v>
      </c>
      <c r="BH75" s="28">
        <f t="shared" si="27"/>
        <v>10.318884170633</v>
      </c>
      <c r="BI75" s="28">
        <f t="shared" si="27"/>
        <v>0</v>
      </c>
      <c r="BJ75" s="28">
        <f t="shared" si="27"/>
        <v>55.107238337488702</v>
      </c>
      <c r="BK75" s="28">
        <f>SUM(C75:BJ75)</f>
        <v>5973.9468882983247</v>
      </c>
    </row>
    <row r="76" spans="1:63" ht="4.5" customHeight="1" x14ac:dyDescent="0.2">
      <c r="A76" s="20"/>
      <c r="B76" s="33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</row>
    <row r="77" spans="1:63" ht="14.25" customHeight="1" x14ac:dyDescent="0.2">
      <c r="A77" s="20" t="s">
        <v>5</v>
      </c>
      <c r="B77" s="34" t="s">
        <v>26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</row>
    <row r="78" spans="1:63" x14ac:dyDescent="0.2">
      <c r="A78" s="20"/>
      <c r="B78" s="24"/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26">
        <f t="shared" ref="BK78:BK79" si="28">SUM(C78:BJ78)</f>
        <v>0</v>
      </c>
    </row>
    <row r="79" spans="1:63" ht="15.75" thickBot="1" x14ac:dyDescent="0.25">
      <c r="A79" s="35"/>
      <c r="B79" s="27" t="s">
        <v>82</v>
      </c>
      <c r="C79" s="28">
        <f>SUM(C78)</f>
        <v>0</v>
      </c>
      <c r="D79" s="28">
        <f t="shared" ref="D79" si="29">SUM(D78)</f>
        <v>0</v>
      </c>
      <c r="E79" s="28">
        <f t="shared" ref="E79" si="30">SUM(E78)</f>
        <v>0</v>
      </c>
      <c r="F79" s="28">
        <f t="shared" ref="F79" si="31">SUM(F78)</f>
        <v>0</v>
      </c>
      <c r="G79" s="28">
        <f t="shared" ref="G79" si="32">SUM(G78)</f>
        <v>0</v>
      </c>
      <c r="H79" s="28">
        <f t="shared" ref="H79" si="33">SUM(H78)</f>
        <v>0</v>
      </c>
      <c r="I79" s="28">
        <f t="shared" ref="I79" si="34">SUM(I78)</f>
        <v>0</v>
      </c>
      <c r="J79" s="28">
        <f t="shared" ref="J79" si="35">SUM(J78)</f>
        <v>0</v>
      </c>
      <c r="K79" s="28">
        <f t="shared" ref="K79" si="36">SUM(K78)</f>
        <v>0</v>
      </c>
      <c r="L79" s="28">
        <f t="shared" ref="L79" si="37">SUM(L78)</f>
        <v>0</v>
      </c>
      <c r="M79" s="28">
        <f t="shared" ref="M79" si="38">SUM(M78)</f>
        <v>0</v>
      </c>
      <c r="N79" s="28">
        <f t="shared" ref="N79" si="39">SUM(N78)</f>
        <v>0</v>
      </c>
      <c r="O79" s="28">
        <f t="shared" ref="O79" si="40">SUM(O78)</f>
        <v>0</v>
      </c>
      <c r="P79" s="28">
        <f t="shared" ref="P79" si="41">SUM(P78)</f>
        <v>0</v>
      </c>
      <c r="Q79" s="28">
        <f t="shared" ref="Q79" si="42">SUM(Q78)</f>
        <v>0</v>
      </c>
      <c r="R79" s="28">
        <f t="shared" ref="R79" si="43">SUM(R78)</f>
        <v>0</v>
      </c>
      <c r="S79" s="28">
        <f t="shared" ref="S79" si="44">SUM(S78)</f>
        <v>0</v>
      </c>
      <c r="T79" s="28">
        <f t="shared" ref="T79" si="45">SUM(T78)</f>
        <v>0</v>
      </c>
      <c r="U79" s="28">
        <f t="shared" ref="U79" si="46">SUM(U78)</f>
        <v>0</v>
      </c>
      <c r="V79" s="28">
        <f t="shared" ref="V79" si="47">SUM(V78)</f>
        <v>0</v>
      </c>
      <c r="W79" s="28">
        <f t="shared" ref="W79" si="48">SUM(W78)</f>
        <v>0</v>
      </c>
      <c r="X79" s="28">
        <f t="shared" ref="X79" si="49">SUM(X78)</f>
        <v>0</v>
      </c>
      <c r="Y79" s="28">
        <f t="shared" ref="Y79" si="50">SUM(Y78)</f>
        <v>0</v>
      </c>
      <c r="Z79" s="28">
        <f t="shared" ref="Z79" si="51">SUM(Z78)</f>
        <v>0</v>
      </c>
      <c r="AA79" s="28">
        <f t="shared" ref="AA79" si="52">SUM(AA78)</f>
        <v>0</v>
      </c>
      <c r="AB79" s="28">
        <f t="shared" ref="AB79" si="53">SUM(AB78)</f>
        <v>0</v>
      </c>
      <c r="AC79" s="28">
        <f t="shared" ref="AC79" si="54">SUM(AC78)</f>
        <v>0</v>
      </c>
      <c r="AD79" s="28">
        <f t="shared" ref="AD79" si="55">SUM(AD78)</f>
        <v>0</v>
      </c>
      <c r="AE79" s="28">
        <f t="shared" ref="AE79" si="56">SUM(AE78)</f>
        <v>0</v>
      </c>
      <c r="AF79" s="28">
        <f t="shared" ref="AF79" si="57">SUM(AF78)</f>
        <v>0</v>
      </c>
      <c r="AG79" s="28">
        <f t="shared" ref="AG79" si="58">SUM(AG78)</f>
        <v>0</v>
      </c>
      <c r="AH79" s="28">
        <f t="shared" ref="AH79" si="59">SUM(AH78)</f>
        <v>0</v>
      </c>
      <c r="AI79" s="28">
        <f t="shared" ref="AI79" si="60">SUM(AI78)</f>
        <v>0</v>
      </c>
      <c r="AJ79" s="28">
        <f t="shared" ref="AJ79" si="61">SUM(AJ78)</f>
        <v>0</v>
      </c>
      <c r="AK79" s="28">
        <f t="shared" ref="AK79" si="62">SUM(AK78)</f>
        <v>0</v>
      </c>
      <c r="AL79" s="28">
        <f t="shared" ref="AL79" si="63">SUM(AL78)</f>
        <v>0</v>
      </c>
      <c r="AM79" s="28">
        <f t="shared" ref="AM79" si="64">SUM(AM78)</f>
        <v>0</v>
      </c>
      <c r="AN79" s="28">
        <f t="shared" ref="AN79" si="65">SUM(AN78)</f>
        <v>0</v>
      </c>
      <c r="AO79" s="28">
        <f t="shared" ref="AO79" si="66">SUM(AO78)</f>
        <v>0</v>
      </c>
      <c r="AP79" s="28">
        <f t="shared" ref="AP79" si="67">SUM(AP78)</f>
        <v>0</v>
      </c>
      <c r="AQ79" s="28">
        <f t="shared" ref="AQ79" si="68">SUM(AQ78)</f>
        <v>0</v>
      </c>
      <c r="AR79" s="28">
        <f t="shared" ref="AR79" si="69">SUM(AR78)</f>
        <v>0</v>
      </c>
      <c r="AS79" s="28">
        <f t="shared" ref="AS79" si="70">SUM(AS78)</f>
        <v>0</v>
      </c>
      <c r="AT79" s="28">
        <f t="shared" ref="AT79" si="71">SUM(AT78)</f>
        <v>0</v>
      </c>
      <c r="AU79" s="28">
        <f t="shared" ref="AU79" si="72">SUM(AU78)</f>
        <v>0</v>
      </c>
      <c r="AV79" s="28">
        <f t="shared" ref="AV79" si="73">SUM(AV78)</f>
        <v>0</v>
      </c>
      <c r="AW79" s="28">
        <f t="shared" ref="AW79" si="74">SUM(AW78)</f>
        <v>0</v>
      </c>
      <c r="AX79" s="28">
        <f t="shared" ref="AX79" si="75">SUM(AX78)</f>
        <v>0</v>
      </c>
      <c r="AY79" s="28">
        <f t="shared" ref="AY79" si="76">SUM(AY78)</f>
        <v>0</v>
      </c>
      <c r="AZ79" s="28">
        <f t="shared" ref="AZ79" si="77">SUM(AZ78)</f>
        <v>0</v>
      </c>
      <c r="BA79" s="28">
        <f t="shared" ref="BA79" si="78">SUM(BA78)</f>
        <v>0</v>
      </c>
      <c r="BB79" s="28">
        <f t="shared" ref="BB79" si="79">SUM(BB78)</f>
        <v>0</v>
      </c>
      <c r="BC79" s="28">
        <f t="shared" ref="BC79" si="80">SUM(BC78)</f>
        <v>0</v>
      </c>
      <c r="BD79" s="28">
        <f t="shared" ref="BD79" si="81">SUM(BD78)</f>
        <v>0</v>
      </c>
      <c r="BE79" s="28">
        <f t="shared" ref="BE79" si="82">SUM(BE78)</f>
        <v>0</v>
      </c>
      <c r="BF79" s="28">
        <f t="shared" ref="BF79" si="83">SUM(BF78)</f>
        <v>0</v>
      </c>
      <c r="BG79" s="28">
        <f t="shared" ref="BG79" si="84">SUM(BG78)</f>
        <v>0</v>
      </c>
      <c r="BH79" s="28">
        <f t="shared" ref="BH79" si="85">SUM(BH78)</f>
        <v>0</v>
      </c>
      <c r="BI79" s="28">
        <f t="shared" ref="BI79" si="86">SUM(BI78)</f>
        <v>0</v>
      </c>
      <c r="BJ79" s="28">
        <f t="shared" ref="BJ79" si="87">SUM(BJ78)</f>
        <v>0</v>
      </c>
      <c r="BK79" s="28">
        <f t="shared" si="28"/>
        <v>0</v>
      </c>
    </row>
    <row r="80" spans="1:63" ht="6" customHeight="1" x14ac:dyDescent="0.2">
      <c r="A80" s="31"/>
      <c r="B80" s="36"/>
    </row>
    <row r="81" spans="1:62" x14ac:dyDescent="0.2">
      <c r="A81" s="31"/>
      <c r="B81" s="37" t="s">
        <v>29</v>
      </c>
      <c r="L81" s="38" t="s">
        <v>40</v>
      </c>
    </row>
    <row r="82" spans="1:62" x14ac:dyDescent="0.2">
      <c r="A82" s="31"/>
      <c r="B82" s="37" t="s">
        <v>30</v>
      </c>
      <c r="L82" s="31" t="s">
        <v>33</v>
      </c>
    </row>
    <row r="83" spans="1:62" x14ac:dyDescent="0.2">
      <c r="L83" s="31" t="s">
        <v>34</v>
      </c>
    </row>
    <row r="84" spans="1:62" x14ac:dyDescent="0.2">
      <c r="B84" s="37" t="s">
        <v>36</v>
      </c>
      <c r="L84" s="31" t="s">
        <v>97</v>
      </c>
    </row>
    <row r="85" spans="1:62" x14ac:dyDescent="0.2">
      <c r="B85" s="37" t="s">
        <v>37</v>
      </c>
      <c r="L85" s="31" t="s">
        <v>99</v>
      </c>
    </row>
    <row r="86" spans="1:62" x14ac:dyDescent="0.2">
      <c r="B86" s="37"/>
      <c r="L86" s="31" t="s">
        <v>35</v>
      </c>
    </row>
    <row r="87" spans="1:62" x14ac:dyDescent="0.2"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</row>
    <row r="88" spans="1:62" x14ac:dyDescent="0.2"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</row>
    <row r="94" spans="1:62" x14ac:dyDescent="0.2">
      <c r="B94" s="37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6:BK56"/>
    <mergeCell ref="C60:BK60"/>
    <mergeCell ref="C10:BK10"/>
    <mergeCell ref="C13:BK13"/>
    <mergeCell ref="C22:BK22"/>
    <mergeCell ref="C25:BK25"/>
    <mergeCell ref="C28:BK28"/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40:BK40"/>
    <mergeCell ref="C71:BK71"/>
    <mergeCell ref="C41:BK41"/>
    <mergeCell ref="C39:BK39"/>
    <mergeCell ref="C45:BK45"/>
    <mergeCell ref="C55:BK5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zoomScale="95" zoomScaleNormal="95" workbookViewId="0">
      <selection activeCell="D11" sqref="D11"/>
    </sheetView>
  </sheetViews>
  <sheetFormatPr defaultRowHeight="12.75" x14ac:dyDescent="0.2"/>
  <cols>
    <col min="1" max="1" width="2.28515625" style="2" customWidth="1"/>
    <col min="2" max="2" width="9.140625" style="2"/>
    <col min="3" max="3" width="26.42578125" style="2" customWidth="1"/>
    <col min="4" max="4" width="9.28515625" style="9" bestFit="1" customWidth="1"/>
    <col min="5" max="6" width="18.28515625" style="9" bestFit="1" customWidth="1"/>
    <col min="7" max="7" width="10" style="9" bestFit="1" customWidth="1"/>
    <col min="8" max="8" width="19.85546875" style="9" bestFit="1" customWidth="1"/>
    <col min="9" max="9" width="15.85546875" style="9" bestFit="1" customWidth="1"/>
    <col min="10" max="10" width="17" style="9" bestFit="1" customWidth="1"/>
    <col min="11" max="11" width="9.28515625" style="9" bestFit="1" customWidth="1"/>
    <col min="12" max="12" width="19.85546875" style="9" bestFit="1" customWidth="1"/>
    <col min="13" max="16384" width="9.140625" style="2"/>
  </cols>
  <sheetData>
    <row r="2" spans="2:12" x14ac:dyDescent="0.2">
      <c r="B2" s="66" t="s">
        <v>135</v>
      </c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2:12" x14ac:dyDescent="0.2">
      <c r="B3" s="66" t="s">
        <v>100</v>
      </c>
      <c r="C3" s="67"/>
      <c r="D3" s="67"/>
      <c r="E3" s="67"/>
      <c r="F3" s="67"/>
      <c r="G3" s="67"/>
      <c r="H3" s="67"/>
      <c r="I3" s="67"/>
      <c r="J3" s="67"/>
      <c r="K3" s="67"/>
      <c r="L3" s="68"/>
    </row>
    <row r="4" spans="2:12" s="9" customFormat="1" ht="25.5" x14ac:dyDescent="0.2">
      <c r="B4" s="12" t="s">
        <v>74</v>
      </c>
      <c r="C4" s="3" t="s">
        <v>41</v>
      </c>
      <c r="D4" s="3" t="s">
        <v>86</v>
      </c>
      <c r="E4" s="3" t="s">
        <v>87</v>
      </c>
      <c r="F4" s="3" t="s">
        <v>7</v>
      </c>
      <c r="G4" s="3" t="s">
        <v>8</v>
      </c>
      <c r="H4" s="3" t="s">
        <v>23</v>
      </c>
      <c r="I4" s="3" t="s">
        <v>93</v>
      </c>
      <c r="J4" s="3" t="s">
        <v>94</v>
      </c>
      <c r="K4" s="3" t="s">
        <v>73</v>
      </c>
      <c r="L4" s="3" t="s">
        <v>95</v>
      </c>
    </row>
    <row r="5" spans="2:12" x14ac:dyDescent="0.2">
      <c r="B5" s="4">
        <v>1</v>
      </c>
      <c r="C5" s="1" t="s">
        <v>42</v>
      </c>
      <c r="D5" s="5">
        <v>0</v>
      </c>
      <c r="E5" s="5">
        <v>0</v>
      </c>
      <c r="F5" s="5">
        <v>2.4293263866499999E-2</v>
      </c>
      <c r="G5" s="5">
        <v>0</v>
      </c>
      <c r="H5" s="5">
        <v>0</v>
      </c>
      <c r="I5" s="5">
        <v>0</v>
      </c>
      <c r="J5" s="5">
        <v>0</v>
      </c>
      <c r="K5" s="5">
        <f>SUM(D5:J5)</f>
        <v>2.4293263866499999E-2</v>
      </c>
      <c r="L5" s="5">
        <v>0</v>
      </c>
    </row>
    <row r="6" spans="2:12" x14ac:dyDescent="0.2">
      <c r="B6" s="4">
        <v>2</v>
      </c>
      <c r="C6" s="6" t="s">
        <v>43</v>
      </c>
      <c r="D6" s="5">
        <v>0.1061720085329</v>
      </c>
      <c r="E6" s="5">
        <v>0.96652333096500032</v>
      </c>
      <c r="F6" s="5">
        <v>14.258096367801171</v>
      </c>
      <c r="G6" s="5">
        <v>0.11306630833239996</v>
      </c>
      <c r="H6" s="5">
        <v>5.1886424032900003E-2</v>
      </c>
      <c r="I6" s="5">
        <v>0</v>
      </c>
      <c r="J6" s="5">
        <v>0</v>
      </c>
      <c r="K6" s="5">
        <f t="shared" ref="K6:K41" si="0">SUM(D6:J6)</f>
        <v>15.495744439664371</v>
      </c>
      <c r="L6" s="5">
        <v>0</v>
      </c>
    </row>
    <row r="7" spans="2:12" x14ac:dyDescent="0.2">
      <c r="B7" s="4">
        <v>3</v>
      </c>
      <c r="C7" s="1" t="s">
        <v>44</v>
      </c>
      <c r="D7" s="5">
        <v>0</v>
      </c>
      <c r="E7" s="5">
        <v>1.7460699666E-3</v>
      </c>
      <c r="F7" s="5">
        <v>2.8110183366400001E-2</v>
      </c>
      <c r="G7" s="5">
        <v>0</v>
      </c>
      <c r="H7" s="5">
        <v>0</v>
      </c>
      <c r="I7" s="5">
        <v>0</v>
      </c>
      <c r="J7" s="5">
        <v>0</v>
      </c>
      <c r="K7" s="5">
        <f t="shared" si="0"/>
        <v>2.9856253333000002E-2</v>
      </c>
      <c r="L7" s="5">
        <v>0</v>
      </c>
    </row>
    <row r="8" spans="2:12" x14ac:dyDescent="0.2">
      <c r="B8" s="4">
        <v>4</v>
      </c>
      <c r="C8" s="6" t="s">
        <v>45</v>
      </c>
      <c r="D8" s="5">
        <v>8.5529635506663997</v>
      </c>
      <c r="E8" s="5">
        <v>1.8588011292976996</v>
      </c>
      <c r="F8" s="5">
        <v>8.2417461950514941</v>
      </c>
      <c r="G8" s="5">
        <v>9.5378625933000005E-2</v>
      </c>
      <c r="H8" s="5">
        <v>0.1597556681997</v>
      </c>
      <c r="I8" s="5">
        <v>0</v>
      </c>
      <c r="J8" s="5">
        <v>0</v>
      </c>
      <c r="K8" s="5">
        <f t="shared" si="0"/>
        <v>18.908645169148294</v>
      </c>
      <c r="L8" s="5">
        <v>0</v>
      </c>
    </row>
    <row r="9" spans="2:12" x14ac:dyDescent="0.2">
      <c r="B9" s="4">
        <v>5</v>
      </c>
      <c r="C9" s="6" t="s">
        <v>46</v>
      </c>
      <c r="D9" s="5">
        <v>3.5966660466499996E-2</v>
      </c>
      <c r="E9" s="5">
        <v>10.753355595597803</v>
      </c>
      <c r="F9" s="5">
        <v>13.236366530939714</v>
      </c>
      <c r="G9" s="5">
        <v>0.1324861478329</v>
      </c>
      <c r="H9" s="5">
        <v>9.9486332066499997E-2</v>
      </c>
      <c r="I9" s="5">
        <v>0</v>
      </c>
      <c r="J9" s="5">
        <v>0</v>
      </c>
      <c r="K9" s="5">
        <f t="shared" si="0"/>
        <v>24.257661266903416</v>
      </c>
      <c r="L9" s="5">
        <v>0</v>
      </c>
    </row>
    <row r="10" spans="2:12" x14ac:dyDescent="0.2">
      <c r="B10" s="4">
        <v>6</v>
      </c>
      <c r="C10" s="6" t="s">
        <v>47</v>
      </c>
      <c r="D10" s="5">
        <v>5.1452366266299995E-2</v>
      </c>
      <c r="E10" s="5">
        <v>3.7933344067965011</v>
      </c>
      <c r="F10" s="5">
        <v>16.127737962610507</v>
      </c>
      <c r="G10" s="5">
        <v>0.13933010906610002</v>
      </c>
      <c r="H10" s="5">
        <v>3.5196363166E-2</v>
      </c>
      <c r="I10" s="5">
        <v>0</v>
      </c>
      <c r="J10" s="5">
        <v>0</v>
      </c>
      <c r="K10" s="5">
        <f t="shared" si="0"/>
        <v>20.14705120790541</v>
      </c>
      <c r="L10" s="5">
        <v>0</v>
      </c>
    </row>
    <row r="11" spans="2:12" x14ac:dyDescent="0.2">
      <c r="B11" s="4">
        <v>7</v>
      </c>
      <c r="C11" s="6" t="s">
        <v>48</v>
      </c>
      <c r="D11" s="5">
        <v>1.6575689995998999</v>
      </c>
      <c r="E11" s="5">
        <v>7.3285659014323983</v>
      </c>
      <c r="F11" s="5">
        <v>6.5756090248866048</v>
      </c>
      <c r="G11" s="5">
        <v>2.2696530633200002E-2</v>
      </c>
      <c r="H11" s="5">
        <v>1.8455735233099999E-2</v>
      </c>
      <c r="I11" s="5">
        <v>0</v>
      </c>
      <c r="J11" s="5">
        <v>0</v>
      </c>
      <c r="K11" s="5">
        <f t="shared" si="0"/>
        <v>15.602896191785202</v>
      </c>
      <c r="L11" s="5">
        <v>0</v>
      </c>
    </row>
    <row r="12" spans="2:12" x14ac:dyDescent="0.2">
      <c r="B12" s="4">
        <v>8</v>
      </c>
      <c r="C12" s="1" t="s">
        <v>128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f t="shared" si="0"/>
        <v>0</v>
      </c>
      <c r="L12" s="5">
        <v>0</v>
      </c>
    </row>
    <row r="13" spans="2:12" x14ac:dyDescent="0.2">
      <c r="B13" s="4">
        <v>9</v>
      </c>
      <c r="C13" s="1" t="s">
        <v>129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f t="shared" si="0"/>
        <v>0</v>
      </c>
      <c r="L13" s="5">
        <v>0</v>
      </c>
    </row>
    <row r="14" spans="2:12" x14ac:dyDescent="0.2">
      <c r="B14" s="4">
        <v>10</v>
      </c>
      <c r="C14" s="6" t="s">
        <v>49</v>
      </c>
      <c r="D14" s="5">
        <v>0.1774116462999</v>
      </c>
      <c r="E14" s="5">
        <v>5.0598330566399993E-2</v>
      </c>
      <c r="F14" s="5">
        <v>3.3868229939215024</v>
      </c>
      <c r="G14" s="5">
        <v>0.25423917843299998</v>
      </c>
      <c r="H14" s="5">
        <v>5.3814984998000002E-3</v>
      </c>
      <c r="I14" s="5">
        <v>0</v>
      </c>
      <c r="J14" s="5">
        <v>0</v>
      </c>
      <c r="K14" s="5">
        <f t="shared" si="0"/>
        <v>3.8744536477206024</v>
      </c>
      <c r="L14" s="5">
        <v>0</v>
      </c>
    </row>
    <row r="15" spans="2:12" x14ac:dyDescent="0.2">
      <c r="B15" s="4">
        <v>11</v>
      </c>
      <c r="C15" s="6" t="s">
        <v>50</v>
      </c>
      <c r="D15" s="5">
        <v>79.622684349662691</v>
      </c>
      <c r="E15" s="5">
        <v>106.5378687089388</v>
      </c>
      <c r="F15" s="5">
        <v>218.05748962819479</v>
      </c>
      <c r="G15" s="5">
        <v>3.3996622074291989</v>
      </c>
      <c r="H15" s="5">
        <v>0.87520175362940011</v>
      </c>
      <c r="I15" s="5">
        <v>0</v>
      </c>
      <c r="J15" s="5">
        <v>0</v>
      </c>
      <c r="K15" s="5">
        <f t="shared" si="0"/>
        <v>408.49290664785485</v>
      </c>
      <c r="L15" s="5">
        <v>0</v>
      </c>
    </row>
    <row r="16" spans="2:12" x14ac:dyDescent="0.2">
      <c r="B16" s="4">
        <v>12</v>
      </c>
      <c r="C16" s="6" t="s">
        <v>51</v>
      </c>
      <c r="D16" s="5">
        <v>271.68760907723225</v>
      </c>
      <c r="E16" s="5">
        <v>81.554700571660774</v>
      </c>
      <c r="F16" s="5">
        <v>48.624957298513714</v>
      </c>
      <c r="G16" s="5">
        <v>0.16554436876540002</v>
      </c>
      <c r="H16" s="5">
        <v>0.30231412113199996</v>
      </c>
      <c r="I16" s="5">
        <v>0</v>
      </c>
      <c r="J16" s="5">
        <v>0</v>
      </c>
      <c r="K16" s="5">
        <f t="shared" si="0"/>
        <v>402.3351254373041</v>
      </c>
      <c r="L16" s="5">
        <v>0</v>
      </c>
    </row>
    <row r="17" spans="2:12" x14ac:dyDescent="0.2">
      <c r="B17" s="4">
        <v>13</v>
      </c>
      <c r="C17" s="6" t="s">
        <v>52</v>
      </c>
      <c r="D17" s="5">
        <v>0</v>
      </c>
      <c r="E17" s="5">
        <v>0.2969123796662001</v>
      </c>
      <c r="F17" s="5">
        <v>3.1731044027290016</v>
      </c>
      <c r="G17" s="5">
        <v>1.3316739866599999E-2</v>
      </c>
      <c r="H17" s="5">
        <v>2.3563759866499997E-2</v>
      </c>
      <c r="I17" s="5">
        <v>0</v>
      </c>
      <c r="J17" s="5">
        <v>0</v>
      </c>
      <c r="K17" s="5">
        <f t="shared" si="0"/>
        <v>3.506897282128302</v>
      </c>
      <c r="L17" s="5">
        <v>0</v>
      </c>
    </row>
    <row r="18" spans="2:12" x14ac:dyDescent="0.2">
      <c r="B18" s="4">
        <v>14</v>
      </c>
      <c r="C18" s="6" t="s">
        <v>53</v>
      </c>
      <c r="D18" s="5">
        <v>1.1021336333E-3</v>
      </c>
      <c r="E18" s="5">
        <v>9.2268898999699991E-2</v>
      </c>
      <c r="F18" s="5">
        <v>3.8472567175606951</v>
      </c>
      <c r="G18" s="5">
        <v>4.8898753665999996E-3</v>
      </c>
      <c r="H18" s="5">
        <v>7.3167706466500004E-2</v>
      </c>
      <c r="I18" s="5">
        <v>0</v>
      </c>
      <c r="J18" s="5">
        <v>0</v>
      </c>
      <c r="K18" s="5">
        <f t="shared" si="0"/>
        <v>4.018685332026795</v>
      </c>
      <c r="L18" s="5">
        <v>0</v>
      </c>
    </row>
    <row r="19" spans="2:12" x14ac:dyDescent="0.2">
      <c r="B19" s="4">
        <v>15</v>
      </c>
      <c r="C19" s="6" t="s">
        <v>54</v>
      </c>
      <c r="D19" s="5">
        <v>0.8697753162994003</v>
      </c>
      <c r="E19" s="5">
        <v>1.7878097718969996</v>
      </c>
      <c r="F19" s="5">
        <v>18.272237419969692</v>
      </c>
      <c r="G19" s="5">
        <v>0.26698133243279998</v>
      </c>
      <c r="H19" s="5">
        <v>0.1704490836992</v>
      </c>
      <c r="I19" s="5">
        <v>0</v>
      </c>
      <c r="J19" s="5">
        <v>0</v>
      </c>
      <c r="K19" s="5">
        <f t="shared" si="0"/>
        <v>21.367252924298089</v>
      </c>
      <c r="L19" s="5">
        <v>0</v>
      </c>
    </row>
    <row r="20" spans="2:12" x14ac:dyDescent="0.2">
      <c r="B20" s="4">
        <v>16</v>
      </c>
      <c r="C20" s="6" t="s">
        <v>55</v>
      </c>
      <c r="D20" s="5">
        <v>54.618681233364491</v>
      </c>
      <c r="E20" s="5">
        <v>44.563053646121588</v>
      </c>
      <c r="F20" s="5">
        <v>89.992599108629435</v>
      </c>
      <c r="G20" s="5">
        <v>1.2193622659298</v>
      </c>
      <c r="H20" s="5">
        <v>1.3645896434960001</v>
      </c>
      <c r="I20" s="5">
        <v>0</v>
      </c>
      <c r="J20" s="5">
        <v>0</v>
      </c>
      <c r="K20" s="5">
        <f t="shared" si="0"/>
        <v>191.7582858975413</v>
      </c>
      <c r="L20" s="5">
        <v>0</v>
      </c>
    </row>
    <row r="21" spans="2:12" x14ac:dyDescent="0.2">
      <c r="B21" s="4">
        <v>17</v>
      </c>
      <c r="C21" s="6" t="s">
        <v>56</v>
      </c>
      <c r="D21" s="5">
        <v>6.3597736415992987</v>
      </c>
      <c r="E21" s="5">
        <v>5.5951150478297009</v>
      </c>
      <c r="F21" s="5">
        <v>21.946429386227184</v>
      </c>
      <c r="G21" s="5">
        <v>0.18527038593219999</v>
      </c>
      <c r="H21" s="5">
        <v>0.29747509843210002</v>
      </c>
      <c r="I21" s="5">
        <v>0</v>
      </c>
      <c r="J21" s="5">
        <v>0</v>
      </c>
      <c r="K21" s="5">
        <f t="shared" si="0"/>
        <v>34.384063560020486</v>
      </c>
      <c r="L21" s="5">
        <v>0</v>
      </c>
    </row>
    <row r="22" spans="2:12" x14ac:dyDescent="0.2">
      <c r="B22" s="4">
        <v>18</v>
      </c>
      <c r="C22" s="1" t="s">
        <v>130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f t="shared" si="0"/>
        <v>0</v>
      </c>
      <c r="L22" s="5">
        <v>0</v>
      </c>
    </row>
    <row r="23" spans="2:12" x14ac:dyDescent="0.2">
      <c r="B23" s="4">
        <v>19</v>
      </c>
      <c r="C23" s="6" t="s">
        <v>57</v>
      </c>
      <c r="D23" s="5">
        <v>3.9090892370653982</v>
      </c>
      <c r="E23" s="5">
        <v>7.8620166918247998</v>
      </c>
      <c r="F23" s="5">
        <v>32.620704578380476</v>
      </c>
      <c r="G23" s="5">
        <v>0.54717655166559998</v>
      </c>
      <c r="H23" s="5">
        <v>0.12428616083219998</v>
      </c>
      <c r="I23" s="5">
        <v>0</v>
      </c>
      <c r="J23" s="5">
        <v>0</v>
      </c>
      <c r="K23" s="5">
        <f t="shared" si="0"/>
        <v>45.063273219768476</v>
      </c>
      <c r="L23" s="5">
        <v>0</v>
      </c>
    </row>
    <row r="24" spans="2:12" x14ac:dyDescent="0.2">
      <c r="B24" s="4">
        <v>20</v>
      </c>
      <c r="C24" s="6" t="s">
        <v>58</v>
      </c>
      <c r="D24" s="5">
        <v>1891.0417419094999</v>
      </c>
      <c r="E24" s="5">
        <v>557.02549064359391</v>
      </c>
      <c r="F24" s="5">
        <v>509.38235494359577</v>
      </c>
      <c r="G24" s="5">
        <v>17.364421773098474</v>
      </c>
      <c r="H24" s="5">
        <v>6.9104806884670396</v>
      </c>
      <c r="I24" s="5">
        <v>0</v>
      </c>
      <c r="J24" s="5">
        <v>0</v>
      </c>
      <c r="K24" s="5">
        <f t="shared" si="0"/>
        <v>2981.7244899582552</v>
      </c>
      <c r="L24" s="5">
        <v>0</v>
      </c>
    </row>
    <row r="25" spans="2:12" x14ac:dyDescent="0.2">
      <c r="B25" s="4">
        <v>21</v>
      </c>
      <c r="C25" s="1" t="s">
        <v>59</v>
      </c>
      <c r="D25" s="5">
        <v>0</v>
      </c>
      <c r="E25" s="5">
        <v>9.1015784666000007E-3</v>
      </c>
      <c r="F25" s="5">
        <v>0.37242550673230002</v>
      </c>
      <c r="G25" s="5">
        <v>0</v>
      </c>
      <c r="H25" s="5">
        <v>0</v>
      </c>
      <c r="I25" s="5">
        <v>0</v>
      </c>
      <c r="J25" s="5">
        <v>0</v>
      </c>
      <c r="K25" s="5">
        <f t="shared" si="0"/>
        <v>0.3815270851989</v>
      </c>
      <c r="L25" s="5">
        <v>0</v>
      </c>
    </row>
    <row r="26" spans="2:12" x14ac:dyDescent="0.2">
      <c r="B26" s="4">
        <v>22</v>
      </c>
      <c r="C26" s="6" t="s">
        <v>60</v>
      </c>
      <c r="D26" s="5">
        <v>9.7006095000000004E-3</v>
      </c>
      <c r="E26" s="5">
        <v>0.26146723746650002</v>
      </c>
      <c r="F26" s="5">
        <v>7.6771498561309013</v>
      </c>
      <c r="G26" s="5">
        <v>2.4449399332999999E-3</v>
      </c>
      <c r="H26" s="5">
        <v>4.0682493332999999E-3</v>
      </c>
      <c r="I26" s="5">
        <v>0</v>
      </c>
      <c r="J26" s="5">
        <v>0</v>
      </c>
      <c r="K26" s="5">
        <f t="shared" si="0"/>
        <v>7.9548308923640008</v>
      </c>
      <c r="L26" s="5">
        <v>0</v>
      </c>
    </row>
    <row r="27" spans="2:12" x14ac:dyDescent="0.2">
      <c r="B27" s="4">
        <v>23</v>
      </c>
      <c r="C27" s="1" t="s">
        <v>131</v>
      </c>
      <c r="D27" s="5">
        <v>0</v>
      </c>
      <c r="E27" s="5">
        <v>0</v>
      </c>
      <c r="F27" s="5">
        <v>0.17524576443330001</v>
      </c>
      <c r="G27" s="5">
        <v>0</v>
      </c>
      <c r="H27" s="5">
        <v>0</v>
      </c>
      <c r="I27" s="5">
        <v>0</v>
      </c>
      <c r="J27" s="5">
        <v>0</v>
      </c>
      <c r="K27" s="5">
        <f t="shared" si="0"/>
        <v>0.17524576443330001</v>
      </c>
      <c r="L27" s="5">
        <v>0</v>
      </c>
    </row>
    <row r="28" spans="2:12" x14ac:dyDescent="0.2">
      <c r="B28" s="4">
        <v>24</v>
      </c>
      <c r="C28" s="1" t="s">
        <v>61</v>
      </c>
      <c r="D28" s="5">
        <v>0</v>
      </c>
      <c r="E28" s="5">
        <v>0.31665163670000002</v>
      </c>
      <c r="F28" s="5">
        <v>7.111720593290001E-2</v>
      </c>
      <c r="G28" s="5">
        <v>0</v>
      </c>
      <c r="H28" s="5">
        <v>0</v>
      </c>
      <c r="I28" s="5">
        <v>0</v>
      </c>
      <c r="J28" s="5">
        <v>0</v>
      </c>
      <c r="K28" s="5">
        <f t="shared" si="0"/>
        <v>0.38776884263290001</v>
      </c>
      <c r="L28" s="5">
        <v>0</v>
      </c>
    </row>
    <row r="29" spans="2:12" x14ac:dyDescent="0.2">
      <c r="B29" s="4">
        <v>25</v>
      </c>
      <c r="C29" s="6" t="s">
        <v>62</v>
      </c>
      <c r="D29" s="5">
        <v>85.690854408764167</v>
      </c>
      <c r="E29" s="5">
        <v>112.07862586468551</v>
      </c>
      <c r="F29" s="5">
        <v>149.84319485449885</v>
      </c>
      <c r="G29" s="5">
        <v>1.7534049567297996</v>
      </c>
      <c r="H29" s="5">
        <v>1.7357279295629005</v>
      </c>
      <c r="I29" s="5">
        <v>0</v>
      </c>
      <c r="J29" s="5">
        <v>0</v>
      </c>
      <c r="K29" s="5">
        <f t="shared" si="0"/>
        <v>351.10180801424127</v>
      </c>
      <c r="L29" s="5">
        <v>0</v>
      </c>
    </row>
    <row r="30" spans="2:12" x14ac:dyDescent="0.2">
      <c r="B30" s="4">
        <v>26</v>
      </c>
      <c r="C30" s="6" t="s">
        <v>63</v>
      </c>
      <c r="D30" s="5">
        <v>13.067130583499701</v>
      </c>
      <c r="E30" s="5">
        <v>2.9782267443647004</v>
      </c>
      <c r="F30" s="5">
        <v>11.818993314811678</v>
      </c>
      <c r="G30" s="5">
        <v>7.9408720866399995E-2</v>
      </c>
      <c r="H30" s="5">
        <v>3.5293176899800001E-2</v>
      </c>
      <c r="I30" s="5">
        <v>0</v>
      </c>
      <c r="J30" s="5">
        <v>0</v>
      </c>
      <c r="K30" s="5">
        <f t="shared" si="0"/>
        <v>27.979052540442279</v>
      </c>
      <c r="L30" s="5">
        <v>0</v>
      </c>
    </row>
    <row r="31" spans="2:12" x14ac:dyDescent="0.2">
      <c r="B31" s="4">
        <v>27</v>
      </c>
      <c r="C31" s="6" t="s">
        <v>17</v>
      </c>
      <c r="D31" s="5">
        <v>0.23250662353329998</v>
      </c>
      <c r="E31" s="5">
        <v>1.1557149067654002</v>
      </c>
      <c r="F31" s="5">
        <v>6.6220595581865949</v>
      </c>
      <c r="G31" s="5">
        <v>4.5346837966499999E-2</v>
      </c>
      <c r="H31" s="5">
        <v>5.2211020733099994E-2</v>
      </c>
      <c r="I31" s="5">
        <v>0</v>
      </c>
      <c r="J31" s="5">
        <v>0</v>
      </c>
      <c r="K31" s="5">
        <f t="shared" si="0"/>
        <v>8.1078389471848951</v>
      </c>
      <c r="L31" s="5">
        <v>0</v>
      </c>
    </row>
    <row r="32" spans="2:12" x14ac:dyDescent="0.2">
      <c r="B32" s="4">
        <v>28</v>
      </c>
      <c r="C32" s="6" t="s">
        <v>64</v>
      </c>
      <c r="D32" s="5">
        <v>2.5667066599999997E-5</v>
      </c>
      <c r="E32" s="5">
        <v>0.34589356413319994</v>
      </c>
      <c r="F32" s="5">
        <v>0.69260133226209974</v>
      </c>
      <c r="G32" s="5">
        <v>5.6014166665999997E-3</v>
      </c>
      <c r="H32" s="5">
        <v>0</v>
      </c>
      <c r="I32" s="5">
        <v>0</v>
      </c>
      <c r="J32" s="5">
        <v>0</v>
      </c>
      <c r="K32" s="5">
        <f t="shared" si="0"/>
        <v>1.0441219801284998</v>
      </c>
      <c r="L32" s="5">
        <v>0</v>
      </c>
    </row>
    <row r="33" spans="2:12" x14ac:dyDescent="0.2">
      <c r="B33" s="4">
        <v>29</v>
      </c>
      <c r="C33" s="6" t="s">
        <v>65</v>
      </c>
      <c r="D33" s="5">
        <v>12.251995085099297</v>
      </c>
      <c r="E33" s="5">
        <v>58.776293525991917</v>
      </c>
      <c r="F33" s="5">
        <v>56.698219945079771</v>
      </c>
      <c r="G33" s="5">
        <v>8.2049694366299997E-2</v>
      </c>
      <c r="H33" s="5">
        <v>0.1846733309993</v>
      </c>
      <c r="I33" s="5">
        <v>0</v>
      </c>
      <c r="J33" s="5">
        <v>0</v>
      </c>
      <c r="K33" s="5">
        <f t="shared" si="0"/>
        <v>127.99323158153659</v>
      </c>
      <c r="L33" s="5">
        <v>0</v>
      </c>
    </row>
    <row r="34" spans="2:12" x14ac:dyDescent="0.2">
      <c r="B34" s="4">
        <v>30</v>
      </c>
      <c r="C34" s="6" t="s">
        <v>66</v>
      </c>
      <c r="D34" s="5">
        <v>28.390672350865092</v>
      </c>
      <c r="E34" s="5">
        <v>15.14640194645659</v>
      </c>
      <c r="F34" s="5">
        <v>109.66632046057828</v>
      </c>
      <c r="G34" s="5">
        <v>2.5224460006318998</v>
      </c>
      <c r="H34" s="5">
        <v>0.16167621563239998</v>
      </c>
      <c r="I34" s="5">
        <v>0</v>
      </c>
      <c r="J34" s="5">
        <v>0</v>
      </c>
      <c r="K34" s="5">
        <f t="shared" si="0"/>
        <v>155.88751697416427</v>
      </c>
      <c r="L34" s="5">
        <v>0</v>
      </c>
    </row>
    <row r="35" spans="2:12" x14ac:dyDescent="0.2">
      <c r="B35" s="4">
        <v>31</v>
      </c>
      <c r="C35" s="1" t="s">
        <v>67</v>
      </c>
      <c r="D35" s="5">
        <v>1.2095123566599999E-2</v>
      </c>
      <c r="E35" s="5">
        <v>5.1619887999899999E-2</v>
      </c>
      <c r="F35" s="5">
        <v>0.41743548636499989</v>
      </c>
      <c r="G35" s="5">
        <v>0</v>
      </c>
      <c r="H35" s="5">
        <v>1.22592788666E-2</v>
      </c>
      <c r="I35" s="5">
        <v>0</v>
      </c>
      <c r="J35" s="5">
        <v>0</v>
      </c>
      <c r="K35" s="5">
        <f t="shared" si="0"/>
        <v>0.49340977679809989</v>
      </c>
      <c r="L35" s="5">
        <v>0</v>
      </c>
    </row>
    <row r="36" spans="2:12" x14ac:dyDescent="0.2">
      <c r="B36" s="4">
        <v>32</v>
      </c>
      <c r="C36" s="6" t="s">
        <v>68</v>
      </c>
      <c r="D36" s="5">
        <v>108.51584583589775</v>
      </c>
      <c r="E36" s="5">
        <v>31.108110513952166</v>
      </c>
      <c r="F36" s="5">
        <v>76.754424769214239</v>
      </c>
      <c r="G36" s="5">
        <v>0.90843444789650007</v>
      </c>
      <c r="H36" s="5">
        <v>0.99819787216280065</v>
      </c>
      <c r="I36" s="5">
        <v>0</v>
      </c>
      <c r="J36" s="5">
        <v>0</v>
      </c>
      <c r="K36" s="5">
        <f t="shared" si="0"/>
        <v>218.28501343912345</v>
      </c>
      <c r="L36" s="5">
        <v>0</v>
      </c>
    </row>
    <row r="37" spans="2:12" x14ac:dyDescent="0.2">
      <c r="B37" s="4">
        <v>33</v>
      </c>
      <c r="C37" s="6" t="s">
        <v>132</v>
      </c>
      <c r="D37" s="5">
        <v>68.150691439698619</v>
      </c>
      <c r="E37" s="5">
        <v>19.494715483124828</v>
      </c>
      <c r="F37" s="5">
        <v>261.92083209568727</v>
      </c>
      <c r="G37" s="5">
        <v>0.49605341453169982</v>
      </c>
      <c r="H37" s="5">
        <v>0.83075745206440021</v>
      </c>
      <c r="I37" s="5">
        <v>0</v>
      </c>
      <c r="J37" s="5">
        <v>0</v>
      </c>
      <c r="K37" s="5">
        <f t="shared" si="0"/>
        <v>350.89304988510679</v>
      </c>
      <c r="L37" s="5">
        <v>0</v>
      </c>
    </row>
    <row r="38" spans="2:12" x14ac:dyDescent="0.2">
      <c r="B38" s="4">
        <v>34</v>
      </c>
      <c r="C38" s="6" t="s">
        <v>69</v>
      </c>
      <c r="D38" s="5">
        <v>6.1152329999999999E-4</v>
      </c>
      <c r="E38" s="5">
        <v>1.8968240666000001E-3</v>
      </c>
      <c r="F38" s="5">
        <v>0.1017910624991</v>
      </c>
      <c r="G38" s="5">
        <v>0</v>
      </c>
      <c r="H38" s="5">
        <v>0</v>
      </c>
      <c r="I38" s="5">
        <v>0</v>
      </c>
      <c r="J38" s="5">
        <v>0</v>
      </c>
      <c r="K38" s="5">
        <f t="shared" si="0"/>
        <v>0.10429940986569999</v>
      </c>
      <c r="L38" s="5">
        <v>0</v>
      </c>
    </row>
    <row r="39" spans="2:12" x14ac:dyDescent="0.2">
      <c r="B39" s="4">
        <v>35</v>
      </c>
      <c r="C39" s="6" t="s">
        <v>70</v>
      </c>
      <c r="D39" s="5">
        <v>8.7764842444637043</v>
      </c>
      <c r="E39" s="5">
        <v>81.800831779877441</v>
      </c>
      <c r="F39" s="5">
        <v>147.63403318611455</v>
      </c>
      <c r="G39" s="5">
        <v>0.93556802509700021</v>
      </c>
      <c r="H39" s="5">
        <v>0.71855347433040018</v>
      </c>
      <c r="I39" s="5">
        <v>0</v>
      </c>
      <c r="J39" s="5">
        <v>0</v>
      </c>
      <c r="K39" s="5">
        <f t="shared" si="0"/>
        <v>239.86547070988311</v>
      </c>
      <c r="L39" s="5">
        <v>0</v>
      </c>
    </row>
    <row r="40" spans="2:12" x14ac:dyDescent="0.2">
      <c r="B40" s="4">
        <v>36</v>
      </c>
      <c r="C40" s="6" t="s">
        <v>71</v>
      </c>
      <c r="D40" s="5">
        <v>2.25326103999E-2</v>
      </c>
      <c r="E40" s="5">
        <v>0.23905203413209999</v>
      </c>
      <c r="F40" s="5">
        <v>7.6156605770860981</v>
      </c>
      <c r="G40" s="5">
        <v>3.4365269966199999E-2</v>
      </c>
      <c r="H40" s="5">
        <v>4.6114561330999997E-3</v>
      </c>
      <c r="I40" s="5">
        <v>0</v>
      </c>
      <c r="J40" s="5">
        <v>0</v>
      </c>
      <c r="K40" s="5">
        <f t="shared" si="0"/>
        <v>7.9162219477173981</v>
      </c>
      <c r="L40" s="5">
        <v>0</v>
      </c>
    </row>
    <row r="41" spans="2:12" x14ac:dyDescent="0.2">
      <c r="B41" s="4">
        <v>37</v>
      </c>
      <c r="C41" s="6" t="s">
        <v>72</v>
      </c>
      <c r="D41" s="5">
        <v>80.959396384729757</v>
      </c>
      <c r="E41" s="5">
        <v>98.641259113385232</v>
      </c>
      <c r="F41" s="5">
        <v>103.1652393311381</v>
      </c>
      <c r="G41" s="5">
        <v>0.55969430499729989</v>
      </c>
      <c r="H41" s="5">
        <v>1.0593096737296004</v>
      </c>
      <c r="I41" s="5">
        <v>0</v>
      </c>
      <c r="J41" s="5">
        <v>0</v>
      </c>
      <c r="K41" s="5">
        <f t="shared" si="0"/>
        <v>284.38489880797999</v>
      </c>
      <c r="L41" s="5">
        <v>0</v>
      </c>
    </row>
    <row r="42" spans="2:12" x14ac:dyDescent="0.2">
      <c r="B42" s="4"/>
      <c r="C42" s="6"/>
      <c r="D42" s="5"/>
      <c r="E42" s="5"/>
      <c r="F42" s="5"/>
      <c r="G42" s="5"/>
      <c r="H42" s="5"/>
      <c r="I42" s="5"/>
      <c r="J42" s="5"/>
      <c r="K42" s="5"/>
      <c r="L42" s="5"/>
    </row>
    <row r="43" spans="2:12" x14ac:dyDescent="0.2">
      <c r="B43" s="3" t="s">
        <v>11</v>
      </c>
      <c r="C43" s="7"/>
      <c r="D43" s="8">
        <f>SUM(D5:D42)</f>
        <v>2724.7725346205739</v>
      </c>
      <c r="E43" s="8">
        <f t="shared" ref="E43:K43" si="1">SUM(E5:E42)</f>
        <v>1252.4740237667236</v>
      </c>
      <c r="F43" s="8">
        <f t="shared" si="1"/>
        <v>1949.0426603129954</v>
      </c>
      <c r="G43" s="8">
        <f t="shared" si="1"/>
        <v>31.348640430366775</v>
      </c>
      <c r="H43" s="8">
        <f t="shared" si="1"/>
        <v>16.309029167666644</v>
      </c>
      <c r="I43" s="8">
        <f t="shared" si="1"/>
        <v>0</v>
      </c>
      <c r="J43" s="8">
        <f t="shared" si="1"/>
        <v>0</v>
      </c>
      <c r="K43" s="8">
        <f t="shared" si="1"/>
        <v>5973.9468882983274</v>
      </c>
      <c r="L43" s="8">
        <v>0</v>
      </c>
    </row>
    <row r="44" spans="2:12" x14ac:dyDescent="0.2">
      <c r="B44" s="2" t="s">
        <v>88</v>
      </c>
    </row>
    <row r="45" spans="2:12" x14ac:dyDescent="0.2">
      <c r="E45" s="10"/>
      <c r="F45" s="10"/>
      <c r="G45" s="10"/>
      <c r="H45" s="10"/>
    </row>
    <row r="47" spans="2:12" x14ac:dyDescent="0.2">
      <c r="D47" s="11"/>
      <c r="E47" s="11"/>
      <c r="F47" s="11"/>
      <c r="G47" s="11"/>
      <c r="H47" s="11"/>
    </row>
    <row r="49" spans="4:8" x14ac:dyDescent="0.2">
      <c r="D49" s="11"/>
      <c r="E49" s="11"/>
      <c r="F49" s="11"/>
      <c r="G49" s="11"/>
      <c r="H49" s="11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Doshi, Khyati</cp:lastModifiedBy>
  <cp:lastPrinted>2014-03-24T10:58:12Z</cp:lastPrinted>
  <dcterms:created xsi:type="dcterms:W3CDTF">2014-01-06T04:43:23Z</dcterms:created>
  <dcterms:modified xsi:type="dcterms:W3CDTF">2015-10-07T09:57:27Z</dcterms:modified>
</cp:coreProperties>
</file>