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N:\Legal &amp; comp - secr-7-4-08\Comp- Secr\AMFI correspondence\Monthly AAUM Disclosure\2016\February\"/>
    </mc:Choice>
  </mc:AlternateContent>
  <bookViews>
    <workbookView xWindow="-6750" yWindow="495" windowWidth="15480" windowHeight="8190" tabRatio="675" activeTab="1"/>
  </bookViews>
  <sheets>
    <sheet name="Anex A1 Frmt for AUM disclosure" sheetId="8" r:id="rId1"/>
    <sheet name="Anex A2 Frmt AUM stateUT wise " sheetId="9" r:id="rId2"/>
  </sheets>
  <calcPr calcId="152511"/>
</workbook>
</file>

<file path=xl/calcChain.xml><?xml version="1.0" encoding="utf-8"?>
<calcChain xmlns="http://schemas.openxmlformats.org/spreadsheetml/2006/main">
  <c r="G43" i="9" l="1"/>
  <c r="E43" i="9"/>
  <c r="L43" i="9"/>
  <c r="BJ80" i="8"/>
  <c r="BI80" i="8"/>
  <c r="BH80" i="8"/>
  <c r="BG80" i="8"/>
  <c r="BF80" i="8"/>
  <c r="BE80" i="8"/>
  <c r="BD80" i="8"/>
  <c r="BC80" i="8"/>
  <c r="BB80" i="8"/>
  <c r="BA80" i="8"/>
  <c r="AZ80" i="8"/>
  <c r="AY80" i="8"/>
  <c r="AX80" i="8"/>
  <c r="AW80" i="8"/>
  <c r="AV80" i="8"/>
  <c r="AU80" i="8"/>
  <c r="AT80" i="8"/>
  <c r="AS80" i="8"/>
  <c r="AR80" i="8"/>
  <c r="AQ80" i="8"/>
  <c r="AP80" i="8"/>
  <c r="AO80" i="8"/>
  <c r="AN80" i="8"/>
  <c r="AM80" i="8"/>
  <c r="AL80" i="8"/>
  <c r="AK80" i="8"/>
  <c r="AJ80" i="8"/>
  <c r="AI80" i="8"/>
  <c r="AH80" i="8"/>
  <c r="AG80" i="8"/>
  <c r="AF80" i="8"/>
  <c r="AE80" i="8"/>
  <c r="AD80" i="8"/>
  <c r="AC80" i="8"/>
  <c r="AB80" i="8"/>
  <c r="AA80" i="8"/>
  <c r="Z80" i="8"/>
  <c r="Y80" i="8"/>
  <c r="X80" i="8"/>
  <c r="W80" i="8"/>
  <c r="V80" i="8"/>
  <c r="U80" i="8"/>
  <c r="T80" i="8"/>
  <c r="S80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BK78" i="8"/>
  <c r="BK77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K34" i="9"/>
  <c r="K33" i="9"/>
  <c r="K31" i="9"/>
  <c r="K29" i="9"/>
  <c r="K27" i="9"/>
  <c r="K25" i="9"/>
  <c r="K23" i="9"/>
  <c r="K21" i="9"/>
  <c r="K19" i="9"/>
  <c r="K17" i="9"/>
  <c r="K15" i="9"/>
  <c r="K11" i="9"/>
  <c r="K9" i="9"/>
  <c r="F43" i="9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J43" i="9"/>
  <c r="I43" i="9"/>
  <c r="K41" i="9"/>
  <c r="K40" i="9"/>
  <c r="K39" i="9"/>
  <c r="K38" i="9"/>
  <c r="K37" i="9"/>
  <c r="K36" i="9"/>
  <c r="K35" i="9"/>
  <c r="K32" i="9"/>
  <c r="K30" i="9"/>
  <c r="K28" i="9"/>
  <c r="K26" i="9"/>
  <c r="K24" i="9"/>
  <c r="K22" i="9"/>
  <c r="K20" i="9"/>
  <c r="K18" i="9"/>
  <c r="K16" i="9"/>
  <c r="K14" i="9"/>
  <c r="K13" i="9"/>
  <c r="K12" i="9"/>
  <c r="K10" i="9"/>
  <c r="K8" i="9"/>
  <c r="K6" i="9"/>
  <c r="BK51" i="8"/>
  <c r="BK19" i="8"/>
  <c r="BK18" i="8"/>
  <c r="BK79" i="8"/>
  <c r="BK71" i="8"/>
  <c r="BK65" i="8"/>
  <c r="BK62" i="8"/>
  <c r="BK57" i="8"/>
  <c r="BK50" i="8"/>
  <c r="BK49" i="8"/>
  <c r="BK48" i="8"/>
  <c r="BK47" i="8"/>
  <c r="BK46" i="8"/>
  <c r="BK45" i="8"/>
  <c r="BK42" i="8"/>
  <c r="BK41" i="8"/>
  <c r="BK35" i="8"/>
  <c r="BK34" i="8"/>
  <c r="BK33" i="8"/>
  <c r="BK32" i="8"/>
  <c r="BK31" i="8"/>
  <c r="BK30" i="8"/>
  <c r="BK29" i="8"/>
  <c r="BK28" i="8"/>
  <c r="BK25" i="8"/>
  <c r="BK22" i="8"/>
  <c r="BK17" i="8"/>
  <c r="BK16" i="8"/>
  <c r="BK15" i="8"/>
  <c r="BK14" i="8"/>
  <c r="BK11" i="8"/>
  <c r="BK8" i="8"/>
  <c r="BJ72" i="8"/>
  <c r="BI72" i="8"/>
  <c r="BH72" i="8"/>
  <c r="BG72" i="8"/>
  <c r="BF72" i="8"/>
  <c r="BE72" i="8"/>
  <c r="BD72" i="8"/>
  <c r="BC72" i="8"/>
  <c r="BB72" i="8"/>
  <c r="BA72" i="8"/>
  <c r="AZ72" i="8"/>
  <c r="AY72" i="8"/>
  <c r="AX72" i="8"/>
  <c r="AW72" i="8"/>
  <c r="AV72" i="8"/>
  <c r="AU72" i="8"/>
  <c r="AT72" i="8"/>
  <c r="AS72" i="8"/>
  <c r="AR72" i="8"/>
  <c r="AQ72" i="8"/>
  <c r="AP72" i="8"/>
  <c r="AO72" i="8"/>
  <c r="AN72" i="8"/>
  <c r="AM72" i="8"/>
  <c r="AL72" i="8"/>
  <c r="AK72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J66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J63" i="8"/>
  <c r="BJ67" i="8" s="1"/>
  <c r="BI63" i="8"/>
  <c r="BI67" i="8" s="1"/>
  <c r="BH63" i="8"/>
  <c r="BH67" i="8" s="1"/>
  <c r="BG63" i="8"/>
  <c r="BG67" i="8" s="1"/>
  <c r="BF63" i="8"/>
  <c r="BF67" i="8" s="1"/>
  <c r="BE63" i="8"/>
  <c r="BE67" i="8" s="1"/>
  <c r="BD63" i="8"/>
  <c r="BD67" i="8" s="1"/>
  <c r="BC63" i="8"/>
  <c r="BC67" i="8" s="1"/>
  <c r="BB63" i="8"/>
  <c r="BB67" i="8" s="1"/>
  <c r="BA63" i="8"/>
  <c r="BA67" i="8" s="1"/>
  <c r="AZ63" i="8"/>
  <c r="AZ67" i="8" s="1"/>
  <c r="AY63" i="8"/>
  <c r="AY67" i="8" s="1"/>
  <c r="AX63" i="8"/>
  <c r="AX67" i="8" s="1"/>
  <c r="AW63" i="8"/>
  <c r="AW67" i="8" s="1"/>
  <c r="AV63" i="8"/>
  <c r="AV67" i="8" s="1"/>
  <c r="AU63" i="8"/>
  <c r="AU67" i="8" s="1"/>
  <c r="AT63" i="8"/>
  <c r="AT67" i="8" s="1"/>
  <c r="AS63" i="8"/>
  <c r="AS67" i="8" s="1"/>
  <c r="AR63" i="8"/>
  <c r="AR67" i="8" s="1"/>
  <c r="AQ63" i="8"/>
  <c r="AQ67" i="8" s="1"/>
  <c r="AP63" i="8"/>
  <c r="AP67" i="8" s="1"/>
  <c r="AO63" i="8"/>
  <c r="AO67" i="8" s="1"/>
  <c r="AN63" i="8"/>
  <c r="AN67" i="8" s="1"/>
  <c r="AM63" i="8"/>
  <c r="AM67" i="8" s="1"/>
  <c r="AL63" i="8"/>
  <c r="AL67" i="8" s="1"/>
  <c r="AK63" i="8"/>
  <c r="AK67" i="8" s="1"/>
  <c r="AJ63" i="8"/>
  <c r="AJ67" i="8" s="1"/>
  <c r="AI63" i="8"/>
  <c r="AI67" i="8" s="1"/>
  <c r="AH63" i="8"/>
  <c r="AH67" i="8" s="1"/>
  <c r="AG63" i="8"/>
  <c r="AG67" i="8" s="1"/>
  <c r="AF63" i="8"/>
  <c r="AF67" i="8" s="1"/>
  <c r="AE63" i="8"/>
  <c r="AE67" i="8" s="1"/>
  <c r="AD63" i="8"/>
  <c r="AD67" i="8" s="1"/>
  <c r="AC63" i="8"/>
  <c r="AC67" i="8" s="1"/>
  <c r="AB63" i="8"/>
  <c r="AB67" i="8" s="1"/>
  <c r="AA63" i="8"/>
  <c r="AA67" i="8" s="1"/>
  <c r="Z63" i="8"/>
  <c r="Z67" i="8" s="1"/>
  <c r="Y63" i="8"/>
  <c r="Y67" i="8" s="1"/>
  <c r="X63" i="8"/>
  <c r="X67" i="8" s="1"/>
  <c r="W63" i="8"/>
  <c r="W67" i="8" s="1"/>
  <c r="V63" i="8"/>
  <c r="V67" i="8" s="1"/>
  <c r="U63" i="8"/>
  <c r="U67" i="8" s="1"/>
  <c r="T63" i="8"/>
  <c r="T67" i="8" s="1"/>
  <c r="S63" i="8"/>
  <c r="S67" i="8" s="1"/>
  <c r="R63" i="8"/>
  <c r="R67" i="8" s="1"/>
  <c r="Q63" i="8"/>
  <c r="Q67" i="8" s="1"/>
  <c r="P63" i="8"/>
  <c r="P67" i="8" s="1"/>
  <c r="O63" i="8"/>
  <c r="O67" i="8" s="1"/>
  <c r="N63" i="8"/>
  <c r="N67" i="8" s="1"/>
  <c r="M63" i="8"/>
  <c r="M67" i="8" s="1"/>
  <c r="L63" i="8"/>
  <c r="L67" i="8" s="1"/>
  <c r="K63" i="8"/>
  <c r="K67" i="8" s="1"/>
  <c r="J63" i="8"/>
  <c r="J67" i="8" s="1"/>
  <c r="I63" i="8"/>
  <c r="I67" i="8" s="1"/>
  <c r="H63" i="8"/>
  <c r="H67" i="8" s="1"/>
  <c r="G63" i="8"/>
  <c r="G67" i="8" s="1"/>
  <c r="F63" i="8"/>
  <c r="F67" i="8" s="1"/>
  <c r="E63" i="8"/>
  <c r="E67" i="8" s="1"/>
  <c r="D63" i="8"/>
  <c r="D67" i="8" s="1"/>
  <c r="C63" i="8"/>
  <c r="BJ58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J43" i="8"/>
  <c r="BI43" i="8"/>
  <c r="BI53" i="8" s="1"/>
  <c r="BH43" i="8"/>
  <c r="BG43" i="8"/>
  <c r="BG53" i="8" s="1"/>
  <c r="BF43" i="8"/>
  <c r="BE43" i="8"/>
  <c r="BE53" i="8" s="1"/>
  <c r="BD43" i="8"/>
  <c r="BC43" i="8"/>
  <c r="BC53" i="8" s="1"/>
  <c r="BB43" i="8"/>
  <c r="BA43" i="8"/>
  <c r="BA53" i="8" s="1"/>
  <c r="AZ43" i="8"/>
  <c r="AY43" i="8"/>
  <c r="AY53" i="8" s="1"/>
  <c r="AX43" i="8"/>
  <c r="AW43" i="8"/>
  <c r="AW53" i="8" s="1"/>
  <c r="AV43" i="8"/>
  <c r="AU43" i="8"/>
  <c r="AU53" i="8" s="1"/>
  <c r="AT43" i="8"/>
  <c r="AS43" i="8"/>
  <c r="AS53" i="8" s="1"/>
  <c r="AR43" i="8"/>
  <c r="AQ43" i="8"/>
  <c r="AQ53" i="8" s="1"/>
  <c r="AP43" i="8"/>
  <c r="AO43" i="8"/>
  <c r="AO53" i="8" s="1"/>
  <c r="AN43" i="8"/>
  <c r="AM43" i="8"/>
  <c r="AM53" i="8" s="1"/>
  <c r="AL43" i="8"/>
  <c r="AK43" i="8"/>
  <c r="AK53" i="8" s="1"/>
  <c r="AJ43" i="8"/>
  <c r="AI43" i="8"/>
  <c r="AI53" i="8" s="1"/>
  <c r="AH43" i="8"/>
  <c r="AG43" i="8"/>
  <c r="AG53" i="8" s="1"/>
  <c r="AF43" i="8"/>
  <c r="AE43" i="8"/>
  <c r="AE53" i="8" s="1"/>
  <c r="AD43" i="8"/>
  <c r="AC43" i="8"/>
  <c r="AC53" i="8" s="1"/>
  <c r="AB43" i="8"/>
  <c r="AA43" i="8"/>
  <c r="AA53" i="8" s="1"/>
  <c r="Z43" i="8"/>
  <c r="Y43" i="8"/>
  <c r="Y53" i="8" s="1"/>
  <c r="X43" i="8"/>
  <c r="W43" i="8"/>
  <c r="W53" i="8" s="1"/>
  <c r="V43" i="8"/>
  <c r="U43" i="8"/>
  <c r="U53" i="8" s="1"/>
  <c r="T43" i="8"/>
  <c r="S43" i="8"/>
  <c r="S53" i="8" s="1"/>
  <c r="R43" i="8"/>
  <c r="Q43" i="8"/>
  <c r="Q53" i="8" s="1"/>
  <c r="P43" i="8"/>
  <c r="O43" i="8"/>
  <c r="O53" i="8" s="1"/>
  <c r="N43" i="8"/>
  <c r="M43" i="8"/>
  <c r="M53" i="8" s="1"/>
  <c r="L43" i="8"/>
  <c r="K43" i="8"/>
  <c r="K53" i="8" s="1"/>
  <c r="J43" i="8"/>
  <c r="I43" i="8"/>
  <c r="I53" i="8" s="1"/>
  <c r="H43" i="8"/>
  <c r="G43" i="8"/>
  <c r="G53" i="8" s="1"/>
  <c r="F43" i="8"/>
  <c r="E43" i="8"/>
  <c r="E53" i="8" s="1"/>
  <c r="D43" i="8"/>
  <c r="C43" i="8"/>
  <c r="C53" i="8" s="1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K80" i="8" l="1"/>
  <c r="H43" i="9"/>
  <c r="D53" i="8"/>
  <c r="F53" i="8"/>
  <c r="H53" i="8"/>
  <c r="BK53" i="8" s="1"/>
  <c r="J53" i="8"/>
  <c r="L53" i="8"/>
  <c r="N53" i="8"/>
  <c r="P53" i="8"/>
  <c r="R53" i="8"/>
  <c r="T53" i="8"/>
  <c r="V53" i="8"/>
  <c r="X53" i="8"/>
  <c r="Z53" i="8"/>
  <c r="AB53" i="8"/>
  <c r="AD53" i="8"/>
  <c r="AF53" i="8"/>
  <c r="AH53" i="8"/>
  <c r="AJ53" i="8"/>
  <c r="AL53" i="8"/>
  <c r="AN53" i="8"/>
  <c r="AP53" i="8"/>
  <c r="AR53" i="8"/>
  <c r="AT53" i="8"/>
  <c r="AV53" i="8"/>
  <c r="AX53" i="8"/>
  <c r="AZ53" i="8"/>
  <c r="BB53" i="8"/>
  <c r="BD53" i="8"/>
  <c r="BF53" i="8"/>
  <c r="BH53" i="8"/>
  <c r="BJ53" i="8"/>
  <c r="D43" i="9"/>
  <c r="K7" i="9"/>
  <c r="D37" i="8"/>
  <c r="F37" i="8"/>
  <c r="F74" i="8" s="1"/>
  <c r="H37" i="8"/>
  <c r="H74" i="8" s="1"/>
  <c r="J37" i="8"/>
  <c r="J74" i="8" s="1"/>
  <c r="L37" i="8"/>
  <c r="N37" i="8"/>
  <c r="N74" i="8" s="1"/>
  <c r="P37" i="8"/>
  <c r="R37" i="8"/>
  <c r="R74" i="8" s="1"/>
  <c r="T37" i="8"/>
  <c r="V37" i="8"/>
  <c r="V74" i="8" s="1"/>
  <c r="X37" i="8"/>
  <c r="X74" i="8" s="1"/>
  <c r="Z37" i="8"/>
  <c r="Z74" i="8" s="1"/>
  <c r="AB37" i="8"/>
  <c r="AD37" i="8"/>
  <c r="AD74" i="8" s="1"/>
  <c r="AF37" i="8"/>
  <c r="AH37" i="8"/>
  <c r="AH74" i="8" s="1"/>
  <c r="AJ37" i="8"/>
  <c r="AL37" i="8"/>
  <c r="AL74" i="8" s="1"/>
  <c r="AN37" i="8"/>
  <c r="AN74" i="8" s="1"/>
  <c r="AP37" i="8"/>
  <c r="AP74" i="8" s="1"/>
  <c r="AR37" i="8"/>
  <c r="AT37" i="8"/>
  <c r="AT74" i="8" s="1"/>
  <c r="AV37" i="8"/>
  <c r="AV74" i="8" s="1"/>
  <c r="AX37" i="8"/>
  <c r="AX74" i="8" s="1"/>
  <c r="AZ37" i="8"/>
  <c r="AZ74" i="8" s="1"/>
  <c r="BB37" i="8"/>
  <c r="BB74" i="8" s="1"/>
  <c r="BD37" i="8"/>
  <c r="BD74" i="8" s="1"/>
  <c r="BF37" i="8"/>
  <c r="BF74" i="8" s="1"/>
  <c r="BH37" i="8"/>
  <c r="BH74" i="8" s="1"/>
  <c r="BJ37" i="8"/>
  <c r="BJ74" i="8" s="1"/>
  <c r="C37" i="8"/>
  <c r="E37" i="8"/>
  <c r="E74" i="8" s="1"/>
  <c r="G37" i="8"/>
  <c r="I37" i="8"/>
  <c r="K37" i="8"/>
  <c r="K74" i="8" s="1"/>
  <c r="M37" i="8"/>
  <c r="M74" i="8" s="1"/>
  <c r="O37" i="8"/>
  <c r="Q37" i="8"/>
  <c r="S37" i="8"/>
  <c r="S74" i="8" s="1"/>
  <c r="U37" i="8"/>
  <c r="U74" i="8" s="1"/>
  <c r="W37" i="8"/>
  <c r="W74" i="8" s="1"/>
  <c r="Y37" i="8"/>
  <c r="Y74" i="8" s="1"/>
  <c r="AA37" i="8"/>
  <c r="AA74" i="8" s="1"/>
  <c r="AC37" i="8"/>
  <c r="AC74" i="8" s="1"/>
  <c r="AE37" i="8"/>
  <c r="AE74" i="8" s="1"/>
  <c r="AG37" i="8"/>
  <c r="AG74" i="8" s="1"/>
  <c r="AI37" i="8"/>
  <c r="AI74" i="8" s="1"/>
  <c r="AK37" i="8"/>
  <c r="AK74" i="8" s="1"/>
  <c r="AM37" i="8"/>
  <c r="AM74" i="8" s="1"/>
  <c r="AO37" i="8"/>
  <c r="AO74" i="8" s="1"/>
  <c r="AQ37" i="8"/>
  <c r="AQ74" i="8" s="1"/>
  <c r="AS37" i="8"/>
  <c r="AS74" i="8" s="1"/>
  <c r="AU37" i="8"/>
  <c r="AU74" i="8" s="1"/>
  <c r="AW37" i="8"/>
  <c r="AY37" i="8"/>
  <c r="AY74" i="8" s="1"/>
  <c r="BA37" i="8"/>
  <c r="BA74" i="8" s="1"/>
  <c r="BC37" i="8"/>
  <c r="BC74" i="8" s="1"/>
  <c r="BE37" i="8"/>
  <c r="BE74" i="8" s="1"/>
  <c r="BG37" i="8"/>
  <c r="BI37" i="8"/>
  <c r="BI74" i="8" s="1"/>
  <c r="BK23" i="8"/>
  <c r="BK26" i="8"/>
  <c r="G74" i="8"/>
  <c r="I74" i="8"/>
  <c r="O74" i="8"/>
  <c r="Q74" i="8"/>
  <c r="BG74" i="8"/>
  <c r="D74" i="8"/>
  <c r="L74" i="8"/>
  <c r="P74" i="8"/>
  <c r="T74" i="8"/>
  <c r="AB74" i="8"/>
  <c r="AF74" i="8"/>
  <c r="AJ74" i="8"/>
  <c r="AR74" i="8"/>
  <c r="BK66" i="8"/>
  <c r="BK63" i="8"/>
  <c r="BK43" i="8"/>
  <c r="C67" i="8"/>
  <c r="BK67" i="8" s="1"/>
  <c r="BK12" i="8"/>
  <c r="BK20" i="8"/>
  <c r="BK36" i="8"/>
  <c r="BK52" i="8"/>
  <c r="BK58" i="8"/>
  <c r="BK72" i="8"/>
  <c r="BK9" i="8"/>
  <c r="BK37" i="8" l="1"/>
  <c r="C74" i="8"/>
  <c r="AW74" i="8"/>
  <c r="BK74" i="8" l="1"/>
  <c r="K5" i="9"/>
  <c r="K43" i="9" s="1"/>
</calcChain>
</file>

<file path=xl/sharedStrings.xml><?xml version="1.0" encoding="utf-8"?>
<sst xmlns="http://schemas.openxmlformats.org/spreadsheetml/2006/main" count="171" uniqueCount="138">
  <si>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</si>
  <si>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</si>
  <si>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</si>
  <si>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</si>
  <si>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</si>
  <si>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</si>
  <si>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</si>
  <si>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</si>
  <si>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</si>
  <si>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</si>
  <si>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</si>
  <si>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</si>
  <si>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</si>
  <si>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</si>
  <si>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</si>
  <si>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</si>
  <si>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</si>
  <si>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</si>
  <si>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</si>
  <si>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</si>
  <si>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</si>
  <si>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</si>
  <si>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</si>
  <si>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</si>
  <si>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</si>
  <si>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</si>
  <si>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</si>
  <si>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</si>
  <si>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</si>
  <si>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</si>
  <si>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</si>
  <si>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</si>
  <si>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</si>
  <si>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</si>
  <si>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</si>
  <si>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</si>
  <si>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</si>
  <si>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</si>
  <si>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</si>
  <si>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</si>
  <si>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</si>
  <si>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</si>
  <si>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</si>
  <si>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</si>
  <si>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</si>
  <si>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</si>
  <si>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</si>
  <si>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</si>
  <si>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</si>
  <si>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</si>
  <si>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</si>
  <si>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</si>
  <si>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</si>
  <si>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</si>
  <si>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</si>
  <si>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</si>
  <si>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</si>
  <si>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</si>
  <si>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</si>
  <si>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</si>
  <si>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</si>
  <si>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</si>
  <si>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</si>
  <si>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</si>
  <si>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</si>
  <si>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</si>
  <si>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</si>
  <si>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</si>
  <si>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</si>
  <si>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</si>
  <si>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</si>
  <si>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</si>
  <si>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</si>
  <si>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</si>
  <si>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</si>
  <si>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</si>
  <si>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</si>
  <si>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</si>
  <si>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</si>
  <si>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</si>
  <si>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</si>
  <si>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</si>
  <si>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</si>
  <si>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</si>
  <si>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</si>
  <si>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</si>
  <si>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</si>
  <si>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</si>
  <si>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</si>
  <si>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</si>
  <si>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</si>
  <si>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</si>
  <si>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</si>
  <si>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</si>
  <si>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</si>
  <si>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</si>
  <si>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</si>
  <si>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</si>
  <si>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</si>
  <si>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</si>
  <si>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</si>
  <si>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</si>
  <si>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Government Securities Fund</t>
  </si>
  <si>
    <t>Principal Pnb Fixed Maturity Plan – Series B10-476 Days</t>
  </si>
  <si>
    <t>Principal Pnb Fixed Maturity Plan – Series B13-395 Days</t>
  </si>
  <si>
    <t>Principal Pnb Fixed Maturity Plan – Series B14-390 Days</t>
  </si>
  <si>
    <t>Principal Debt Opportunities Fund Conservative Plan</t>
  </si>
  <si>
    <t>Principal Debt Opportunities Fund Corporate Bond Plan</t>
  </si>
  <si>
    <t>Principal Income Fund - Short Term Plan</t>
  </si>
  <si>
    <t>Principal Retail Money Manager Fund</t>
  </si>
  <si>
    <t>Principal Debt Savings Fund-Retail Plan</t>
  </si>
  <si>
    <t>Principal Bank CD Fund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</si>
  <si>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</si>
  <si>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</si>
  <si>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</si>
  <si>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</si>
  <si>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</si>
  <si>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</si>
  <si>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</si>
  <si>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</si>
  <si>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</si>
  <si>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</si>
  <si>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Principal Pnb Fixed Maturity Plan – Series B16-1094 Days</t>
  </si>
  <si>
    <t>Principal Pnb Fixed Maturity Plan – Series B17-371 Days</t>
  </si>
  <si>
    <t>Principal Index Fund - Mid Cap</t>
  </si>
  <si>
    <t>Principal Debt Savings Fund - MIP</t>
  </si>
  <si>
    <t>Dadra and Nagar Haveli</t>
  </si>
  <si>
    <t>Daman and Diu</t>
  </si>
  <si>
    <t>Lakshadweep</t>
  </si>
  <si>
    <t>Mizoram</t>
  </si>
  <si>
    <t>Telangana</t>
  </si>
  <si>
    <t>Principal Pnb Fixed Maturity Plan – Series B5-732 Days</t>
  </si>
  <si>
    <t>Principal Asset Allocation Fund Moderate Plan</t>
  </si>
  <si>
    <t>Principal Asset Allocation Fund of Funds Aggressive Plan</t>
  </si>
  <si>
    <t>Principal Asset Allocation Fund of Funds Conservative Plan</t>
  </si>
  <si>
    <t>Principal Dynamic Bond Fund</t>
  </si>
  <si>
    <t>Table showing State wise /Union Territory wise contribution to AAUM of category of schemes for the month of Feb 16</t>
  </si>
  <si>
    <t>Principal Mutual Fund: Net Average Assets Under Management (AUM) for the month of Feb 16 (All figures in Rs. Crore)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</si>
</sst>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 * #,##0.00_ ;_ * \-#,##0.00_ ;_ * &quot;-&quot;??_ ;_ @_ 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8" borderId="31" applyNumberFormat="0" applyFont="0" applyAlignment="0" applyProtection="0"/>
    <xf numFmtId="0" fontId="30" fillId="0" borderId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0" borderId="26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7" applyNumberFormat="0" applyAlignment="0" applyProtection="0"/>
    <xf numFmtId="0" fontId="38" fillId="6" borderId="28" applyNumberFormat="0" applyAlignment="0" applyProtection="0"/>
    <xf numFmtId="0" fontId="39" fillId="6" borderId="27" applyNumberFormat="0" applyAlignment="0" applyProtection="0"/>
    <xf numFmtId="0" fontId="40" fillId="0" borderId="29" applyNumberFormat="0" applyFill="0" applyAlignment="0" applyProtection="0"/>
    <xf numFmtId="0" fontId="41" fillId="7" borderId="30" applyNumberFormat="0" applyAlignment="0" applyProtection="0"/>
    <xf numFmtId="0" fontId="42" fillId="0" borderId="0" applyNumberFormat="0" applyFill="0" applyBorder="0" applyAlignment="0" applyProtection="0"/>
    <xf numFmtId="0" fontId="30" fillId="8" borderId="31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2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4" fontId="30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" fillId="8" borderId="3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</cellStyleXfs>
  <cellXfs count="82">
    <xf numFmtId="0" fontId="0" fillId="0" borderId="0" xfId="0"/>
    <xf numFmtId="0" fontId="9" fillId="0" borderId="1" xfId="0" applyFont="1" applyBorder="1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0" fontId="10" fillId="0" borderId="4" xfId="2" applyNumberFormat="1" applyFont="1" applyFill="1" applyBorder="1" applyAlignment="1">
      <alignment horizontal="center" wrapText="1"/>
    </xf>
    <xf numFmtId="0" fontId="10" fillId="0" borderId="1" xfId="2" applyNumberFormat="1" applyFont="1" applyFill="1" applyBorder="1" applyAlignment="1">
      <alignment horizontal="center" wrapText="1"/>
    </xf>
    <xf numFmtId="0" fontId="10" fillId="0" borderId="5" xfId="2" applyNumberFormat="1" applyFont="1" applyFill="1" applyBorder="1" applyAlignment="1">
      <alignment horizontal="center" wrapText="1"/>
    </xf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6" xfId="0" applyFont="1" applyBorder="1"/>
    <xf numFmtId="0" fontId="12" fillId="0" borderId="7" xfId="0" applyFont="1" applyBorder="1" applyAlignment="1">
      <alignment wrapText="1"/>
    </xf>
    <xf numFmtId="0" fontId="13" fillId="0" borderId="0" xfId="0" applyFont="1" applyBorder="1"/>
    <xf numFmtId="0" fontId="13" fillId="0" borderId="7" xfId="0" applyFont="1" applyBorder="1" applyAlignment="1">
      <alignment wrapText="1"/>
    </xf>
    <xf numFmtId="0" fontId="12" fillId="0" borderId="0" xfId="0" applyFont="1" applyBorder="1"/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/>
    <xf numFmtId="0" fontId="9" fillId="0" borderId="0" xfId="0" applyFont="1"/>
    <xf numFmtId="2" fontId="7" fillId="0" borderId="1" xfId="2" applyNumberFormat="1" applyFont="1" applyFill="1" applyBorder="1" applyAlignment="1">
      <alignment horizontal="center" vertical="top" wrapText="1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left"/>
    </xf>
    <xf numFmtId="0" fontId="9" fillId="0" borderId="1" xfId="1" applyFont="1" applyBorder="1"/>
    <xf numFmtId="0" fontId="13" fillId="0" borderId="21" xfId="0" applyFont="1" applyBorder="1" applyAlignment="1">
      <alignment horizontal="left" wrapText="1"/>
    </xf>
    <xf numFmtId="0" fontId="13" fillId="0" borderId="21" xfId="0" applyFont="1" applyBorder="1" applyAlignment="1">
      <alignment horizontal="right" wrapText="1"/>
    </xf>
    <xf numFmtId="0" fontId="13" fillId="0" borderId="21" xfId="0" applyFont="1" applyBorder="1" applyAlignment="1">
      <alignment wrapText="1"/>
    </xf>
    <xf numFmtId="0" fontId="12" fillId="0" borderId="21" xfId="0" applyFont="1" applyBorder="1" applyAlignment="1">
      <alignment horizontal="right" wrapText="1"/>
    </xf>
    <xf numFmtId="0" fontId="14" fillId="0" borderId="21" xfId="0" applyFont="1" applyBorder="1" applyAlignment="1">
      <alignment wrapText="1"/>
    </xf>
    <xf numFmtId="0" fontId="12" fillId="0" borderId="21" xfId="0" applyFont="1" applyBorder="1" applyAlignment="1">
      <alignment wrapText="1"/>
    </xf>
    <xf numFmtId="0" fontId="12" fillId="0" borderId="21" xfId="0" applyFont="1" applyBorder="1" applyAlignment="1">
      <alignment horizontal="center" wrapText="1"/>
    </xf>
    <xf numFmtId="0" fontId="12" fillId="0" borderId="21" xfId="0" applyFont="1" applyBorder="1" applyAlignment="1">
      <alignment horizontal="right"/>
    </xf>
    <xf numFmtId="2" fontId="10" fillId="0" borderId="21" xfId="2" applyNumberFormat="1" applyFont="1" applyFill="1" applyBorder="1"/>
    <xf numFmtId="164" fontId="13" fillId="0" borderId="0" xfId="0" applyNumberFormat="1" applyFont="1" applyBorder="1"/>
    <xf numFmtId="164" fontId="9" fillId="0" borderId="0" xfId="4" applyFont="1"/>
    <xf numFmtId="164" fontId="9" fillId="0" borderId="0" xfId="0" applyNumberFormat="1" applyFont="1"/>
    <xf numFmtId="164" fontId="13" fillId="0" borderId="0" xfId="4" applyFont="1" applyBorder="1" applyAlignment="1">
      <alignment horizontal="center"/>
    </xf>
    <xf numFmtId="0" fontId="8" fillId="0" borderId="1" xfId="0" applyFont="1" applyBorder="1"/>
    <xf numFmtId="2" fontId="12" fillId="0" borderId="1" xfId="0" applyNumberFormat="1" applyFont="1" applyBorder="1"/>
    <xf numFmtId="2" fontId="13" fillId="0" borderId="1" xfId="4" applyNumberFormat="1" applyFont="1" applyBorder="1"/>
    <xf numFmtId="2" fontId="13" fillId="0" borderId="1" xfId="0" applyNumberFormat="1" applyFont="1" applyBorder="1"/>
    <xf numFmtId="2" fontId="13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2" fillId="0" borderId="1" xfId="4" applyNumberFormat="1" applyFont="1" applyBorder="1" applyAlignment="1">
      <alignment horizontal="right"/>
    </xf>
    <xf numFmtId="2" fontId="9" fillId="0" borderId="1" xfId="4" applyNumberFormat="1" applyFont="1" applyBorder="1" applyAlignment="1">
      <alignment horizontal="left"/>
    </xf>
    <xf numFmtId="2" fontId="9" fillId="0" borderId="1" xfId="4" applyNumberFormat="1" applyFont="1" applyBorder="1"/>
    <xf numFmtId="2" fontId="8" fillId="0" borderId="1" xfId="4" applyNumberFormat="1" applyFont="1" applyBorder="1"/>
    <xf numFmtId="2" fontId="9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3" xfId="0" applyNumberFormat="1" applyFont="1" applyBorder="1" applyAlignment="1">
      <alignment horizontal="right"/>
    </xf>
    <xf numFmtId="0" fontId="12" fillId="0" borderId="34" xfId="0" applyFont="1" applyBorder="1"/>
    <xf numFmtId="0" fontId="13" fillId="0" borderId="35" xfId="0" applyFont="1" applyBorder="1" applyAlignment="1">
      <alignment wrapText="1"/>
    </xf>
    <xf numFmtId="0" fontId="12" fillId="0" borderId="33" xfId="0" applyFont="1" applyBorder="1"/>
    <xf numFmtId="0" fontId="12" fillId="0" borderId="23" xfId="0" applyFont="1" applyBorder="1" applyAlignment="1">
      <alignment horizontal="right" wrapText="1"/>
    </xf>
    <xf numFmtId="2" fontId="13" fillId="0" borderId="1" xfId="0" applyNumberFormat="1" applyFont="1" applyBorder="1" applyAlignment="1">
      <alignment horizontal="right"/>
    </xf>
    <xf numFmtId="49" fontId="6" fillId="0" borderId="22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2" fontId="10" fillId="0" borderId="14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 vertical="top" wrapText="1"/>
    </xf>
    <xf numFmtId="2" fontId="10" fillId="0" borderId="16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/>
    </xf>
    <xf numFmtId="2" fontId="10" fillId="0" borderId="15" xfId="2" applyNumberFormat="1" applyFont="1" applyFill="1" applyBorder="1" applyAlignment="1">
      <alignment horizontal="center"/>
    </xf>
    <xf numFmtId="2" fontId="10" fillId="0" borderId="16" xfId="2" applyNumberFormat="1" applyFont="1" applyFill="1" applyBorder="1" applyAlignment="1">
      <alignment horizontal="center"/>
    </xf>
    <xf numFmtId="3" fontId="10" fillId="0" borderId="17" xfId="2" applyNumberFormat="1" applyFont="1" applyFill="1" applyBorder="1" applyAlignment="1">
      <alignment horizontal="center" vertical="center" wrapText="1"/>
    </xf>
    <xf numFmtId="3" fontId="10" fillId="0" borderId="18" xfId="2" applyNumberFormat="1" applyFont="1" applyFill="1" applyBorder="1" applyAlignment="1">
      <alignment horizontal="center" vertical="center" wrapText="1"/>
    </xf>
    <xf numFmtId="3" fontId="10" fillId="0" borderId="19" xfId="2" applyNumberFormat="1" applyFont="1" applyFill="1" applyBorder="1" applyAlignment="1">
      <alignment horizontal="center" vertical="center" wrapText="1"/>
    </xf>
    <xf numFmtId="49" fontId="6" fillId="0" borderId="13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2" fontId="10" fillId="0" borderId="8" xfId="2" applyNumberFormat="1" applyFont="1" applyFill="1" applyBorder="1" applyAlignment="1">
      <alignment horizontal="center" vertical="top" wrapText="1"/>
    </xf>
    <xf numFmtId="2" fontId="10" fillId="0" borderId="9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2" fontId="10" fillId="0" borderId="11" xfId="2" applyNumberFormat="1" applyFont="1" applyFill="1" applyBorder="1" applyAlignment="1">
      <alignment horizontal="center" vertical="top" wrapText="1"/>
    </xf>
    <xf numFmtId="2" fontId="10" fillId="0" borderId="12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5"/>
  <sheetViews>
    <sheetView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activeCell="M11" sqref="M11"/>
    </sheetView>
  </sheetViews>
  <sheetFormatPr defaultColWidth="9.140625" defaultRowHeight="15" x14ac:dyDescent="0.25"/>
  <cols>
    <col min="1" max="1" width="5" style="13" customWidth="1"/>
    <col min="2" max="2" width="55" style="13" customWidth="1"/>
    <col min="3" max="3" width="4.7109375" style="13" customWidth="1"/>
    <col min="4" max="4" width="6.7109375" style="13" customWidth="1"/>
    <col min="5" max="6" width="6.7109375" style="13" bestFit="1" customWidth="1"/>
    <col min="7" max="7" width="4.7109375" style="13" customWidth="1"/>
    <col min="8" max="8" width="6.7109375" style="13" customWidth="1"/>
    <col min="9" max="9" width="7.7109375" style="13" customWidth="1"/>
    <col min="10" max="10" width="7.7109375" style="13" bestFit="1" customWidth="1"/>
    <col min="11" max="11" width="4.7109375" style="13" customWidth="1"/>
    <col min="12" max="12" width="6.7109375" style="13" customWidth="1"/>
    <col min="13" max="17" width="4.7109375" style="13" customWidth="1"/>
    <col min="18" max="18" width="6.7109375" style="13" customWidth="1"/>
    <col min="19" max="20" width="5.7109375" style="13" customWidth="1"/>
    <col min="21" max="21" width="4.7109375" style="13" customWidth="1"/>
    <col min="22" max="22" width="5.7109375" style="13" customWidth="1"/>
    <col min="23" max="27" width="4.7109375" style="13" customWidth="1"/>
    <col min="28" max="29" width="6.7109375" style="13" customWidth="1"/>
    <col min="30" max="31" width="4.7109375" style="13" customWidth="1"/>
    <col min="32" max="32" width="5.7109375" style="13" customWidth="1"/>
    <col min="33" max="37" width="4.7109375" style="13" customWidth="1"/>
    <col min="38" max="38" width="6.7109375" style="13" customWidth="1"/>
    <col min="39" max="40" width="5.7109375" style="13" customWidth="1"/>
    <col min="41" max="47" width="4.7109375" style="13" customWidth="1"/>
    <col min="48" max="48" width="6.7109375" style="13" customWidth="1"/>
    <col min="49" max="49" width="7.7109375" style="13" customWidth="1"/>
    <col min="50" max="50" width="6.7109375" style="13" bestFit="1" customWidth="1"/>
    <col min="51" max="51" width="4.7109375" style="13" customWidth="1"/>
    <col min="52" max="52" width="6.7109375" style="13" customWidth="1"/>
    <col min="53" max="57" width="4.7109375" style="13" customWidth="1"/>
    <col min="58" max="58" width="6.7109375" style="13" customWidth="1"/>
    <col min="59" max="60" width="5.7109375" style="13" customWidth="1"/>
    <col min="61" max="61" width="4.7109375" style="13" customWidth="1"/>
    <col min="62" max="62" width="5.7109375" style="13" customWidth="1"/>
    <col min="63" max="63" width="7.7109375" style="13" customWidth="1"/>
    <col min="64" max="64" width="9.5703125" style="13" bestFit="1" customWidth="1"/>
    <col min="65" max="16384" width="9.140625" style="13"/>
  </cols>
  <sheetData>
    <row r="1" spans="1:104" s="3" customFormat="1" ht="15.75" thickBot="1" x14ac:dyDescent="0.3">
      <c r="A1" s="55" t="s">
        <v>74</v>
      </c>
      <c r="B1" s="68" t="s">
        <v>32</v>
      </c>
      <c r="C1" s="59" t="s">
        <v>137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1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spans="1:104" s="3" customFormat="1" ht="15.75" thickBot="1" x14ac:dyDescent="0.3">
      <c r="A2" s="56"/>
      <c r="B2" s="69"/>
      <c r="C2" s="59" t="s">
        <v>31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1"/>
      <c r="W2" s="59" t="s">
        <v>27</v>
      </c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1"/>
      <c r="AQ2" s="59" t="s">
        <v>28</v>
      </c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1"/>
      <c r="BK2" s="65" t="s">
        <v>25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104" s="5" customFormat="1" ht="15.75" thickBot="1" x14ac:dyDescent="0.3">
      <c r="A3" s="56"/>
      <c r="B3" s="69"/>
      <c r="C3" s="62" t="s">
        <v>12</v>
      </c>
      <c r="D3" s="63"/>
      <c r="E3" s="63"/>
      <c r="F3" s="63"/>
      <c r="G3" s="63"/>
      <c r="H3" s="63"/>
      <c r="I3" s="63"/>
      <c r="J3" s="63"/>
      <c r="K3" s="63"/>
      <c r="L3" s="64"/>
      <c r="M3" s="62" t="s">
        <v>13</v>
      </c>
      <c r="N3" s="63"/>
      <c r="O3" s="63"/>
      <c r="P3" s="63"/>
      <c r="Q3" s="63"/>
      <c r="R3" s="63"/>
      <c r="S3" s="63"/>
      <c r="T3" s="63"/>
      <c r="U3" s="63"/>
      <c r="V3" s="64"/>
      <c r="W3" s="62" t="s">
        <v>12</v>
      </c>
      <c r="X3" s="63"/>
      <c r="Y3" s="63"/>
      <c r="Z3" s="63"/>
      <c r="AA3" s="63"/>
      <c r="AB3" s="63"/>
      <c r="AC3" s="63"/>
      <c r="AD3" s="63"/>
      <c r="AE3" s="63"/>
      <c r="AF3" s="64"/>
      <c r="AG3" s="62" t="s">
        <v>13</v>
      </c>
      <c r="AH3" s="63"/>
      <c r="AI3" s="63"/>
      <c r="AJ3" s="63"/>
      <c r="AK3" s="63"/>
      <c r="AL3" s="63"/>
      <c r="AM3" s="63"/>
      <c r="AN3" s="63"/>
      <c r="AO3" s="63"/>
      <c r="AP3" s="64"/>
      <c r="AQ3" s="62" t="s">
        <v>12</v>
      </c>
      <c r="AR3" s="63"/>
      <c r="AS3" s="63"/>
      <c r="AT3" s="63"/>
      <c r="AU3" s="63"/>
      <c r="AV3" s="63"/>
      <c r="AW3" s="63"/>
      <c r="AX3" s="63"/>
      <c r="AY3" s="63"/>
      <c r="AZ3" s="64"/>
      <c r="BA3" s="62" t="s">
        <v>13</v>
      </c>
      <c r="BB3" s="63"/>
      <c r="BC3" s="63"/>
      <c r="BD3" s="63"/>
      <c r="BE3" s="63"/>
      <c r="BF3" s="63"/>
      <c r="BG3" s="63"/>
      <c r="BH3" s="63"/>
      <c r="BI3" s="63"/>
      <c r="BJ3" s="64"/>
      <c r="BK3" s="66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spans="1:104" s="5" customFormat="1" x14ac:dyDescent="0.25">
      <c r="A4" s="56"/>
      <c r="B4" s="69"/>
      <c r="C4" s="76" t="s">
        <v>38</v>
      </c>
      <c r="D4" s="77"/>
      <c r="E4" s="77"/>
      <c r="F4" s="77"/>
      <c r="G4" s="78"/>
      <c r="H4" s="73" t="s">
        <v>39</v>
      </c>
      <c r="I4" s="74"/>
      <c r="J4" s="74"/>
      <c r="K4" s="74"/>
      <c r="L4" s="75"/>
      <c r="M4" s="76" t="s">
        <v>38</v>
      </c>
      <c r="N4" s="77"/>
      <c r="O4" s="77"/>
      <c r="P4" s="77"/>
      <c r="Q4" s="78"/>
      <c r="R4" s="73" t="s">
        <v>39</v>
      </c>
      <c r="S4" s="74"/>
      <c r="T4" s="74"/>
      <c r="U4" s="74"/>
      <c r="V4" s="75"/>
      <c r="W4" s="76" t="s">
        <v>38</v>
      </c>
      <c r="X4" s="77"/>
      <c r="Y4" s="77"/>
      <c r="Z4" s="77"/>
      <c r="AA4" s="78"/>
      <c r="AB4" s="73" t="s">
        <v>39</v>
      </c>
      <c r="AC4" s="74"/>
      <c r="AD4" s="74"/>
      <c r="AE4" s="74"/>
      <c r="AF4" s="75"/>
      <c r="AG4" s="76" t="s">
        <v>38</v>
      </c>
      <c r="AH4" s="77"/>
      <c r="AI4" s="77"/>
      <c r="AJ4" s="77"/>
      <c r="AK4" s="78"/>
      <c r="AL4" s="73" t="s">
        <v>39</v>
      </c>
      <c r="AM4" s="74"/>
      <c r="AN4" s="74"/>
      <c r="AO4" s="74"/>
      <c r="AP4" s="75"/>
      <c r="AQ4" s="76" t="s">
        <v>38</v>
      </c>
      <c r="AR4" s="77"/>
      <c r="AS4" s="77"/>
      <c r="AT4" s="77"/>
      <c r="AU4" s="78"/>
      <c r="AV4" s="73" t="s">
        <v>39</v>
      </c>
      <c r="AW4" s="74"/>
      <c r="AX4" s="74"/>
      <c r="AY4" s="74"/>
      <c r="AZ4" s="75"/>
      <c r="BA4" s="76" t="s">
        <v>38</v>
      </c>
      <c r="BB4" s="77"/>
      <c r="BC4" s="77"/>
      <c r="BD4" s="77"/>
      <c r="BE4" s="78"/>
      <c r="BF4" s="73" t="s">
        <v>39</v>
      </c>
      <c r="BG4" s="74"/>
      <c r="BH4" s="74"/>
      <c r="BI4" s="74"/>
      <c r="BJ4" s="75"/>
      <c r="BK4" s="66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</row>
    <row r="5" spans="1:104" s="5" customFormat="1" ht="15" customHeight="1" x14ac:dyDescent="0.25">
      <c r="A5" s="56"/>
      <c r="B5" s="69"/>
      <c r="C5" s="6">
        <v>1</v>
      </c>
      <c r="D5" s="7">
        <v>2</v>
      </c>
      <c r="E5" s="7">
        <v>3</v>
      </c>
      <c r="F5" s="7">
        <v>4</v>
      </c>
      <c r="G5" s="8">
        <v>5</v>
      </c>
      <c r="H5" s="6">
        <v>1</v>
      </c>
      <c r="I5" s="7">
        <v>2</v>
      </c>
      <c r="J5" s="7">
        <v>3</v>
      </c>
      <c r="K5" s="7">
        <v>4</v>
      </c>
      <c r="L5" s="8">
        <v>5</v>
      </c>
      <c r="M5" s="6">
        <v>1</v>
      </c>
      <c r="N5" s="7">
        <v>2</v>
      </c>
      <c r="O5" s="7">
        <v>3</v>
      </c>
      <c r="P5" s="7">
        <v>4</v>
      </c>
      <c r="Q5" s="8">
        <v>5</v>
      </c>
      <c r="R5" s="6">
        <v>1</v>
      </c>
      <c r="S5" s="7">
        <v>2</v>
      </c>
      <c r="T5" s="7">
        <v>3</v>
      </c>
      <c r="U5" s="7">
        <v>4</v>
      </c>
      <c r="V5" s="8">
        <v>5</v>
      </c>
      <c r="W5" s="6">
        <v>1</v>
      </c>
      <c r="X5" s="7">
        <v>2</v>
      </c>
      <c r="Y5" s="7">
        <v>3</v>
      </c>
      <c r="Z5" s="7">
        <v>4</v>
      </c>
      <c r="AA5" s="8">
        <v>5</v>
      </c>
      <c r="AB5" s="6">
        <v>1</v>
      </c>
      <c r="AC5" s="7">
        <v>2</v>
      </c>
      <c r="AD5" s="7">
        <v>3</v>
      </c>
      <c r="AE5" s="7">
        <v>4</v>
      </c>
      <c r="AF5" s="8">
        <v>5</v>
      </c>
      <c r="AG5" s="6">
        <v>1</v>
      </c>
      <c r="AH5" s="7">
        <v>2</v>
      </c>
      <c r="AI5" s="7">
        <v>3</v>
      </c>
      <c r="AJ5" s="7">
        <v>4</v>
      </c>
      <c r="AK5" s="8">
        <v>5</v>
      </c>
      <c r="AL5" s="6">
        <v>1</v>
      </c>
      <c r="AM5" s="7">
        <v>2</v>
      </c>
      <c r="AN5" s="7">
        <v>3</v>
      </c>
      <c r="AO5" s="7">
        <v>4</v>
      </c>
      <c r="AP5" s="8">
        <v>5</v>
      </c>
      <c r="AQ5" s="6">
        <v>1</v>
      </c>
      <c r="AR5" s="7">
        <v>2</v>
      </c>
      <c r="AS5" s="7">
        <v>3</v>
      </c>
      <c r="AT5" s="7">
        <v>4</v>
      </c>
      <c r="AU5" s="8">
        <v>5</v>
      </c>
      <c r="AV5" s="6">
        <v>1</v>
      </c>
      <c r="AW5" s="7">
        <v>2</v>
      </c>
      <c r="AX5" s="7">
        <v>3</v>
      </c>
      <c r="AY5" s="7">
        <v>4</v>
      </c>
      <c r="AZ5" s="8">
        <v>5</v>
      </c>
      <c r="BA5" s="6">
        <v>1</v>
      </c>
      <c r="BB5" s="7">
        <v>2</v>
      </c>
      <c r="BC5" s="7">
        <v>3</v>
      </c>
      <c r="BD5" s="7">
        <v>4</v>
      </c>
      <c r="BE5" s="8">
        <v>5</v>
      </c>
      <c r="BF5" s="6">
        <v>1</v>
      </c>
      <c r="BG5" s="7">
        <v>2</v>
      </c>
      <c r="BH5" s="7">
        <v>3</v>
      </c>
      <c r="BI5" s="7">
        <v>4</v>
      </c>
      <c r="BJ5" s="8">
        <v>5</v>
      </c>
      <c r="BK5" s="67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</row>
    <row r="6" spans="1:104" x14ac:dyDescent="0.25">
      <c r="A6" s="11" t="s">
        <v>0</v>
      </c>
      <c r="B6" s="12" t="s">
        <v>6</v>
      </c>
      <c r="C6" s="70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2"/>
    </row>
    <row r="7" spans="1:104" x14ac:dyDescent="0.25">
      <c r="A7" s="11" t="s">
        <v>75</v>
      </c>
      <c r="B7" s="14" t="s">
        <v>14</v>
      </c>
      <c r="C7" s="70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2"/>
    </row>
    <row r="8" spans="1:104" x14ac:dyDescent="0.25">
      <c r="A8" s="11"/>
      <c r="B8" s="23" t="s">
        <v>101</v>
      </c>
      <c r="C8" s="38">
        <v>0</v>
      </c>
      <c r="D8" s="38">
        <v>39.051800294723996</v>
      </c>
      <c r="E8" s="38">
        <v>0</v>
      </c>
      <c r="F8" s="38">
        <v>0</v>
      </c>
      <c r="G8" s="38">
        <v>0</v>
      </c>
      <c r="H8" s="38">
        <v>2.1347310167914997</v>
      </c>
      <c r="I8" s="38">
        <v>619.55490305396347</v>
      </c>
      <c r="J8" s="38">
        <v>594.68946216177164</v>
      </c>
      <c r="K8" s="38">
        <v>0</v>
      </c>
      <c r="L8" s="38">
        <v>21.662819657033005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0.38240664075710001</v>
      </c>
      <c r="S8" s="38">
        <v>27.072638367240899</v>
      </c>
      <c r="T8" s="38">
        <v>4.0614032091723002</v>
      </c>
      <c r="U8" s="38">
        <v>0</v>
      </c>
      <c r="V8" s="38">
        <v>1.9616913501374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0.46888141444749998</v>
      </c>
      <c r="AC8" s="38">
        <v>228.9995126640336</v>
      </c>
      <c r="AD8" s="38">
        <v>0</v>
      </c>
      <c r="AE8" s="38">
        <v>0</v>
      </c>
      <c r="AF8" s="38">
        <v>2.3007832715509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  <c r="AL8" s="38">
        <v>0.18281831882710001</v>
      </c>
      <c r="AM8" s="38">
        <v>64.055102350275305</v>
      </c>
      <c r="AN8" s="38">
        <v>3.1915914721378007</v>
      </c>
      <c r="AO8" s="38">
        <v>0</v>
      </c>
      <c r="AP8" s="38">
        <v>0.8891419597925998</v>
      </c>
      <c r="AQ8" s="38">
        <v>0</v>
      </c>
      <c r="AR8" s="38">
        <v>1.7241379285517</v>
      </c>
      <c r="AS8" s="38">
        <v>0</v>
      </c>
      <c r="AT8" s="38">
        <v>0</v>
      </c>
      <c r="AU8" s="38">
        <v>0</v>
      </c>
      <c r="AV8" s="38">
        <v>5.4815365802950016</v>
      </c>
      <c r="AW8" s="38">
        <v>523.36493924647777</v>
      </c>
      <c r="AX8" s="38">
        <v>106.11797709796531</v>
      </c>
      <c r="AY8" s="38">
        <v>0</v>
      </c>
      <c r="AZ8" s="38">
        <v>23.981223351616599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2.5826687908858985</v>
      </c>
      <c r="BG8" s="38">
        <v>31.641596314930201</v>
      </c>
      <c r="BH8" s="38">
        <v>5.1128409034400003E-2</v>
      </c>
      <c r="BI8" s="38">
        <v>0</v>
      </c>
      <c r="BJ8" s="38">
        <v>2.9948085062406995</v>
      </c>
      <c r="BK8" s="39">
        <f>SUM(C8:BJ8)</f>
        <v>2308.5997034286534</v>
      </c>
    </row>
    <row r="9" spans="1:104" x14ac:dyDescent="0.25">
      <c r="A9" s="11"/>
      <c r="B9" s="26" t="s">
        <v>84</v>
      </c>
      <c r="C9" s="37">
        <f>SUM(C8)</f>
        <v>0</v>
      </c>
      <c r="D9" s="37">
        <f t="shared" ref="D9:BJ9" si="0">SUM(D8)</f>
        <v>39.051800294723996</v>
      </c>
      <c r="E9" s="37">
        <f t="shared" si="0"/>
        <v>0</v>
      </c>
      <c r="F9" s="37">
        <f t="shared" si="0"/>
        <v>0</v>
      </c>
      <c r="G9" s="37">
        <f t="shared" si="0"/>
        <v>0</v>
      </c>
      <c r="H9" s="37">
        <f t="shared" si="0"/>
        <v>2.1347310167914997</v>
      </c>
      <c r="I9" s="37">
        <f t="shared" si="0"/>
        <v>619.55490305396347</v>
      </c>
      <c r="J9" s="37">
        <f t="shared" si="0"/>
        <v>594.68946216177164</v>
      </c>
      <c r="K9" s="37">
        <f t="shared" si="0"/>
        <v>0</v>
      </c>
      <c r="L9" s="37">
        <f t="shared" si="0"/>
        <v>21.662819657033005</v>
      </c>
      <c r="M9" s="37">
        <f t="shared" si="0"/>
        <v>0</v>
      </c>
      <c r="N9" s="37">
        <f t="shared" si="0"/>
        <v>0</v>
      </c>
      <c r="O9" s="37">
        <f t="shared" si="0"/>
        <v>0</v>
      </c>
      <c r="P9" s="37">
        <f t="shared" si="0"/>
        <v>0</v>
      </c>
      <c r="Q9" s="37">
        <f t="shared" si="0"/>
        <v>0</v>
      </c>
      <c r="R9" s="37">
        <f t="shared" si="0"/>
        <v>0.38240664075710001</v>
      </c>
      <c r="S9" s="37">
        <f t="shared" si="0"/>
        <v>27.072638367240899</v>
      </c>
      <c r="T9" s="37">
        <f t="shared" si="0"/>
        <v>4.0614032091723002</v>
      </c>
      <c r="U9" s="37">
        <f t="shared" si="0"/>
        <v>0</v>
      </c>
      <c r="V9" s="37">
        <f t="shared" si="0"/>
        <v>1.9616913501374</v>
      </c>
      <c r="W9" s="37">
        <f t="shared" si="0"/>
        <v>0</v>
      </c>
      <c r="X9" s="37">
        <f t="shared" si="0"/>
        <v>0</v>
      </c>
      <c r="Y9" s="37">
        <f t="shared" si="0"/>
        <v>0</v>
      </c>
      <c r="Z9" s="37">
        <f t="shared" si="0"/>
        <v>0</v>
      </c>
      <c r="AA9" s="37">
        <f t="shared" si="0"/>
        <v>0</v>
      </c>
      <c r="AB9" s="37">
        <f t="shared" si="0"/>
        <v>0.46888141444749998</v>
      </c>
      <c r="AC9" s="37">
        <f t="shared" si="0"/>
        <v>228.9995126640336</v>
      </c>
      <c r="AD9" s="37">
        <f t="shared" si="0"/>
        <v>0</v>
      </c>
      <c r="AE9" s="37">
        <f t="shared" si="0"/>
        <v>0</v>
      </c>
      <c r="AF9" s="37">
        <f t="shared" si="0"/>
        <v>2.3007832715509</v>
      </c>
      <c r="AG9" s="37">
        <f t="shared" si="0"/>
        <v>0</v>
      </c>
      <c r="AH9" s="37">
        <f t="shared" si="0"/>
        <v>0</v>
      </c>
      <c r="AI9" s="37">
        <f t="shared" si="0"/>
        <v>0</v>
      </c>
      <c r="AJ9" s="37">
        <f t="shared" si="0"/>
        <v>0</v>
      </c>
      <c r="AK9" s="37">
        <f t="shared" si="0"/>
        <v>0</v>
      </c>
      <c r="AL9" s="37">
        <f t="shared" si="0"/>
        <v>0.18281831882710001</v>
      </c>
      <c r="AM9" s="37">
        <f t="shared" si="0"/>
        <v>64.055102350275305</v>
      </c>
      <c r="AN9" s="37">
        <f t="shared" si="0"/>
        <v>3.1915914721378007</v>
      </c>
      <c r="AO9" s="37">
        <f t="shared" si="0"/>
        <v>0</v>
      </c>
      <c r="AP9" s="37">
        <f t="shared" si="0"/>
        <v>0.8891419597925998</v>
      </c>
      <c r="AQ9" s="37">
        <f t="shared" si="0"/>
        <v>0</v>
      </c>
      <c r="AR9" s="37">
        <f t="shared" si="0"/>
        <v>1.7241379285517</v>
      </c>
      <c r="AS9" s="37">
        <f t="shared" si="0"/>
        <v>0</v>
      </c>
      <c r="AT9" s="37">
        <f t="shared" si="0"/>
        <v>0</v>
      </c>
      <c r="AU9" s="37">
        <f t="shared" si="0"/>
        <v>0</v>
      </c>
      <c r="AV9" s="37">
        <f t="shared" si="0"/>
        <v>5.4815365802950016</v>
      </c>
      <c r="AW9" s="37">
        <f t="shared" si="0"/>
        <v>523.36493924647777</v>
      </c>
      <c r="AX9" s="37">
        <f t="shared" si="0"/>
        <v>106.11797709796531</v>
      </c>
      <c r="AY9" s="37">
        <f t="shared" si="0"/>
        <v>0</v>
      </c>
      <c r="AZ9" s="37">
        <f t="shared" si="0"/>
        <v>23.981223351616599</v>
      </c>
      <c r="BA9" s="37">
        <f t="shared" si="0"/>
        <v>0</v>
      </c>
      <c r="BB9" s="37">
        <f t="shared" si="0"/>
        <v>0</v>
      </c>
      <c r="BC9" s="37">
        <f t="shared" si="0"/>
        <v>0</v>
      </c>
      <c r="BD9" s="37">
        <f t="shared" si="0"/>
        <v>0</v>
      </c>
      <c r="BE9" s="37">
        <f t="shared" si="0"/>
        <v>0</v>
      </c>
      <c r="BF9" s="37">
        <f t="shared" si="0"/>
        <v>2.5826687908858985</v>
      </c>
      <c r="BG9" s="37">
        <f t="shared" si="0"/>
        <v>31.641596314930201</v>
      </c>
      <c r="BH9" s="37">
        <f t="shared" si="0"/>
        <v>5.1128409034400003E-2</v>
      </c>
      <c r="BI9" s="37">
        <f t="shared" si="0"/>
        <v>0</v>
      </c>
      <c r="BJ9" s="37">
        <f t="shared" si="0"/>
        <v>2.9948085062406995</v>
      </c>
      <c r="BK9" s="37">
        <f>SUM(C9:BJ9)</f>
        <v>2308.5997034286534</v>
      </c>
    </row>
    <row r="10" spans="1:104" x14ac:dyDescent="0.25">
      <c r="A10" s="11" t="s">
        <v>76</v>
      </c>
      <c r="B10" s="25" t="s">
        <v>3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</row>
    <row r="11" spans="1:104" x14ac:dyDescent="0.25">
      <c r="A11" s="11"/>
      <c r="B11" s="23" t="s">
        <v>102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9.0449336592309595E-2</v>
      </c>
      <c r="I11" s="38">
        <v>6.7819021815513993</v>
      </c>
      <c r="J11" s="38">
        <v>0</v>
      </c>
      <c r="K11" s="38">
        <v>0</v>
      </c>
      <c r="L11" s="38">
        <v>0.12573481382750001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0.12103230517199999</v>
      </c>
      <c r="S11" s="38">
        <v>10.3674029576206</v>
      </c>
      <c r="T11" s="38">
        <v>0</v>
      </c>
      <c r="U11" s="38">
        <v>0</v>
      </c>
      <c r="V11" s="38">
        <v>1.7545442413E-3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8.8865295168999991E-3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0</v>
      </c>
      <c r="AL11" s="38">
        <v>7.5157032066999994E-3</v>
      </c>
      <c r="AM11" s="38">
        <v>0</v>
      </c>
      <c r="AN11" s="38">
        <v>0</v>
      </c>
      <c r="AO11" s="38">
        <v>0</v>
      </c>
      <c r="AP11" s="38">
        <v>1.7875317239999998E-4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0.51380406078980001</v>
      </c>
      <c r="AW11" s="38">
        <v>4.5710848749652992</v>
      </c>
      <c r="AX11" s="38">
        <v>0</v>
      </c>
      <c r="AY11" s="38">
        <v>0</v>
      </c>
      <c r="AZ11" s="38">
        <v>2.1522542258618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0.12694471513730002</v>
      </c>
      <c r="BG11" s="38">
        <v>5.5349324965400001E-2</v>
      </c>
      <c r="BH11" s="38">
        <v>0</v>
      </c>
      <c r="BI11" s="38">
        <v>0</v>
      </c>
      <c r="BJ11" s="38">
        <v>3.6957682551700004E-2</v>
      </c>
      <c r="BK11" s="39">
        <f t="shared" ref="BK11:BK12" si="1">SUM(C11:BJ11)</f>
        <v>24.961252009172402</v>
      </c>
    </row>
    <row r="12" spans="1:104" x14ac:dyDescent="0.25">
      <c r="A12" s="11"/>
      <c r="B12" s="26" t="s">
        <v>85</v>
      </c>
      <c r="C12" s="37">
        <f t="shared" ref="C12:BJ12" si="2">SUM(C11)</f>
        <v>0</v>
      </c>
      <c r="D12" s="37">
        <f t="shared" si="2"/>
        <v>0</v>
      </c>
      <c r="E12" s="37">
        <f t="shared" si="2"/>
        <v>0</v>
      </c>
      <c r="F12" s="37">
        <f t="shared" si="2"/>
        <v>0</v>
      </c>
      <c r="G12" s="37">
        <f t="shared" si="2"/>
        <v>0</v>
      </c>
      <c r="H12" s="37">
        <f t="shared" si="2"/>
        <v>9.0449336592309595E-2</v>
      </c>
      <c r="I12" s="37">
        <f t="shared" si="2"/>
        <v>6.7819021815513993</v>
      </c>
      <c r="J12" s="37">
        <f t="shared" si="2"/>
        <v>0</v>
      </c>
      <c r="K12" s="37">
        <f t="shared" si="2"/>
        <v>0</v>
      </c>
      <c r="L12" s="37">
        <f t="shared" si="2"/>
        <v>0.12573481382750001</v>
      </c>
      <c r="M12" s="37">
        <f t="shared" si="2"/>
        <v>0</v>
      </c>
      <c r="N12" s="37">
        <f t="shared" si="2"/>
        <v>0</v>
      </c>
      <c r="O12" s="37">
        <f t="shared" si="2"/>
        <v>0</v>
      </c>
      <c r="P12" s="37">
        <f t="shared" si="2"/>
        <v>0</v>
      </c>
      <c r="Q12" s="37">
        <f t="shared" si="2"/>
        <v>0</v>
      </c>
      <c r="R12" s="37">
        <f t="shared" si="2"/>
        <v>0.12103230517199999</v>
      </c>
      <c r="S12" s="37">
        <f t="shared" si="2"/>
        <v>10.3674029576206</v>
      </c>
      <c r="T12" s="37">
        <f t="shared" si="2"/>
        <v>0</v>
      </c>
      <c r="U12" s="37">
        <f t="shared" si="2"/>
        <v>0</v>
      </c>
      <c r="V12" s="37">
        <f t="shared" si="2"/>
        <v>1.7545442413E-3</v>
      </c>
      <c r="W12" s="37">
        <f t="shared" si="2"/>
        <v>0</v>
      </c>
      <c r="X12" s="37">
        <f t="shared" si="2"/>
        <v>0</v>
      </c>
      <c r="Y12" s="37">
        <f t="shared" si="2"/>
        <v>0</v>
      </c>
      <c r="Z12" s="37">
        <f t="shared" si="2"/>
        <v>0</v>
      </c>
      <c r="AA12" s="37">
        <f t="shared" si="2"/>
        <v>0</v>
      </c>
      <c r="AB12" s="37">
        <f t="shared" si="2"/>
        <v>8.8865295168999991E-3</v>
      </c>
      <c r="AC12" s="37">
        <f t="shared" si="2"/>
        <v>0</v>
      </c>
      <c r="AD12" s="37">
        <f t="shared" si="2"/>
        <v>0</v>
      </c>
      <c r="AE12" s="37">
        <f t="shared" si="2"/>
        <v>0</v>
      </c>
      <c r="AF12" s="37">
        <f t="shared" si="2"/>
        <v>0</v>
      </c>
      <c r="AG12" s="37">
        <f t="shared" si="2"/>
        <v>0</v>
      </c>
      <c r="AH12" s="37">
        <f t="shared" si="2"/>
        <v>0</v>
      </c>
      <c r="AI12" s="37">
        <f t="shared" si="2"/>
        <v>0</v>
      </c>
      <c r="AJ12" s="37">
        <f t="shared" si="2"/>
        <v>0</v>
      </c>
      <c r="AK12" s="37">
        <f t="shared" si="2"/>
        <v>0</v>
      </c>
      <c r="AL12" s="37">
        <f t="shared" si="2"/>
        <v>7.5157032066999994E-3</v>
      </c>
      <c r="AM12" s="37">
        <f t="shared" si="2"/>
        <v>0</v>
      </c>
      <c r="AN12" s="37">
        <f t="shared" si="2"/>
        <v>0</v>
      </c>
      <c r="AO12" s="37">
        <f t="shared" si="2"/>
        <v>0</v>
      </c>
      <c r="AP12" s="37">
        <f t="shared" si="2"/>
        <v>1.7875317239999998E-4</v>
      </c>
      <c r="AQ12" s="37">
        <f t="shared" si="2"/>
        <v>0</v>
      </c>
      <c r="AR12" s="37">
        <f t="shared" si="2"/>
        <v>0</v>
      </c>
      <c r="AS12" s="37">
        <f t="shared" si="2"/>
        <v>0</v>
      </c>
      <c r="AT12" s="37">
        <f t="shared" si="2"/>
        <v>0</v>
      </c>
      <c r="AU12" s="37">
        <f t="shared" si="2"/>
        <v>0</v>
      </c>
      <c r="AV12" s="37">
        <f t="shared" si="2"/>
        <v>0.51380406078980001</v>
      </c>
      <c r="AW12" s="37">
        <f t="shared" si="2"/>
        <v>4.5710848749652992</v>
      </c>
      <c r="AX12" s="37">
        <f t="shared" si="2"/>
        <v>0</v>
      </c>
      <c r="AY12" s="37">
        <f t="shared" si="2"/>
        <v>0</v>
      </c>
      <c r="AZ12" s="37">
        <f t="shared" si="2"/>
        <v>2.1522542258618</v>
      </c>
      <c r="BA12" s="37">
        <f t="shared" si="2"/>
        <v>0</v>
      </c>
      <c r="BB12" s="37">
        <f t="shared" si="2"/>
        <v>0</v>
      </c>
      <c r="BC12" s="37">
        <f t="shared" si="2"/>
        <v>0</v>
      </c>
      <c r="BD12" s="37">
        <f t="shared" si="2"/>
        <v>0</v>
      </c>
      <c r="BE12" s="37">
        <f t="shared" si="2"/>
        <v>0</v>
      </c>
      <c r="BF12" s="37">
        <f t="shared" si="2"/>
        <v>0.12694471513730002</v>
      </c>
      <c r="BG12" s="37">
        <f t="shared" si="2"/>
        <v>5.5349324965400001E-2</v>
      </c>
      <c r="BH12" s="37">
        <f t="shared" si="2"/>
        <v>0</v>
      </c>
      <c r="BI12" s="37">
        <f t="shared" si="2"/>
        <v>0</v>
      </c>
      <c r="BJ12" s="37">
        <f t="shared" si="2"/>
        <v>3.6957682551700004E-2</v>
      </c>
      <c r="BK12" s="37">
        <f t="shared" si="1"/>
        <v>24.961252009172402</v>
      </c>
    </row>
    <row r="13" spans="1:104" x14ac:dyDescent="0.25">
      <c r="A13" s="11" t="s">
        <v>77</v>
      </c>
      <c r="B13" s="25" t="s">
        <v>10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</row>
    <row r="14" spans="1:104" x14ac:dyDescent="0.25">
      <c r="A14" s="11"/>
      <c r="B14" s="25" t="s">
        <v>131</v>
      </c>
      <c r="C14" s="40">
        <v>0</v>
      </c>
      <c r="D14" s="40">
        <v>5.7049011127586002</v>
      </c>
      <c r="E14" s="40">
        <v>0</v>
      </c>
      <c r="F14" s="40">
        <v>0</v>
      </c>
      <c r="G14" s="40">
        <v>0</v>
      </c>
      <c r="H14" s="40">
        <v>0.18486987214042416</v>
      </c>
      <c r="I14" s="40">
        <v>0</v>
      </c>
      <c r="J14" s="40">
        <v>0</v>
      </c>
      <c r="K14" s="40">
        <v>0</v>
      </c>
      <c r="L14" s="40">
        <v>1.8252790162757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6.8528557931000003E-3</v>
      </c>
      <c r="S14" s="40">
        <v>0</v>
      </c>
      <c r="T14" s="40">
        <v>0</v>
      </c>
      <c r="U14" s="40">
        <v>0</v>
      </c>
      <c r="V14" s="40">
        <v>1.3286171586205999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2.3784678275700001E-2</v>
      </c>
      <c r="AC14" s="40">
        <v>0</v>
      </c>
      <c r="AD14" s="40">
        <v>0</v>
      </c>
      <c r="AE14" s="40">
        <v>0</v>
      </c>
      <c r="AF14" s="40">
        <v>6.259125862E-3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2.5017726103400001E-2</v>
      </c>
      <c r="AM14" s="40">
        <v>0</v>
      </c>
      <c r="AN14" s="40">
        <v>0</v>
      </c>
      <c r="AO14" s="40">
        <v>0</v>
      </c>
      <c r="AP14" s="40">
        <v>0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0.42452948810270008</v>
      </c>
      <c r="AW14" s="40">
        <v>10.466177358723899</v>
      </c>
      <c r="AX14" s="40">
        <v>0</v>
      </c>
      <c r="AY14" s="40">
        <v>0</v>
      </c>
      <c r="AZ14" s="40">
        <v>2.2770699886201999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0.1402044193102</v>
      </c>
      <c r="BG14" s="40">
        <v>0.1251825172413</v>
      </c>
      <c r="BH14" s="40">
        <v>0</v>
      </c>
      <c r="BI14" s="40">
        <v>0</v>
      </c>
      <c r="BJ14" s="40">
        <v>0.39168823631009997</v>
      </c>
      <c r="BK14" s="41">
        <f t="shared" ref="BK14:BK20" si="3">SUM(C14:BJ14)</f>
        <v>22.930433554137917</v>
      </c>
    </row>
    <row r="15" spans="1:104" x14ac:dyDescent="0.25">
      <c r="A15" s="11"/>
      <c r="B15" s="25" t="s">
        <v>103</v>
      </c>
      <c r="C15" s="40">
        <v>0</v>
      </c>
      <c r="D15" s="40">
        <v>2.4024379310343997</v>
      </c>
      <c r="E15" s="40">
        <v>0</v>
      </c>
      <c r="F15" s="40">
        <v>0</v>
      </c>
      <c r="G15" s="40">
        <v>0</v>
      </c>
      <c r="H15" s="40">
        <v>0.1789816258618</v>
      </c>
      <c r="I15" s="40">
        <v>8.9424067310035547</v>
      </c>
      <c r="J15" s="40">
        <v>0</v>
      </c>
      <c r="K15" s="40">
        <v>0</v>
      </c>
      <c r="L15" s="40">
        <v>0.69800326427579995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2.28231603448E-2</v>
      </c>
      <c r="S15" s="40">
        <v>0</v>
      </c>
      <c r="T15" s="40">
        <v>0</v>
      </c>
      <c r="U15" s="40">
        <v>0</v>
      </c>
      <c r="V15" s="40">
        <v>0.12333064772409999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</v>
      </c>
      <c r="AC15" s="40">
        <v>0</v>
      </c>
      <c r="AD15" s="40">
        <v>0</v>
      </c>
      <c r="AE15" s="40">
        <v>0</v>
      </c>
      <c r="AF15" s="40">
        <v>4.7613337930999998E-2</v>
      </c>
      <c r="AG15" s="40">
        <v>0</v>
      </c>
      <c r="AH15" s="40">
        <v>0</v>
      </c>
      <c r="AI15" s="40">
        <v>0</v>
      </c>
      <c r="AJ15" s="40">
        <v>0</v>
      </c>
      <c r="AK15" s="40">
        <v>0</v>
      </c>
      <c r="AL15" s="40">
        <v>0</v>
      </c>
      <c r="AM15" s="40">
        <v>0</v>
      </c>
      <c r="AN15" s="40">
        <v>0</v>
      </c>
      <c r="AO15" s="40">
        <v>0</v>
      </c>
      <c r="AP15" s="40">
        <v>0</v>
      </c>
      <c r="AQ15" s="40">
        <v>0</v>
      </c>
      <c r="AR15" s="40">
        <v>0</v>
      </c>
      <c r="AS15" s="40">
        <v>0</v>
      </c>
      <c r="AT15" s="40">
        <v>0</v>
      </c>
      <c r="AU15" s="40">
        <v>0</v>
      </c>
      <c r="AV15" s="40">
        <v>0.52204828986099994</v>
      </c>
      <c r="AW15" s="40">
        <v>3.4995803379307997</v>
      </c>
      <c r="AX15" s="40">
        <v>0</v>
      </c>
      <c r="AY15" s="40">
        <v>0</v>
      </c>
      <c r="AZ15" s="40">
        <v>8.7061834567918002</v>
      </c>
      <c r="BA15" s="40">
        <v>0</v>
      </c>
      <c r="BB15" s="40">
        <v>0</v>
      </c>
      <c r="BC15" s="40">
        <v>0</v>
      </c>
      <c r="BD15" s="40">
        <v>0</v>
      </c>
      <c r="BE15" s="40">
        <v>0</v>
      </c>
      <c r="BF15" s="40">
        <v>0.21424216568940002</v>
      </c>
      <c r="BG15" s="40">
        <v>0.51744456686200002</v>
      </c>
      <c r="BH15" s="40">
        <v>0</v>
      </c>
      <c r="BI15" s="40">
        <v>0</v>
      </c>
      <c r="BJ15" s="40">
        <v>0.27522393737920003</v>
      </c>
      <c r="BK15" s="41">
        <f t="shared" si="3"/>
        <v>26.150319452689651</v>
      </c>
    </row>
    <row r="16" spans="1:104" x14ac:dyDescent="0.25">
      <c r="A16" s="11"/>
      <c r="B16" s="25" t="s">
        <v>104</v>
      </c>
      <c r="C16" s="40">
        <v>0</v>
      </c>
      <c r="D16" s="40">
        <v>5.914979644862</v>
      </c>
      <c r="E16" s="40">
        <v>0</v>
      </c>
      <c r="F16" s="40">
        <v>0</v>
      </c>
      <c r="G16" s="40">
        <v>0</v>
      </c>
      <c r="H16" s="40">
        <v>0.17569889355397381</v>
      </c>
      <c r="I16" s="40">
        <v>1.89139586206E-2</v>
      </c>
      <c r="J16" s="40">
        <v>0</v>
      </c>
      <c r="K16" s="40">
        <v>0</v>
      </c>
      <c r="L16" s="40">
        <v>0.18027366810339998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0.76837956896550008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5.0159455517099993E-2</v>
      </c>
      <c r="AC16" s="40">
        <v>0</v>
      </c>
      <c r="AD16" s="40">
        <v>0</v>
      </c>
      <c r="AE16" s="40">
        <v>0</v>
      </c>
      <c r="AF16" s="40">
        <v>0.101267231655</v>
      </c>
      <c r="AG16" s="40">
        <v>0</v>
      </c>
      <c r="AH16" s="40">
        <v>0</v>
      </c>
      <c r="AI16" s="40">
        <v>0</v>
      </c>
      <c r="AJ16" s="40">
        <v>0</v>
      </c>
      <c r="AK16" s="40">
        <v>0</v>
      </c>
      <c r="AL16" s="40">
        <v>1.6423612413700002E-2</v>
      </c>
      <c r="AM16" s="40">
        <v>0.29327879310339999</v>
      </c>
      <c r="AN16" s="40">
        <v>0</v>
      </c>
      <c r="AO16" s="40">
        <v>0</v>
      </c>
      <c r="AP16" s="40">
        <v>0</v>
      </c>
      <c r="AQ16" s="40">
        <v>0</v>
      </c>
      <c r="AR16" s="40">
        <v>0</v>
      </c>
      <c r="AS16" s="40">
        <v>0</v>
      </c>
      <c r="AT16" s="40">
        <v>0</v>
      </c>
      <c r="AU16" s="40">
        <v>0</v>
      </c>
      <c r="AV16" s="40">
        <v>0.34155640482699995</v>
      </c>
      <c r="AW16" s="40">
        <v>12.322145790310101</v>
      </c>
      <c r="AX16" s="40">
        <v>0</v>
      </c>
      <c r="AY16" s="40">
        <v>0</v>
      </c>
      <c r="AZ16" s="40">
        <v>3.6341541403097999</v>
      </c>
      <c r="BA16" s="40">
        <v>0</v>
      </c>
      <c r="BB16" s="40">
        <v>0</v>
      </c>
      <c r="BC16" s="40">
        <v>0</v>
      </c>
      <c r="BD16" s="40">
        <v>0</v>
      </c>
      <c r="BE16" s="40">
        <v>0</v>
      </c>
      <c r="BF16" s="40">
        <v>8.5660804206699998E-2</v>
      </c>
      <c r="BG16" s="40">
        <v>0</v>
      </c>
      <c r="BH16" s="40">
        <v>0</v>
      </c>
      <c r="BI16" s="40">
        <v>0</v>
      </c>
      <c r="BJ16" s="40">
        <v>0</v>
      </c>
      <c r="BK16" s="41">
        <f t="shared" si="3"/>
        <v>23.902891966448273</v>
      </c>
    </row>
    <row r="17" spans="1:63" x14ac:dyDescent="0.25">
      <c r="A17" s="11"/>
      <c r="B17" s="25" t="s">
        <v>105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3.8941069655099997E-2</v>
      </c>
      <c r="I17" s="40">
        <v>13.390946693725699</v>
      </c>
      <c r="J17" s="40">
        <v>0</v>
      </c>
      <c r="K17" s="40">
        <v>0</v>
      </c>
      <c r="L17" s="40">
        <v>2.5370696896550999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2.59607131033E-2</v>
      </c>
      <c r="S17" s="40">
        <v>1.1800324137931</v>
      </c>
      <c r="T17" s="40">
        <v>0</v>
      </c>
      <c r="U17" s="40">
        <v>0</v>
      </c>
      <c r="V17" s="40">
        <v>0.20060551034480001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0.16113158962060001</v>
      </c>
      <c r="AC17" s="40">
        <v>0</v>
      </c>
      <c r="AD17" s="40">
        <v>0</v>
      </c>
      <c r="AE17" s="40">
        <v>0</v>
      </c>
      <c r="AF17" s="40">
        <v>5.85734137931E-2</v>
      </c>
      <c r="AG17" s="40">
        <v>0</v>
      </c>
      <c r="AH17" s="40">
        <v>0</v>
      </c>
      <c r="AI17" s="40">
        <v>0</v>
      </c>
      <c r="AJ17" s="40">
        <v>0</v>
      </c>
      <c r="AK17" s="40">
        <v>0</v>
      </c>
      <c r="AL17" s="40">
        <v>5.2687971103300008E-2</v>
      </c>
      <c r="AM17" s="40">
        <v>0.8786012068964999</v>
      </c>
      <c r="AN17" s="40">
        <v>0</v>
      </c>
      <c r="AO17" s="40">
        <v>0</v>
      </c>
      <c r="AP17" s="40">
        <v>5.85734137931E-2</v>
      </c>
      <c r="AQ17" s="40">
        <v>0</v>
      </c>
      <c r="AR17" s="40">
        <v>0</v>
      </c>
      <c r="AS17" s="40">
        <v>0</v>
      </c>
      <c r="AT17" s="40">
        <v>0</v>
      </c>
      <c r="AU17" s="40">
        <v>0</v>
      </c>
      <c r="AV17" s="40">
        <v>0.42555274296500001</v>
      </c>
      <c r="AW17" s="40">
        <v>2.5186567931033998</v>
      </c>
      <c r="AX17" s="40">
        <v>0</v>
      </c>
      <c r="AY17" s="40">
        <v>0</v>
      </c>
      <c r="AZ17" s="40">
        <v>0.90201885768950008</v>
      </c>
      <c r="BA17" s="40">
        <v>0</v>
      </c>
      <c r="BB17" s="40">
        <v>0</v>
      </c>
      <c r="BC17" s="40">
        <v>0</v>
      </c>
      <c r="BD17" s="40">
        <v>0</v>
      </c>
      <c r="BE17" s="40">
        <v>0</v>
      </c>
      <c r="BF17" s="40">
        <v>6.2064389103300005E-2</v>
      </c>
      <c r="BG17" s="40">
        <v>0</v>
      </c>
      <c r="BH17" s="40">
        <v>0</v>
      </c>
      <c r="BI17" s="40">
        <v>0</v>
      </c>
      <c r="BJ17" s="40">
        <v>1.1128948620689001</v>
      </c>
      <c r="BK17" s="41">
        <f t="shared" si="3"/>
        <v>23.604311330413793</v>
      </c>
    </row>
    <row r="18" spans="1:63" x14ac:dyDescent="0.25">
      <c r="A18" s="11"/>
      <c r="B18" s="25" t="s">
        <v>122</v>
      </c>
      <c r="C18" s="40">
        <v>0</v>
      </c>
      <c r="D18" s="40">
        <v>0.88747784482750003</v>
      </c>
      <c r="E18" s="40">
        <v>0</v>
      </c>
      <c r="F18" s="40">
        <v>0</v>
      </c>
      <c r="G18" s="40">
        <v>0</v>
      </c>
      <c r="H18" s="40">
        <v>0.22045386093937083</v>
      </c>
      <c r="I18" s="40">
        <v>5.5023626379309993</v>
      </c>
      <c r="J18" s="40">
        <v>0.59165189655170003</v>
      </c>
      <c r="K18" s="40">
        <v>0</v>
      </c>
      <c r="L18" s="40">
        <v>0.8164796172412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2.6136641310300003E-2</v>
      </c>
      <c r="S18" s="40">
        <v>0.11833037931029999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0.63840078410250001</v>
      </c>
      <c r="AC18" s="40">
        <v>0</v>
      </c>
      <c r="AD18" s="40">
        <v>0</v>
      </c>
      <c r="AE18" s="40">
        <v>0</v>
      </c>
      <c r="AF18" s="40">
        <v>0.67380094834429993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0.14867364482710002</v>
      </c>
      <c r="AM18" s="40">
        <v>1.1257766062757</v>
      </c>
      <c r="AN18" s="40">
        <v>0</v>
      </c>
      <c r="AO18" s="40">
        <v>0</v>
      </c>
      <c r="AP18" s="40">
        <v>0.40973051724119997</v>
      </c>
      <c r="AQ18" s="40">
        <v>0</v>
      </c>
      <c r="AR18" s="40">
        <v>0</v>
      </c>
      <c r="AS18" s="40">
        <v>0</v>
      </c>
      <c r="AT18" s="40">
        <v>0</v>
      </c>
      <c r="AU18" s="40">
        <v>0</v>
      </c>
      <c r="AV18" s="40">
        <v>1.1139663044798003</v>
      </c>
      <c r="AW18" s="40">
        <v>5.8532931034482001</v>
      </c>
      <c r="AX18" s="40">
        <v>0</v>
      </c>
      <c r="AY18" s="40">
        <v>0</v>
      </c>
      <c r="AZ18" s="40">
        <v>2.8071860301710991</v>
      </c>
      <c r="BA18" s="40">
        <v>0</v>
      </c>
      <c r="BB18" s="40">
        <v>0</v>
      </c>
      <c r="BC18" s="40">
        <v>0</v>
      </c>
      <c r="BD18" s="40">
        <v>0</v>
      </c>
      <c r="BE18" s="40">
        <v>0</v>
      </c>
      <c r="BF18" s="40">
        <v>0.46388643661970008</v>
      </c>
      <c r="BG18" s="40">
        <v>3.5119758620600003E-2</v>
      </c>
      <c r="BH18" s="40">
        <v>0</v>
      </c>
      <c r="BI18" s="40">
        <v>0</v>
      </c>
      <c r="BJ18" s="40">
        <v>2.4924014865859996</v>
      </c>
      <c r="BK18" s="41">
        <f t="shared" si="3"/>
        <v>23.925128498827569</v>
      </c>
    </row>
    <row r="19" spans="1:63" x14ac:dyDescent="0.25">
      <c r="A19" s="11"/>
      <c r="B19" s="25" t="s">
        <v>123</v>
      </c>
      <c r="C19" s="40">
        <v>0</v>
      </c>
      <c r="D19" s="40">
        <v>5.7840534482757997</v>
      </c>
      <c r="E19" s="40">
        <v>0</v>
      </c>
      <c r="F19" s="40">
        <v>0</v>
      </c>
      <c r="G19" s="40">
        <v>0</v>
      </c>
      <c r="H19" s="40">
        <v>0</v>
      </c>
      <c r="I19" s="40">
        <v>4.6272427586206</v>
      </c>
      <c r="J19" s="40">
        <v>0</v>
      </c>
      <c r="K19" s="40">
        <v>0</v>
      </c>
      <c r="L19" s="40">
        <v>0.10783571724130001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4.4485847241300003E-2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7.5105975861899987E-2</v>
      </c>
      <c r="AM19" s="40">
        <v>1.0399288965517</v>
      </c>
      <c r="AN19" s="40">
        <v>0</v>
      </c>
      <c r="AO19" s="40">
        <v>0</v>
      </c>
      <c r="AP19" s="40">
        <v>0</v>
      </c>
      <c r="AQ19" s="40">
        <v>0</v>
      </c>
      <c r="AR19" s="40">
        <v>0</v>
      </c>
      <c r="AS19" s="40">
        <v>0</v>
      </c>
      <c r="AT19" s="40">
        <v>0</v>
      </c>
      <c r="AU19" s="40">
        <v>0</v>
      </c>
      <c r="AV19" s="40">
        <v>0.27558115758589996</v>
      </c>
      <c r="AW19" s="40">
        <v>1.7043279137929999</v>
      </c>
      <c r="AX19" s="40">
        <v>0</v>
      </c>
      <c r="AY19" s="40">
        <v>0</v>
      </c>
      <c r="AZ19" s="40">
        <v>9.8055697432078599</v>
      </c>
      <c r="BA19" s="40">
        <v>0</v>
      </c>
      <c r="BB19" s="40">
        <v>0</v>
      </c>
      <c r="BC19" s="40">
        <v>0</v>
      </c>
      <c r="BD19" s="40">
        <v>0</v>
      </c>
      <c r="BE19" s="40">
        <v>0</v>
      </c>
      <c r="BF19" s="40">
        <v>0</v>
      </c>
      <c r="BG19" s="40">
        <v>0</v>
      </c>
      <c r="BH19" s="40">
        <v>0</v>
      </c>
      <c r="BI19" s="40">
        <v>0</v>
      </c>
      <c r="BJ19" s="40">
        <v>2.6950968121034</v>
      </c>
      <c r="BK19" s="41">
        <f t="shared" si="3"/>
        <v>26.15922827048276</v>
      </c>
    </row>
    <row r="20" spans="1:63" x14ac:dyDescent="0.25">
      <c r="A20" s="11"/>
      <c r="B20" s="26" t="s">
        <v>92</v>
      </c>
      <c r="C20" s="42">
        <f t="shared" ref="C20:AH20" si="4">SUM(C14:C19)</f>
        <v>0</v>
      </c>
      <c r="D20" s="42">
        <f t="shared" si="4"/>
        <v>20.693849981758301</v>
      </c>
      <c r="E20" s="42">
        <f t="shared" si="4"/>
        <v>0</v>
      </c>
      <c r="F20" s="42">
        <f t="shared" si="4"/>
        <v>0</v>
      </c>
      <c r="G20" s="42">
        <f t="shared" si="4"/>
        <v>0</v>
      </c>
      <c r="H20" s="42">
        <f t="shared" si="4"/>
        <v>0.79894532215066882</v>
      </c>
      <c r="I20" s="42">
        <f t="shared" si="4"/>
        <v>32.481872779901451</v>
      </c>
      <c r="J20" s="42">
        <f t="shared" si="4"/>
        <v>0.59165189655170003</v>
      </c>
      <c r="K20" s="42">
        <f t="shared" si="4"/>
        <v>0</v>
      </c>
      <c r="L20" s="42">
        <f t="shared" si="4"/>
        <v>6.1649409727924995</v>
      </c>
      <c r="M20" s="42">
        <f t="shared" si="4"/>
        <v>0</v>
      </c>
      <c r="N20" s="42">
        <f t="shared" si="4"/>
        <v>0</v>
      </c>
      <c r="O20" s="42">
        <f t="shared" si="4"/>
        <v>0</v>
      </c>
      <c r="P20" s="42">
        <f t="shared" si="4"/>
        <v>0</v>
      </c>
      <c r="Q20" s="42">
        <f t="shared" si="4"/>
        <v>0</v>
      </c>
      <c r="R20" s="42">
        <f t="shared" si="4"/>
        <v>8.1773370551499996E-2</v>
      </c>
      <c r="S20" s="42">
        <f t="shared" si="4"/>
        <v>1.2983627931033999</v>
      </c>
      <c r="T20" s="42">
        <f t="shared" si="4"/>
        <v>0</v>
      </c>
      <c r="U20" s="42">
        <f t="shared" si="4"/>
        <v>0</v>
      </c>
      <c r="V20" s="42">
        <f t="shared" si="4"/>
        <v>2.4209328856550001</v>
      </c>
      <c r="W20" s="42">
        <f t="shared" si="4"/>
        <v>0</v>
      </c>
      <c r="X20" s="42">
        <f t="shared" si="4"/>
        <v>0</v>
      </c>
      <c r="Y20" s="42">
        <f t="shared" si="4"/>
        <v>0</v>
      </c>
      <c r="Z20" s="42">
        <f t="shared" si="4"/>
        <v>0</v>
      </c>
      <c r="AA20" s="42">
        <f t="shared" si="4"/>
        <v>0</v>
      </c>
      <c r="AB20" s="42">
        <f t="shared" si="4"/>
        <v>0.91796235475720001</v>
      </c>
      <c r="AC20" s="42">
        <f t="shared" si="4"/>
        <v>0</v>
      </c>
      <c r="AD20" s="42">
        <f t="shared" si="4"/>
        <v>0</v>
      </c>
      <c r="AE20" s="42">
        <f t="shared" si="4"/>
        <v>0</v>
      </c>
      <c r="AF20" s="42">
        <f t="shared" si="4"/>
        <v>0.88751405758539992</v>
      </c>
      <c r="AG20" s="42">
        <f t="shared" si="4"/>
        <v>0</v>
      </c>
      <c r="AH20" s="42">
        <f t="shared" si="4"/>
        <v>0</v>
      </c>
      <c r="AI20" s="42">
        <f t="shared" ref="AI20:BJ20" si="5">SUM(AI14:AI19)</f>
        <v>0</v>
      </c>
      <c r="AJ20" s="42">
        <f t="shared" si="5"/>
        <v>0</v>
      </c>
      <c r="AK20" s="42">
        <f t="shared" si="5"/>
        <v>0</v>
      </c>
      <c r="AL20" s="42">
        <f t="shared" si="5"/>
        <v>0.31790893030940004</v>
      </c>
      <c r="AM20" s="42">
        <f t="shared" si="5"/>
        <v>3.3375855028272996</v>
      </c>
      <c r="AN20" s="42">
        <f t="shared" si="5"/>
        <v>0</v>
      </c>
      <c r="AO20" s="42">
        <f t="shared" si="5"/>
        <v>0</v>
      </c>
      <c r="AP20" s="42">
        <f t="shared" si="5"/>
        <v>0.46830393103429996</v>
      </c>
      <c r="AQ20" s="42">
        <f t="shared" si="5"/>
        <v>0</v>
      </c>
      <c r="AR20" s="42">
        <f t="shared" si="5"/>
        <v>0</v>
      </c>
      <c r="AS20" s="42">
        <f t="shared" si="5"/>
        <v>0</v>
      </c>
      <c r="AT20" s="42">
        <f t="shared" si="5"/>
        <v>0</v>
      </c>
      <c r="AU20" s="42">
        <f t="shared" si="5"/>
        <v>0</v>
      </c>
      <c r="AV20" s="42">
        <f t="shared" si="5"/>
        <v>3.1032343878214004</v>
      </c>
      <c r="AW20" s="42">
        <f t="shared" si="5"/>
        <v>36.364181297309401</v>
      </c>
      <c r="AX20" s="42">
        <f t="shared" si="5"/>
        <v>0</v>
      </c>
      <c r="AY20" s="42">
        <f t="shared" si="5"/>
        <v>0</v>
      </c>
      <c r="AZ20" s="42">
        <f t="shared" si="5"/>
        <v>28.132182216790262</v>
      </c>
      <c r="BA20" s="42">
        <f t="shared" si="5"/>
        <v>0</v>
      </c>
      <c r="BB20" s="42">
        <f t="shared" si="5"/>
        <v>0</v>
      </c>
      <c r="BC20" s="42">
        <f t="shared" si="5"/>
        <v>0</v>
      </c>
      <c r="BD20" s="42">
        <f t="shared" si="5"/>
        <v>0</v>
      </c>
      <c r="BE20" s="42">
        <f t="shared" si="5"/>
        <v>0</v>
      </c>
      <c r="BF20" s="42">
        <f t="shared" si="5"/>
        <v>0.96605821492930011</v>
      </c>
      <c r="BG20" s="42">
        <f t="shared" si="5"/>
        <v>0.67774684272390007</v>
      </c>
      <c r="BH20" s="42">
        <f t="shared" si="5"/>
        <v>0</v>
      </c>
      <c r="BI20" s="42">
        <f t="shared" si="5"/>
        <v>0</v>
      </c>
      <c r="BJ20" s="42">
        <f t="shared" si="5"/>
        <v>6.9673053344475999</v>
      </c>
      <c r="BK20" s="42">
        <f t="shared" si="3"/>
        <v>146.67231307299997</v>
      </c>
    </row>
    <row r="21" spans="1:63" x14ac:dyDescent="0.25">
      <c r="A21" s="11" t="s">
        <v>78</v>
      </c>
      <c r="B21" s="25" t="s">
        <v>15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</row>
    <row r="22" spans="1:63" x14ac:dyDescent="0.25">
      <c r="A22" s="11"/>
      <c r="B22" s="25"/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0</v>
      </c>
      <c r="AM22" s="40">
        <v>0</v>
      </c>
      <c r="AN22" s="40">
        <v>0</v>
      </c>
      <c r="AO22" s="40">
        <v>0</v>
      </c>
      <c r="AP22" s="40">
        <v>0</v>
      </c>
      <c r="AQ22" s="40">
        <v>0</v>
      </c>
      <c r="AR22" s="40">
        <v>0</v>
      </c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0</v>
      </c>
      <c r="AY22" s="40">
        <v>0</v>
      </c>
      <c r="AZ22" s="40">
        <v>0</v>
      </c>
      <c r="BA22" s="40">
        <v>0</v>
      </c>
      <c r="BB22" s="40">
        <v>0</v>
      </c>
      <c r="BC22" s="40">
        <v>0</v>
      </c>
      <c r="BD22" s="40">
        <v>0</v>
      </c>
      <c r="BE22" s="40">
        <v>0</v>
      </c>
      <c r="BF22" s="40">
        <v>0</v>
      </c>
      <c r="BG22" s="40">
        <v>0</v>
      </c>
      <c r="BH22" s="40">
        <v>0</v>
      </c>
      <c r="BI22" s="40">
        <v>0</v>
      </c>
      <c r="BJ22" s="40">
        <v>0</v>
      </c>
      <c r="BK22" s="41">
        <f t="shared" ref="BK22:BK23" si="6">SUM(C22:BJ22)</f>
        <v>0</v>
      </c>
    </row>
    <row r="23" spans="1:63" x14ac:dyDescent="0.25">
      <c r="A23" s="11"/>
      <c r="B23" s="26" t="s">
        <v>91</v>
      </c>
      <c r="C23" s="42">
        <f>SUM(C22)</f>
        <v>0</v>
      </c>
      <c r="D23" s="42">
        <f t="shared" ref="D23:BJ23" si="7">SUM(D22)</f>
        <v>0</v>
      </c>
      <c r="E23" s="42">
        <f t="shared" si="7"/>
        <v>0</v>
      </c>
      <c r="F23" s="42">
        <f t="shared" si="7"/>
        <v>0</v>
      </c>
      <c r="G23" s="42">
        <f t="shared" si="7"/>
        <v>0</v>
      </c>
      <c r="H23" s="42">
        <f t="shared" si="7"/>
        <v>0</v>
      </c>
      <c r="I23" s="42">
        <f t="shared" si="7"/>
        <v>0</v>
      </c>
      <c r="J23" s="42">
        <f t="shared" si="7"/>
        <v>0</v>
      </c>
      <c r="K23" s="42">
        <f t="shared" si="7"/>
        <v>0</v>
      </c>
      <c r="L23" s="42">
        <f t="shared" si="7"/>
        <v>0</v>
      </c>
      <c r="M23" s="42">
        <f t="shared" si="7"/>
        <v>0</v>
      </c>
      <c r="N23" s="42">
        <f t="shared" si="7"/>
        <v>0</v>
      </c>
      <c r="O23" s="42">
        <f t="shared" si="7"/>
        <v>0</v>
      </c>
      <c r="P23" s="42">
        <f t="shared" si="7"/>
        <v>0</v>
      </c>
      <c r="Q23" s="42">
        <f t="shared" si="7"/>
        <v>0</v>
      </c>
      <c r="R23" s="42">
        <f t="shared" si="7"/>
        <v>0</v>
      </c>
      <c r="S23" s="42">
        <f t="shared" si="7"/>
        <v>0</v>
      </c>
      <c r="T23" s="42">
        <f t="shared" si="7"/>
        <v>0</v>
      </c>
      <c r="U23" s="42">
        <f t="shared" si="7"/>
        <v>0</v>
      </c>
      <c r="V23" s="42">
        <f t="shared" si="7"/>
        <v>0</v>
      </c>
      <c r="W23" s="42">
        <f t="shared" si="7"/>
        <v>0</v>
      </c>
      <c r="X23" s="42">
        <f t="shared" si="7"/>
        <v>0</v>
      </c>
      <c r="Y23" s="42">
        <f t="shared" si="7"/>
        <v>0</v>
      </c>
      <c r="Z23" s="42">
        <f t="shared" si="7"/>
        <v>0</v>
      </c>
      <c r="AA23" s="42">
        <f t="shared" si="7"/>
        <v>0</v>
      </c>
      <c r="AB23" s="42">
        <f t="shared" si="7"/>
        <v>0</v>
      </c>
      <c r="AC23" s="42">
        <f t="shared" si="7"/>
        <v>0</v>
      </c>
      <c r="AD23" s="42">
        <f t="shared" si="7"/>
        <v>0</v>
      </c>
      <c r="AE23" s="42">
        <f t="shared" si="7"/>
        <v>0</v>
      </c>
      <c r="AF23" s="42">
        <f t="shared" si="7"/>
        <v>0</v>
      </c>
      <c r="AG23" s="42">
        <f t="shared" si="7"/>
        <v>0</v>
      </c>
      <c r="AH23" s="42">
        <f t="shared" si="7"/>
        <v>0</v>
      </c>
      <c r="AI23" s="42">
        <f t="shared" si="7"/>
        <v>0</v>
      </c>
      <c r="AJ23" s="42">
        <f t="shared" si="7"/>
        <v>0</v>
      </c>
      <c r="AK23" s="42">
        <f t="shared" si="7"/>
        <v>0</v>
      </c>
      <c r="AL23" s="42">
        <f t="shared" si="7"/>
        <v>0</v>
      </c>
      <c r="AM23" s="42">
        <f t="shared" si="7"/>
        <v>0</v>
      </c>
      <c r="AN23" s="42">
        <f t="shared" si="7"/>
        <v>0</v>
      </c>
      <c r="AO23" s="42">
        <f t="shared" si="7"/>
        <v>0</v>
      </c>
      <c r="AP23" s="42">
        <f t="shared" si="7"/>
        <v>0</v>
      </c>
      <c r="AQ23" s="42">
        <f t="shared" si="7"/>
        <v>0</v>
      </c>
      <c r="AR23" s="42">
        <f t="shared" si="7"/>
        <v>0</v>
      </c>
      <c r="AS23" s="42">
        <f t="shared" si="7"/>
        <v>0</v>
      </c>
      <c r="AT23" s="42">
        <f t="shared" si="7"/>
        <v>0</v>
      </c>
      <c r="AU23" s="42">
        <f t="shared" si="7"/>
        <v>0</v>
      </c>
      <c r="AV23" s="42">
        <f t="shared" si="7"/>
        <v>0</v>
      </c>
      <c r="AW23" s="42">
        <f t="shared" si="7"/>
        <v>0</v>
      </c>
      <c r="AX23" s="42">
        <f t="shared" si="7"/>
        <v>0</v>
      </c>
      <c r="AY23" s="42">
        <f t="shared" si="7"/>
        <v>0</v>
      </c>
      <c r="AZ23" s="42">
        <f t="shared" si="7"/>
        <v>0</v>
      </c>
      <c r="BA23" s="42">
        <f t="shared" si="7"/>
        <v>0</v>
      </c>
      <c r="BB23" s="42">
        <f t="shared" si="7"/>
        <v>0</v>
      </c>
      <c r="BC23" s="42">
        <f t="shared" si="7"/>
        <v>0</v>
      </c>
      <c r="BD23" s="42">
        <f t="shared" si="7"/>
        <v>0</v>
      </c>
      <c r="BE23" s="42">
        <f t="shared" si="7"/>
        <v>0</v>
      </c>
      <c r="BF23" s="42">
        <f t="shared" si="7"/>
        <v>0</v>
      </c>
      <c r="BG23" s="42">
        <f t="shared" si="7"/>
        <v>0</v>
      </c>
      <c r="BH23" s="42">
        <f t="shared" si="7"/>
        <v>0</v>
      </c>
      <c r="BI23" s="42">
        <f t="shared" si="7"/>
        <v>0</v>
      </c>
      <c r="BJ23" s="42">
        <f t="shared" si="7"/>
        <v>0</v>
      </c>
      <c r="BK23" s="42">
        <f t="shared" si="6"/>
        <v>0</v>
      </c>
    </row>
    <row r="24" spans="1:63" x14ac:dyDescent="0.25">
      <c r="A24" s="11" t="s">
        <v>80</v>
      </c>
      <c r="B24" s="25" t="s">
        <v>96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</row>
    <row r="25" spans="1:63" x14ac:dyDescent="0.25">
      <c r="A25" s="11"/>
      <c r="B25" s="24"/>
      <c r="C25" s="40">
        <v>0</v>
      </c>
      <c r="D25" s="40">
        <v>0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0</v>
      </c>
      <c r="AM25" s="40">
        <v>0</v>
      </c>
      <c r="AN25" s="40">
        <v>0</v>
      </c>
      <c r="AO25" s="40">
        <v>0</v>
      </c>
      <c r="AP25" s="40">
        <v>0</v>
      </c>
      <c r="AQ25" s="40">
        <v>0</v>
      </c>
      <c r="AR25" s="40">
        <v>0</v>
      </c>
      <c r="AS25" s="40">
        <v>0</v>
      </c>
      <c r="AT25" s="40">
        <v>0</v>
      </c>
      <c r="AU25" s="40">
        <v>0</v>
      </c>
      <c r="AV25" s="40">
        <v>0</v>
      </c>
      <c r="AW25" s="40">
        <v>0</v>
      </c>
      <c r="AX25" s="40">
        <v>0</v>
      </c>
      <c r="AY25" s="40">
        <v>0</v>
      </c>
      <c r="AZ25" s="40">
        <v>0</v>
      </c>
      <c r="BA25" s="40">
        <v>0</v>
      </c>
      <c r="BB25" s="40">
        <v>0</v>
      </c>
      <c r="BC25" s="40">
        <v>0</v>
      </c>
      <c r="BD25" s="40">
        <v>0</v>
      </c>
      <c r="BE25" s="40">
        <v>0</v>
      </c>
      <c r="BF25" s="40">
        <v>0</v>
      </c>
      <c r="BG25" s="40">
        <v>0</v>
      </c>
      <c r="BH25" s="40">
        <v>0</v>
      </c>
      <c r="BI25" s="40">
        <v>0</v>
      </c>
      <c r="BJ25" s="40">
        <v>0</v>
      </c>
      <c r="BK25" s="41">
        <f t="shared" ref="BK25:BK26" si="8">SUM(C25:BJ25)</f>
        <v>0</v>
      </c>
    </row>
    <row r="26" spans="1:63" x14ac:dyDescent="0.25">
      <c r="A26" s="11"/>
      <c r="B26" s="26" t="s">
        <v>90</v>
      </c>
      <c r="C26" s="42">
        <f>SUM(C25)</f>
        <v>0</v>
      </c>
      <c r="D26" s="42">
        <f t="shared" ref="D26:BJ26" si="9">SUM(D25)</f>
        <v>0</v>
      </c>
      <c r="E26" s="42">
        <f t="shared" si="9"/>
        <v>0</v>
      </c>
      <c r="F26" s="42">
        <f t="shared" si="9"/>
        <v>0</v>
      </c>
      <c r="G26" s="42">
        <f t="shared" si="9"/>
        <v>0</v>
      </c>
      <c r="H26" s="42">
        <f t="shared" si="9"/>
        <v>0</v>
      </c>
      <c r="I26" s="42">
        <f t="shared" si="9"/>
        <v>0</v>
      </c>
      <c r="J26" s="42">
        <f t="shared" si="9"/>
        <v>0</v>
      </c>
      <c r="K26" s="42">
        <f t="shared" si="9"/>
        <v>0</v>
      </c>
      <c r="L26" s="42">
        <f t="shared" si="9"/>
        <v>0</v>
      </c>
      <c r="M26" s="42">
        <f t="shared" si="9"/>
        <v>0</v>
      </c>
      <c r="N26" s="42">
        <f t="shared" si="9"/>
        <v>0</v>
      </c>
      <c r="O26" s="42">
        <f t="shared" si="9"/>
        <v>0</v>
      </c>
      <c r="P26" s="42">
        <f t="shared" si="9"/>
        <v>0</v>
      </c>
      <c r="Q26" s="42">
        <f t="shared" si="9"/>
        <v>0</v>
      </c>
      <c r="R26" s="42">
        <f t="shared" si="9"/>
        <v>0</v>
      </c>
      <c r="S26" s="42">
        <f t="shared" si="9"/>
        <v>0</v>
      </c>
      <c r="T26" s="42">
        <f t="shared" si="9"/>
        <v>0</v>
      </c>
      <c r="U26" s="42">
        <f t="shared" si="9"/>
        <v>0</v>
      </c>
      <c r="V26" s="42">
        <f t="shared" si="9"/>
        <v>0</v>
      </c>
      <c r="W26" s="42">
        <f t="shared" si="9"/>
        <v>0</v>
      </c>
      <c r="X26" s="42">
        <f t="shared" si="9"/>
        <v>0</v>
      </c>
      <c r="Y26" s="42">
        <f t="shared" si="9"/>
        <v>0</v>
      </c>
      <c r="Z26" s="42">
        <f t="shared" si="9"/>
        <v>0</v>
      </c>
      <c r="AA26" s="42">
        <f t="shared" si="9"/>
        <v>0</v>
      </c>
      <c r="AB26" s="42">
        <f t="shared" si="9"/>
        <v>0</v>
      </c>
      <c r="AC26" s="42">
        <f t="shared" si="9"/>
        <v>0</v>
      </c>
      <c r="AD26" s="42">
        <f t="shared" si="9"/>
        <v>0</v>
      </c>
      <c r="AE26" s="42">
        <f t="shared" si="9"/>
        <v>0</v>
      </c>
      <c r="AF26" s="42">
        <f t="shared" si="9"/>
        <v>0</v>
      </c>
      <c r="AG26" s="42">
        <f t="shared" si="9"/>
        <v>0</v>
      </c>
      <c r="AH26" s="42">
        <f t="shared" si="9"/>
        <v>0</v>
      </c>
      <c r="AI26" s="42">
        <f t="shared" si="9"/>
        <v>0</v>
      </c>
      <c r="AJ26" s="42">
        <f t="shared" si="9"/>
        <v>0</v>
      </c>
      <c r="AK26" s="42">
        <f t="shared" si="9"/>
        <v>0</v>
      </c>
      <c r="AL26" s="42">
        <f t="shared" si="9"/>
        <v>0</v>
      </c>
      <c r="AM26" s="42">
        <f t="shared" si="9"/>
        <v>0</v>
      </c>
      <c r="AN26" s="42">
        <f t="shared" si="9"/>
        <v>0</v>
      </c>
      <c r="AO26" s="42">
        <f t="shared" si="9"/>
        <v>0</v>
      </c>
      <c r="AP26" s="42">
        <f t="shared" si="9"/>
        <v>0</v>
      </c>
      <c r="AQ26" s="42">
        <f t="shared" si="9"/>
        <v>0</v>
      </c>
      <c r="AR26" s="42">
        <f t="shared" si="9"/>
        <v>0</v>
      </c>
      <c r="AS26" s="42">
        <f t="shared" si="9"/>
        <v>0</v>
      </c>
      <c r="AT26" s="42">
        <f t="shared" si="9"/>
        <v>0</v>
      </c>
      <c r="AU26" s="42">
        <f t="shared" si="9"/>
        <v>0</v>
      </c>
      <c r="AV26" s="42">
        <f t="shared" si="9"/>
        <v>0</v>
      </c>
      <c r="AW26" s="42">
        <f t="shared" si="9"/>
        <v>0</v>
      </c>
      <c r="AX26" s="42">
        <f t="shared" si="9"/>
        <v>0</v>
      </c>
      <c r="AY26" s="42">
        <f t="shared" si="9"/>
        <v>0</v>
      </c>
      <c r="AZ26" s="42">
        <f t="shared" si="9"/>
        <v>0</v>
      </c>
      <c r="BA26" s="42">
        <f t="shared" si="9"/>
        <v>0</v>
      </c>
      <c r="BB26" s="42">
        <f t="shared" si="9"/>
        <v>0</v>
      </c>
      <c r="BC26" s="42">
        <f t="shared" si="9"/>
        <v>0</v>
      </c>
      <c r="BD26" s="42">
        <f t="shared" si="9"/>
        <v>0</v>
      </c>
      <c r="BE26" s="42">
        <f t="shared" si="9"/>
        <v>0</v>
      </c>
      <c r="BF26" s="42">
        <f t="shared" si="9"/>
        <v>0</v>
      </c>
      <c r="BG26" s="42">
        <f t="shared" si="9"/>
        <v>0</v>
      </c>
      <c r="BH26" s="42">
        <f t="shared" si="9"/>
        <v>0</v>
      </c>
      <c r="BI26" s="42">
        <f t="shared" si="9"/>
        <v>0</v>
      </c>
      <c r="BJ26" s="42">
        <f t="shared" si="9"/>
        <v>0</v>
      </c>
      <c r="BK26" s="42">
        <f t="shared" si="8"/>
        <v>0</v>
      </c>
    </row>
    <row r="27" spans="1:63" x14ac:dyDescent="0.25">
      <c r="A27" s="11" t="s">
        <v>81</v>
      </c>
      <c r="B27" s="25" t="s">
        <v>16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</row>
    <row r="28" spans="1:63" x14ac:dyDescent="0.25">
      <c r="A28" s="11"/>
      <c r="B28" s="25" t="s">
        <v>106</v>
      </c>
      <c r="C28" s="40">
        <v>0</v>
      </c>
      <c r="D28" s="40">
        <v>17.3217771224137</v>
      </c>
      <c r="E28" s="40">
        <v>0</v>
      </c>
      <c r="F28" s="40">
        <v>0</v>
      </c>
      <c r="G28" s="40">
        <v>0</v>
      </c>
      <c r="H28" s="40">
        <v>2.0606192167221011</v>
      </c>
      <c r="I28" s="40">
        <v>85.468271006757277</v>
      </c>
      <c r="J28" s="40">
        <v>5.4967629665172</v>
      </c>
      <c r="K28" s="40">
        <v>0</v>
      </c>
      <c r="L28" s="40">
        <v>61.080289856653586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1.1582299735843</v>
      </c>
      <c r="S28" s="40">
        <v>11.3377098730342</v>
      </c>
      <c r="T28" s="40">
        <v>0</v>
      </c>
      <c r="U28" s="40">
        <v>0</v>
      </c>
      <c r="V28" s="40">
        <v>3.3487292626197007</v>
      </c>
      <c r="W28" s="40">
        <v>0</v>
      </c>
      <c r="X28" s="40">
        <v>0</v>
      </c>
      <c r="Y28" s="40">
        <v>0</v>
      </c>
      <c r="Z28" s="40">
        <v>0</v>
      </c>
      <c r="AA28" s="40">
        <v>0</v>
      </c>
      <c r="AB28" s="40">
        <v>0.36596249868850006</v>
      </c>
      <c r="AC28" s="40">
        <v>0.73102733386160001</v>
      </c>
      <c r="AD28" s="40">
        <v>0</v>
      </c>
      <c r="AE28" s="40">
        <v>0</v>
      </c>
      <c r="AF28" s="40">
        <v>0.77196008913769998</v>
      </c>
      <c r="AG28" s="40">
        <v>0</v>
      </c>
      <c r="AH28" s="40">
        <v>0</v>
      </c>
      <c r="AI28" s="40">
        <v>0</v>
      </c>
      <c r="AJ28" s="40">
        <v>0</v>
      </c>
      <c r="AK28" s="40">
        <v>0</v>
      </c>
      <c r="AL28" s="40">
        <v>0.18391267037839998</v>
      </c>
      <c r="AM28" s="40">
        <v>1.3705517206547999</v>
      </c>
      <c r="AN28" s="40">
        <v>0</v>
      </c>
      <c r="AO28" s="40">
        <v>0</v>
      </c>
      <c r="AP28" s="40">
        <v>0.61108628037909996</v>
      </c>
      <c r="AQ28" s="40">
        <v>0</v>
      </c>
      <c r="AR28" s="40">
        <v>0</v>
      </c>
      <c r="AS28" s="40">
        <v>0</v>
      </c>
      <c r="AT28" s="40">
        <v>0</v>
      </c>
      <c r="AU28" s="40">
        <v>0</v>
      </c>
      <c r="AV28" s="40">
        <v>8.9610824493260068</v>
      </c>
      <c r="AW28" s="40">
        <v>91.918990822051214</v>
      </c>
      <c r="AX28" s="40">
        <v>5.7465588275000005E-3</v>
      </c>
      <c r="AY28" s="40">
        <v>0</v>
      </c>
      <c r="AZ28" s="40">
        <v>62.067314894200578</v>
      </c>
      <c r="BA28" s="40">
        <v>0</v>
      </c>
      <c r="BB28" s="40">
        <v>0</v>
      </c>
      <c r="BC28" s="40">
        <v>0</v>
      </c>
      <c r="BD28" s="40">
        <v>0</v>
      </c>
      <c r="BE28" s="40">
        <v>0</v>
      </c>
      <c r="BF28" s="40">
        <v>4.0943083283333035</v>
      </c>
      <c r="BG28" s="40">
        <v>30.163272443895799</v>
      </c>
      <c r="BH28" s="40">
        <v>10.860212256068801</v>
      </c>
      <c r="BI28" s="40">
        <v>0</v>
      </c>
      <c r="BJ28" s="40">
        <v>4.9839319140324987</v>
      </c>
      <c r="BK28" s="41">
        <f t="shared" ref="BK28:BK37" si="10">SUM(C28:BJ28)</f>
        <v>404.36174953813781</v>
      </c>
    </row>
    <row r="29" spans="1:63" x14ac:dyDescent="0.25">
      <c r="A29" s="11"/>
      <c r="B29" s="25" t="s">
        <v>107</v>
      </c>
      <c r="C29" s="40">
        <v>0</v>
      </c>
      <c r="D29" s="40">
        <v>15.3354031467931</v>
      </c>
      <c r="E29" s="40">
        <v>0</v>
      </c>
      <c r="F29" s="40">
        <v>0</v>
      </c>
      <c r="G29" s="40">
        <v>0</v>
      </c>
      <c r="H29" s="40">
        <v>0.22851701270263061</v>
      </c>
      <c r="I29" s="40">
        <v>41.383171042103093</v>
      </c>
      <c r="J29" s="40">
        <v>4.4375291541723998</v>
      </c>
      <c r="K29" s="40">
        <v>0</v>
      </c>
      <c r="L29" s="40">
        <v>0.70564189813769995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9.7602189275299983E-2</v>
      </c>
      <c r="S29" s="40">
        <v>4.1419210673447999</v>
      </c>
      <c r="T29" s="40">
        <v>0.24842131548270002</v>
      </c>
      <c r="U29" s="40">
        <v>0</v>
      </c>
      <c r="V29" s="40">
        <v>2.9569118999899998E-2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2.2088927275500003E-2</v>
      </c>
      <c r="AC29" s="40">
        <v>2.5279452137700002E-2</v>
      </c>
      <c r="AD29" s="40">
        <v>0</v>
      </c>
      <c r="AE29" s="40">
        <v>0</v>
      </c>
      <c r="AF29" s="40">
        <v>0.36211438668960005</v>
      </c>
      <c r="AG29" s="40">
        <v>0</v>
      </c>
      <c r="AH29" s="40">
        <v>0</v>
      </c>
      <c r="AI29" s="40">
        <v>0</v>
      </c>
      <c r="AJ29" s="40">
        <v>0</v>
      </c>
      <c r="AK29" s="40">
        <v>0</v>
      </c>
      <c r="AL29" s="40">
        <v>1.3994014758500001E-2</v>
      </c>
      <c r="AM29" s="40">
        <v>0</v>
      </c>
      <c r="AN29" s="40">
        <v>0</v>
      </c>
      <c r="AO29" s="40">
        <v>0</v>
      </c>
      <c r="AP29" s="40">
        <v>1.2742275799999999E-5</v>
      </c>
      <c r="AQ29" s="40">
        <v>0</v>
      </c>
      <c r="AR29" s="40">
        <v>0</v>
      </c>
      <c r="AS29" s="40">
        <v>0</v>
      </c>
      <c r="AT29" s="40">
        <v>0</v>
      </c>
      <c r="AU29" s="40">
        <v>0</v>
      </c>
      <c r="AV29" s="40">
        <v>1.7733766962702995</v>
      </c>
      <c r="AW29" s="40">
        <v>14.8762572944818</v>
      </c>
      <c r="AX29" s="40">
        <v>0</v>
      </c>
      <c r="AY29" s="40">
        <v>0</v>
      </c>
      <c r="AZ29" s="40">
        <v>2.3087914465165</v>
      </c>
      <c r="BA29" s="40">
        <v>0</v>
      </c>
      <c r="BB29" s="40">
        <v>0</v>
      </c>
      <c r="BC29" s="40">
        <v>0</v>
      </c>
      <c r="BD29" s="40">
        <v>0</v>
      </c>
      <c r="BE29" s="40">
        <v>0</v>
      </c>
      <c r="BF29" s="40">
        <v>0.82601681251400016</v>
      </c>
      <c r="BG29" s="40">
        <v>0</v>
      </c>
      <c r="BH29" s="40">
        <v>0.76942611751720003</v>
      </c>
      <c r="BI29" s="40">
        <v>0</v>
      </c>
      <c r="BJ29" s="40">
        <v>0.52859790920659999</v>
      </c>
      <c r="BK29" s="41">
        <f t="shared" si="10"/>
        <v>88.113731744655112</v>
      </c>
    </row>
    <row r="30" spans="1:63" x14ac:dyDescent="0.25">
      <c r="A30" s="11"/>
      <c r="B30" s="25" t="s">
        <v>135</v>
      </c>
      <c r="C30" s="40">
        <v>0</v>
      </c>
      <c r="D30" s="40">
        <v>11.434040591275799</v>
      </c>
      <c r="E30" s="40">
        <v>0</v>
      </c>
      <c r="F30" s="40">
        <v>0</v>
      </c>
      <c r="G30" s="40">
        <v>0</v>
      </c>
      <c r="H30" s="40">
        <v>1.1300881343628928</v>
      </c>
      <c r="I30" s="40">
        <v>8.0523963393790012</v>
      </c>
      <c r="J30" s="40">
        <v>0</v>
      </c>
      <c r="K30" s="40">
        <v>0</v>
      </c>
      <c r="L30" s="40">
        <v>0.95261983465480005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0.4147741738256</v>
      </c>
      <c r="S30" s="40">
        <v>0</v>
      </c>
      <c r="T30" s="40">
        <v>0</v>
      </c>
      <c r="U30" s="40">
        <v>0</v>
      </c>
      <c r="V30" s="40">
        <v>0.50904733979279992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1.2686183676882998</v>
      </c>
      <c r="AC30" s="40">
        <v>1.8684295319652999</v>
      </c>
      <c r="AD30" s="40">
        <v>0</v>
      </c>
      <c r="AE30" s="40">
        <v>0</v>
      </c>
      <c r="AF30" s="40">
        <v>2.6515820798272998</v>
      </c>
      <c r="AG30" s="40">
        <v>0</v>
      </c>
      <c r="AH30" s="40">
        <v>0</v>
      </c>
      <c r="AI30" s="40">
        <v>0</v>
      </c>
      <c r="AJ30" s="40">
        <v>0</v>
      </c>
      <c r="AK30" s="40">
        <v>0</v>
      </c>
      <c r="AL30" s="40">
        <v>0.53368990165429997</v>
      </c>
      <c r="AM30" s="40">
        <v>1.2317210339999999E-4</v>
      </c>
      <c r="AN30" s="40">
        <v>10.0030992088275</v>
      </c>
      <c r="AO30" s="40">
        <v>0</v>
      </c>
      <c r="AP30" s="40">
        <v>0.52735628875840002</v>
      </c>
      <c r="AQ30" s="40">
        <v>0</v>
      </c>
      <c r="AR30" s="40">
        <v>0</v>
      </c>
      <c r="AS30" s="40">
        <v>0</v>
      </c>
      <c r="AT30" s="40">
        <v>0</v>
      </c>
      <c r="AU30" s="40">
        <v>0</v>
      </c>
      <c r="AV30" s="40">
        <v>9.8392112163859</v>
      </c>
      <c r="AW30" s="40">
        <v>12.758400537652701</v>
      </c>
      <c r="AX30" s="40">
        <v>6.9822259728275</v>
      </c>
      <c r="AY30" s="40">
        <v>0</v>
      </c>
      <c r="AZ30" s="40">
        <v>18.426804338824798</v>
      </c>
      <c r="BA30" s="40">
        <v>0</v>
      </c>
      <c r="BB30" s="40">
        <v>0</v>
      </c>
      <c r="BC30" s="40">
        <v>0</v>
      </c>
      <c r="BD30" s="40">
        <v>0</v>
      </c>
      <c r="BE30" s="40">
        <v>0</v>
      </c>
      <c r="BF30" s="40">
        <v>2.2804316028150975</v>
      </c>
      <c r="BG30" s="40">
        <v>1.7624097032410997</v>
      </c>
      <c r="BH30" s="40">
        <v>0</v>
      </c>
      <c r="BI30" s="40">
        <v>0</v>
      </c>
      <c r="BJ30" s="40">
        <v>2.0063464170341003</v>
      </c>
      <c r="BK30" s="41">
        <f t="shared" si="10"/>
        <v>93.401694752896589</v>
      </c>
    </row>
    <row r="31" spans="1:63" x14ac:dyDescent="0.25">
      <c r="A31" s="11"/>
      <c r="B31" s="25" t="s">
        <v>108</v>
      </c>
      <c r="C31" s="40">
        <v>0</v>
      </c>
      <c r="D31" s="40">
        <v>19.723030155310198</v>
      </c>
      <c r="E31" s="40">
        <v>0</v>
      </c>
      <c r="F31" s="40">
        <v>0</v>
      </c>
      <c r="G31" s="40">
        <v>0</v>
      </c>
      <c r="H31" s="40">
        <v>1.2115260180965843</v>
      </c>
      <c r="I31" s="40">
        <v>33.723225132827302</v>
      </c>
      <c r="J31" s="40">
        <v>0</v>
      </c>
      <c r="K31" s="40">
        <v>0</v>
      </c>
      <c r="L31" s="40">
        <v>4.2356273101373993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0.31626113172330006</v>
      </c>
      <c r="S31" s="40">
        <v>10.074849345724001</v>
      </c>
      <c r="T31" s="40">
        <v>0</v>
      </c>
      <c r="U31" s="40">
        <v>0</v>
      </c>
      <c r="V31" s="40">
        <v>0.19377161444809998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2.4194919913777997</v>
      </c>
      <c r="AC31" s="40">
        <v>3.5749420015859004</v>
      </c>
      <c r="AD31" s="40">
        <v>0.10749204113789999</v>
      </c>
      <c r="AE31" s="40">
        <v>0</v>
      </c>
      <c r="AF31" s="40">
        <v>3.0578982941719999</v>
      </c>
      <c r="AG31" s="40">
        <v>0</v>
      </c>
      <c r="AH31" s="40">
        <v>0</v>
      </c>
      <c r="AI31" s="40">
        <v>0</v>
      </c>
      <c r="AJ31" s="40">
        <v>0</v>
      </c>
      <c r="AK31" s="40">
        <v>0</v>
      </c>
      <c r="AL31" s="40">
        <v>0.9725688612747001</v>
      </c>
      <c r="AM31" s="40">
        <v>7.3316789445514994</v>
      </c>
      <c r="AN31" s="40">
        <v>17.937454570413699</v>
      </c>
      <c r="AO31" s="40">
        <v>0</v>
      </c>
      <c r="AP31" s="40">
        <v>4.0417757740685003</v>
      </c>
      <c r="AQ31" s="40">
        <v>0</v>
      </c>
      <c r="AR31" s="40">
        <v>0</v>
      </c>
      <c r="AS31" s="40">
        <v>0</v>
      </c>
      <c r="AT31" s="40">
        <v>0</v>
      </c>
      <c r="AU31" s="40">
        <v>0</v>
      </c>
      <c r="AV31" s="40">
        <v>4.3393142416439021</v>
      </c>
      <c r="AW31" s="40">
        <v>32.067288893584696</v>
      </c>
      <c r="AX31" s="40">
        <v>0</v>
      </c>
      <c r="AY31" s="40">
        <v>0</v>
      </c>
      <c r="AZ31" s="40">
        <v>15.740375438652798</v>
      </c>
      <c r="BA31" s="40">
        <v>0</v>
      </c>
      <c r="BB31" s="40">
        <v>0</v>
      </c>
      <c r="BC31" s="40">
        <v>0</v>
      </c>
      <c r="BD31" s="40">
        <v>0</v>
      </c>
      <c r="BE31" s="40">
        <v>0</v>
      </c>
      <c r="BF31" s="40">
        <v>1.9732735174430005</v>
      </c>
      <c r="BG31" s="40">
        <v>2.4310190504135001</v>
      </c>
      <c r="BH31" s="40">
        <v>0</v>
      </c>
      <c r="BI31" s="40">
        <v>0</v>
      </c>
      <c r="BJ31" s="40">
        <v>2.5015240434821</v>
      </c>
      <c r="BK31" s="41">
        <f t="shared" si="10"/>
        <v>167.97438837206889</v>
      </c>
    </row>
    <row r="32" spans="1:63" x14ac:dyDescent="0.25">
      <c r="A32" s="11"/>
      <c r="B32" s="25" t="s">
        <v>125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0.36222046191454821</v>
      </c>
      <c r="I32" s="40">
        <v>0.4394871766893001</v>
      </c>
      <c r="J32" s="40">
        <v>0</v>
      </c>
      <c r="K32" s="40">
        <v>0</v>
      </c>
      <c r="L32" s="40">
        <v>0.40112073975829998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7.7977728344099995E-2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0.5734782594465001</v>
      </c>
      <c r="AC32" s="40">
        <v>1.3084664901029002</v>
      </c>
      <c r="AD32" s="40">
        <v>0</v>
      </c>
      <c r="AE32" s="40">
        <v>0</v>
      </c>
      <c r="AF32" s="40">
        <v>0.78669915051700001</v>
      </c>
      <c r="AG32" s="40">
        <v>0</v>
      </c>
      <c r="AH32" s="40">
        <v>0</v>
      </c>
      <c r="AI32" s="40">
        <v>0</v>
      </c>
      <c r="AJ32" s="40">
        <v>0</v>
      </c>
      <c r="AK32" s="40">
        <v>0</v>
      </c>
      <c r="AL32" s="40">
        <v>0.36308934772269991</v>
      </c>
      <c r="AM32" s="40">
        <v>0.13454291148240002</v>
      </c>
      <c r="AN32" s="40">
        <v>0</v>
      </c>
      <c r="AO32" s="40">
        <v>0</v>
      </c>
      <c r="AP32" s="40">
        <v>6.1080913344799995E-2</v>
      </c>
      <c r="AQ32" s="40">
        <v>0</v>
      </c>
      <c r="AR32" s="40">
        <v>0</v>
      </c>
      <c r="AS32" s="40">
        <v>0</v>
      </c>
      <c r="AT32" s="40">
        <v>0</v>
      </c>
      <c r="AU32" s="40">
        <v>0</v>
      </c>
      <c r="AV32" s="40">
        <v>6.2347592153180047</v>
      </c>
      <c r="AW32" s="40">
        <v>3.8616988767574005</v>
      </c>
      <c r="AX32" s="40">
        <v>4.78566710344E-2</v>
      </c>
      <c r="AY32" s="40">
        <v>0</v>
      </c>
      <c r="AZ32" s="40">
        <v>2.4252567876542006</v>
      </c>
      <c r="BA32" s="40">
        <v>0</v>
      </c>
      <c r="BB32" s="40">
        <v>0</v>
      </c>
      <c r="BC32" s="40">
        <v>0</v>
      </c>
      <c r="BD32" s="40">
        <v>0</v>
      </c>
      <c r="BE32" s="40">
        <v>0</v>
      </c>
      <c r="BF32" s="40">
        <v>2.6082346965000034</v>
      </c>
      <c r="BG32" s="40">
        <v>0.80801586868949993</v>
      </c>
      <c r="BH32" s="40">
        <v>1.3990613793000001E-3</v>
      </c>
      <c r="BI32" s="40">
        <v>0</v>
      </c>
      <c r="BJ32" s="40">
        <v>0.49211496548260003</v>
      </c>
      <c r="BK32" s="41">
        <f t="shared" si="10"/>
        <v>20.987499322137957</v>
      </c>
    </row>
    <row r="33" spans="1:64" x14ac:dyDescent="0.25">
      <c r="A33" s="11"/>
      <c r="B33" s="25" t="s">
        <v>109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6.4146711405706549</v>
      </c>
      <c r="I33" s="40">
        <v>0.29170531551709999</v>
      </c>
      <c r="J33" s="40">
        <v>0</v>
      </c>
      <c r="K33" s="40">
        <v>0</v>
      </c>
      <c r="L33" s="40">
        <v>9.2015805791028011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1.9974666213782</v>
      </c>
      <c r="S33" s="40">
        <v>0</v>
      </c>
      <c r="T33" s="40">
        <v>0</v>
      </c>
      <c r="U33" s="40">
        <v>0</v>
      </c>
      <c r="V33" s="40">
        <v>1.5781163039302999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0.81086321524040006</v>
      </c>
      <c r="AC33" s="40">
        <v>0</v>
      </c>
      <c r="AD33" s="40">
        <v>0</v>
      </c>
      <c r="AE33" s="40">
        <v>0</v>
      </c>
      <c r="AF33" s="40">
        <v>2.4196336777579996</v>
      </c>
      <c r="AG33" s="40">
        <v>0</v>
      </c>
      <c r="AH33" s="40">
        <v>0</v>
      </c>
      <c r="AI33" s="40">
        <v>0</v>
      </c>
      <c r="AJ33" s="40">
        <v>0</v>
      </c>
      <c r="AK33" s="40">
        <v>0</v>
      </c>
      <c r="AL33" s="40">
        <v>0.31918706182689993</v>
      </c>
      <c r="AM33" s="40">
        <v>0</v>
      </c>
      <c r="AN33" s="40">
        <v>0</v>
      </c>
      <c r="AO33" s="40">
        <v>0</v>
      </c>
      <c r="AP33" s="40">
        <v>0.81584358824119996</v>
      </c>
      <c r="AQ33" s="40">
        <v>0</v>
      </c>
      <c r="AR33" s="40">
        <v>0</v>
      </c>
      <c r="AS33" s="40">
        <v>0</v>
      </c>
      <c r="AT33" s="40">
        <v>0</v>
      </c>
      <c r="AU33" s="40">
        <v>0</v>
      </c>
      <c r="AV33" s="40">
        <v>5.2758327913729053</v>
      </c>
      <c r="AW33" s="40">
        <v>2.4430716930899998E-2</v>
      </c>
      <c r="AX33" s="40">
        <v>0</v>
      </c>
      <c r="AY33" s="40">
        <v>0</v>
      </c>
      <c r="AZ33" s="40">
        <v>6.7401255895494998</v>
      </c>
      <c r="BA33" s="40">
        <v>0</v>
      </c>
      <c r="BB33" s="40">
        <v>0</v>
      </c>
      <c r="BC33" s="40">
        <v>0</v>
      </c>
      <c r="BD33" s="40">
        <v>0</v>
      </c>
      <c r="BE33" s="40">
        <v>0</v>
      </c>
      <c r="BF33" s="40">
        <v>1.9073149676851997</v>
      </c>
      <c r="BG33" s="40">
        <v>0</v>
      </c>
      <c r="BH33" s="40">
        <v>0</v>
      </c>
      <c r="BI33" s="40">
        <v>0</v>
      </c>
      <c r="BJ33" s="40">
        <v>1.9337958519994001</v>
      </c>
      <c r="BK33" s="41">
        <f t="shared" si="10"/>
        <v>39.730567421103466</v>
      </c>
    </row>
    <row r="34" spans="1:64" x14ac:dyDescent="0.25">
      <c r="A34" s="11"/>
      <c r="B34" s="25" t="s">
        <v>110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0.72122220219522015</v>
      </c>
      <c r="I34" s="40">
        <v>0.2788723045516</v>
      </c>
      <c r="J34" s="40">
        <v>0</v>
      </c>
      <c r="K34" s="40">
        <v>0</v>
      </c>
      <c r="L34" s="40">
        <v>1.8283179747926999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0.30276612124000007</v>
      </c>
      <c r="S34" s="40">
        <v>0</v>
      </c>
      <c r="T34" s="40">
        <v>0</v>
      </c>
      <c r="U34" s="40">
        <v>0</v>
      </c>
      <c r="V34" s="40">
        <v>0.33602647634470001</v>
      </c>
      <c r="W34" s="40">
        <v>0</v>
      </c>
      <c r="X34" s="40">
        <v>0</v>
      </c>
      <c r="Y34" s="40">
        <v>0</v>
      </c>
      <c r="Z34" s="40">
        <v>0</v>
      </c>
      <c r="AA34" s="40">
        <v>0</v>
      </c>
      <c r="AB34" s="40">
        <v>0.3161703594127</v>
      </c>
      <c r="AC34" s="40">
        <v>0.31776238199989998</v>
      </c>
      <c r="AD34" s="40">
        <v>0</v>
      </c>
      <c r="AE34" s="40">
        <v>0</v>
      </c>
      <c r="AF34" s="40">
        <v>0.26877733582739999</v>
      </c>
      <c r="AG34" s="40">
        <v>0</v>
      </c>
      <c r="AH34" s="40">
        <v>0</v>
      </c>
      <c r="AI34" s="40">
        <v>0</v>
      </c>
      <c r="AJ34" s="40">
        <v>0</v>
      </c>
      <c r="AK34" s="40">
        <v>0</v>
      </c>
      <c r="AL34" s="40">
        <v>0.33578136520590002</v>
      </c>
      <c r="AM34" s="40">
        <v>3.9933052310200001E-2</v>
      </c>
      <c r="AN34" s="40">
        <v>0</v>
      </c>
      <c r="AO34" s="40">
        <v>0</v>
      </c>
      <c r="AP34" s="40">
        <v>2.1259228236204</v>
      </c>
      <c r="AQ34" s="40">
        <v>0</v>
      </c>
      <c r="AR34" s="40">
        <v>0</v>
      </c>
      <c r="AS34" s="40">
        <v>0</v>
      </c>
      <c r="AT34" s="40">
        <v>0</v>
      </c>
      <c r="AU34" s="40">
        <v>0</v>
      </c>
      <c r="AV34" s="40">
        <v>7.274494118209196</v>
      </c>
      <c r="AW34" s="40">
        <v>2.1592508323441</v>
      </c>
      <c r="AX34" s="40">
        <v>0</v>
      </c>
      <c r="AY34" s="40">
        <v>0</v>
      </c>
      <c r="AZ34" s="40">
        <v>2.7919245574811997</v>
      </c>
      <c r="BA34" s="40">
        <v>0</v>
      </c>
      <c r="BB34" s="40">
        <v>0</v>
      </c>
      <c r="BC34" s="40">
        <v>0</v>
      </c>
      <c r="BD34" s="40">
        <v>0</v>
      </c>
      <c r="BE34" s="40">
        <v>0</v>
      </c>
      <c r="BF34" s="40">
        <v>2.6737964084305017</v>
      </c>
      <c r="BG34" s="40">
        <v>0.1009219837241</v>
      </c>
      <c r="BH34" s="40">
        <v>0</v>
      </c>
      <c r="BI34" s="40">
        <v>0</v>
      </c>
      <c r="BJ34" s="40">
        <v>6.3327846172300001E-2</v>
      </c>
      <c r="BK34" s="41">
        <f t="shared" si="10"/>
        <v>21.935268143862114</v>
      </c>
    </row>
    <row r="35" spans="1:64" x14ac:dyDescent="0.25">
      <c r="A35" s="11"/>
      <c r="B35" s="25" t="s">
        <v>111</v>
      </c>
      <c r="C35" s="40">
        <v>0</v>
      </c>
      <c r="D35" s="40">
        <v>10.3592509830689</v>
      </c>
      <c r="E35" s="40">
        <v>0</v>
      </c>
      <c r="F35" s="40">
        <v>0</v>
      </c>
      <c r="G35" s="40">
        <v>0</v>
      </c>
      <c r="H35" s="40">
        <v>0.57245089563501361</v>
      </c>
      <c r="I35" s="40">
        <v>18.889086893586001</v>
      </c>
      <c r="J35" s="40">
        <v>0</v>
      </c>
      <c r="K35" s="40">
        <v>0</v>
      </c>
      <c r="L35" s="40">
        <v>5.7176048462408993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0.17085345510300001</v>
      </c>
      <c r="S35" s="40">
        <v>11.785389371068899</v>
      </c>
      <c r="T35" s="40">
        <v>0</v>
      </c>
      <c r="U35" s="40">
        <v>0</v>
      </c>
      <c r="V35" s="40">
        <v>0.29723507934459997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0.2602447181377</v>
      </c>
      <c r="AC35" s="40">
        <v>0</v>
      </c>
      <c r="AD35" s="40">
        <v>0</v>
      </c>
      <c r="AE35" s="40">
        <v>0</v>
      </c>
      <c r="AF35" s="40">
        <v>0.5312578543448</v>
      </c>
      <c r="AG35" s="40">
        <v>0</v>
      </c>
      <c r="AH35" s="40">
        <v>0</v>
      </c>
      <c r="AI35" s="40">
        <v>0</v>
      </c>
      <c r="AJ35" s="40">
        <v>0</v>
      </c>
      <c r="AK35" s="40">
        <v>0</v>
      </c>
      <c r="AL35" s="40">
        <v>8.0520475515999997E-3</v>
      </c>
      <c r="AM35" s="40">
        <v>0</v>
      </c>
      <c r="AN35" s="40">
        <v>0</v>
      </c>
      <c r="AO35" s="40">
        <v>0</v>
      </c>
      <c r="AP35" s="40">
        <v>1.7705466896499999E-2</v>
      </c>
      <c r="AQ35" s="40">
        <v>0</v>
      </c>
      <c r="AR35" s="40">
        <v>0</v>
      </c>
      <c r="AS35" s="40">
        <v>0</v>
      </c>
      <c r="AT35" s="40">
        <v>0</v>
      </c>
      <c r="AU35" s="40">
        <v>0</v>
      </c>
      <c r="AV35" s="40">
        <v>3.0038965707181</v>
      </c>
      <c r="AW35" s="40">
        <v>6.0153572524132004</v>
      </c>
      <c r="AX35" s="40">
        <v>0</v>
      </c>
      <c r="AY35" s="40">
        <v>0</v>
      </c>
      <c r="AZ35" s="40">
        <v>14.852597941619599</v>
      </c>
      <c r="BA35" s="40">
        <v>0</v>
      </c>
      <c r="BB35" s="40">
        <v>0</v>
      </c>
      <c r="BC35" s="40">
        <v>0</v>
      </c>
      <c r="BD35" s="40">
        <v>0</v>
      </c>
      <c r="BE35" s="40">
        <v>0</v>
      </c>
      <c r="BF35" s="40">
        <v>1.3570385987198001</v>
      </c>
      <c r="BG35" s="40">
        <v>0.17942542513780002</v>
      </c>
      <c r="BH35" s="40">
        <v>0</v>
      </c>
      <c r="BI35" s="40">
        <v>0</v>
      </c>
      <c r="BJ35" s="40">
        <v>0.1489990704136</v>
      </c>
      <c r="BK35" s="41">
        <f t="shared" si="10"/>
        <v>74.166446470000011</v>
      </c>
    </row>
    <row r="36" spans="1:64" x14ac:dyDescent="0.25">
      <c r="A36" s="11"/>
      <c r="B36" s="26" t="s">
        <v>89</v>
      </c>
      <c r="C36" s="42">
        <f>SUM(C28:C35)</f>
        <v>0</v>
      </c>
      <c r="D36" s="42">
        <f t="shared" ref="D36:BJ36" si="11">SUM(D28:D35)</f>
        <v>74.173501998861695</v>
      </c>
      <c r="E36" s="42">
        <f t="shared" si="11"/>
        <v>0</v>
      </c>
      <c r="F36" s="42">
        <f t="shared" si="11"/>
        <v>0</v>
      </c>
      <c r="G36" s="42">
        <f t="shared" si="11"/>
        <v>0</v>
      </c>
      <c r="H36" s="42">
        <f t="shared" si="11"/>
        <v>12.701315082199645</v>
      </c>
      <c r="I36" s="42">
        <f t="shared" si="11"/>
        <v>188.52621521141072</v>
      </c>
      <c r="J36" s="42">
        <f t="shared" si="11"/>
        <v>9.9342921206895998</v>
      </c>
      <c r="K36" s="42">
        <f t="shared" si="11"/>
        <v>0</v>
      </c>
      <c r="L36" s="42">
        <f t="shared" si="11"/>
        <v>84.122803039478171</v>
      </c>
      <c r="M36" s="42">
        <f t="shared" si="11"/>
        <v>0</v>
      </c>
      <c r="N36" s="42">
        <f t="shared" si="11"/>
        <v>0</v>
      </c>
      <c r="O36" s="42">
        <f t="shared" si="11"/>
        <v>0</v>
      </c>
      <c r="P36" s="42">
        <f t="shared" si="11"/>
        <v>0</v>
      </c>
      <c r="Q36" s="42">
        <f t="shared" si="11"/>
        <v>0</v>
      </c>
      <c r="R36" s="42">
        <f t="shared" si="11"/>
        <v>4.5359313944738</v>
      </c>
      <c r="S36" s="42">
        <f t="shared" si="11"/>
        <v>37.339869657171903</v>
      </c>
      <c r="T36" s="42">
        <f t="shared" si="11"/>
        <v>0.24842131548270002</v>
      </c>
      <c r="U36" s="42">
        <f t="shared" si="11"/>
        <v>0</v>
      </c>
      <c r="V36" s="42">
        <f t="shared" si="11"/>
        <v>6.2924951954801012</v>
      </c>
      <c r="W36" s="42">
        <f t="shared" si="11"/>
        <v>0</v>
      </c>
      <c r="X36" s="42">
        <f t="shared" si="11"/>
        <v>0</v>
      </c>
      <c r="Y36" s="42">
        <f t="shared" si="11"/>
        <v>0</v>
      </c>
      <c r="Z36" s="42">
        <f t="shared" si="11"/>
        <v>0</v>
      </c>
      <c r="AA36" s="42">
        <f t="shared" si="11"/>
        <v>0</v>
      </c>
      <c r="AB36" s="42">
        <f t="shared" si="11"/>
        <v>6.0369183372673998</v>
      </c>
      <c r="AC36" s="42">
        <f t="shared" si="11"/>
        <v>7.8259071916533003</v>
      </c>
      <c r="AD36" s="42">
        <f t="shared" si="11"/>
        <v>0.10749204113789999</v>
      </c>
      <c r="AE36" s="42">
        <f t="shared" si="11"/>
        <v>0</v>
      </c>
      <c r="AF36" s="42">
        <f t="shared" si="11"/>
        <v>10.849922868273799</v>
      </c>
      <c r="AG36" s="42">
        <f t="shared" si="11"/>
        <v>0</v>
      </c>
      <c r="AH36" s="42">
        <f t="shared" si="11"/>
        <v>0</v>
      </c>
      <c r="AI36" s="42">
        <f t="shared" si="11"/>
        <v>0</v>
      </c>
      <c r="AJ36" s="42">
        <f t="shared" si="11"/>
        <v>0</v>
      </c>
      <c r="AK36" s="42">
        <f t="shared" si="11"/>
        <v>0</v>
      </c>
      <c r="AL36" s="42">
        <f t="shared" si="11"/>
        <v>2.7302752703730002</v>
      </c>
      <c r="AM36" s="42">
        <f t="shared" si="11"/>
        <v>8.8768298011022999</v>
      </c>
      <c r="AN36" s="42">
        <f t="shared" si="11"/>
        <v>27.940553779241199</v>
      </c>
      <c r="AO36" s="42">
        <f t="shared" si="11"/>
        <v>0</v>
      </c>
      <c r="AP36" s="42">
        <f t="shared" si="11"/>
        <v>8.2007838775846995</v>
      </c>
      <c r="AQ36" s="42">
        <f t="shared" si="11"/>
        <v>0</v>
      </c>
      <c r="AR36" s="42">
        <f t="shared" si="11"/>
        <v>0</v>
      </c>
      <c r="AS36" s="42">
        <f t="shared" si="11"/>
        <v>0</v>
      </c>
      <c r="AT36" s="42">
        <f t="shared" si="11"/>
        <v>0</v>
      </c>
      <c r="AU36" s="42">
        <f t="shared" si="11"/>
        <v>0</v>
      </c>
      <c r="AV36" s="42">
        <f t="shared" si="11"/>
        <v>46.701967299244309</v>
      </c>
      <c r="AW36" s="42">
        <f t="shared" si="11"/>
        <v>163.68167522621602</v>
      </c>
      <c r="AX36" s="42">
        <f t="shared" si="11"/>
        <v>7.0358292026894</v>
      </c>
      <c r="AY36" s="42">
        <f t="shared" si="11"/>
        <v>0</v>
      </c>
      <c r="AZ36" s="42">
        <f t="shared" si="11"/>
        <v>125.35319099449916</v>
      </c>
      <c r="BA36" s="42">
        <f t="shared" si="11"/>
        <v>0</v>
      </c>
      <c r="BB36" s="42">
        <f t="shared" si="11"/>
        <v>0</v>
      </c>
      <c r="BC36" s="42">
        <f t="shared" si="11"/>
        <v>0</v>
      </c>
      <c r="BD36" s="42">
        <f t="shared" si="11"/>
        <v>0</v>
      </c>
      <c r="BE36" s="42">
        <f t="shared" si="11"/>
        <v>0</v>
      </c>
      <c r="BF36" s="42">
        <f t="shared" si="11"/>
        <v>17.720414932440907</v>
      </c>
      <c r="BG36" s="42">
        <f t="shared" si="11"/>
        <v>35.445064475101802</v>
      </c>
      <c r="BH36" s="42">
        <f t="shared" si="11"/>
        <v>11.6310374349653</v>
      </c>
      <c r="BI36" s="42">
        <f t="shared" si="11"/>
        <v>0</v>
      </c>
      <c r="BJ36" s="42">
        <f t="shared" si="11"/>
        <v>12.658638017823199</v>
      </c>
      <c r="BK36" s="42">
        <f t="shared" si="10"/>
        <v>910.67134576486217</v>
      </c>
      <c r="BL36" s="32"/>
    </row>
    <row r="37" spans="1:64" x14ac:dyDescent="0.25">
      <c r="A37" s="11"/>
      <c r="B37" s="26" t="s">
        <v>79</v>
      </c>
      <c r="C37" s="42">
        <f t="shared" ref="C37:AH37" si="12">C9+C12+C20+C23+C26+C36</f>
        <v>0</v>
      </c>
      <c r="D37" s="42">
        <f t="shared" si="12"/>
        <v>133.919152275344</v>
      </c>
      <c r="E37" s="42">
        <f t="shared" si="12"/>
        <v>0</v>
      </c>
      <c r="F37" s="42">
        <f t="shared" si="12"/>
        <v>0</v>
      </c>
      <c r="G37" s="42">
        <f t="shared" si="12"/>
        <v>0</v>
      </c>
      <c r="H37" s="42">
        <f t="shared" si="12"/>
        <v>15.725440757734123</v>
      </c>
      <c r="I37" s="42">
        <f t="shared" si="12"/>
        <v>847.34489322682703</v>
      </c>
      <c r="J37" s="42">
        <f t="shared" si="12"/>
        <v>605.21540617901303</v>
      </c>
      <c r="K37" s="42">
        <f t="shared" si="12"/>
        <v>0</v>
      </c>
      <c r="L37" s="42">
        <f t="shared" si="12"/>
        <v>112.07629848313118</v>
      </c>
      <c r="M37" s="42">
        <f t="shared" si="12"/>
        <v>0</v>
      </c>
      <c r="N37" s="42">
        <f t="shared" si="12"/>
        <v>0</v>
      </c>
      <c r="O37" s="42">
        <f t="shared" si="12"/>
        <v>0</v>
      </c>
      <c r="P37" s="42">
        <f t="shared" si="12"/>
        <v>0</v>
      </c>
      <c r="Q37" s="42">
        <f t="shared" si="12"/>
        <v>0</v>
      </c>
      <c r="R37" s="42">
        <f t="shared" si="12"/>
        <v>5.1211437109544002</v>
      </c>
      <c r="S37" s="42">
        <f t="shared" si="12"/>
        <v>76.078273775136807</v>
      </c>
      <c r="T37" s="42">
        <f t="shared" si="12"/>
        <v>4.3098245246550002</v>
      </c>
      <c r="U37" s="42">
        <f t="shared" si="12"/>
        <v>0</v>
      </c>
      <c r="V37" s="42">
        <f t="shared" si="12"/>
        <v>10.6768739755138</v>
      </c>
      <c r="W37" s="42">
        <f t="shared" si="12"/>
        <v>0</v>
      </c>
      <c r="X37" s="42">
        <f t="shared" si="12"/>
        <v>0</v>
      </c>
      <c r="Y37" s="42">
        <f t="shared" si="12"/>
        <v>0</v>
      </c>
      <c r="Z37" s="42">
        <f t="shared" si="12"/>
        <v>0</v>
      </c>
      <c r="AA37" s="42">
        <f t="shared" si="12"/>
        <v>0</v>
      </c>
      <c r="AB37" s="42">
        <f t="shared" si="12"/>
        <v>7.4326486359889996</v>
      </c>
      <c r="AC37" s="42">
        <f t="shared" si="12"/>
        <v>236.8254198556869</v>
      </c>
      <c r="AD37" s="42">
        <f t="shared" si="12"/>
        <v>0.10749204113789999</v>
      </c>
      <c r="AE37" s="42">
        <f t="shared" si="12"/>
        <v>0</v>
      </c>
      <c r="AF37" s="42">
        <f t="shared" si="12"/>
        <v>14.038220197410098</v>
      </c>
      <c r="AG37" s="42">
        <f t="shared" si="12"/>
        <v>0</v>
      </c>
      <c r="AH37" s="42">
        <f t="shared" si="12"/>
        <v>0</v>
      </c>
      <c r="AI37" s="42">
        <f t="shared" ref="AI37:BJ37" si="13">AI9+AI12+AI20+AI23+AI26+AI36</f>
        <v>0</v>
      </c>
      <c r="AJ37" s="42">
        <f t="shared" si="13"/>
        <v>0</v>
      </c>
      <c r="AK37" s="42">
        <f t="shared" si="13"/>
        <v>0</v>
      </c>
      <c r="AL37" s="42">
        <f t="shared" si="13"/>
        <v>3.2385182227162002</v>
      </c>
      <c r="AM37" s="42">
        <f t="shared" si="13"/>
        <v>76.269517654204904</v>
      </c>
      <c r="AN37" s="42">
        <f t="shared" si="13"/>
        <v>31.132145251379001</v>
      </c>
      <c r="AO37" s="42">
        <f t="shared" si="13"/>
        <v>0</v>
      </c>
      <c r="AP37" s="42">
        <f t="shared" si="13"/>
        <v>9.5584085215839991</v>
      </c>
      <c r="AQ37" s="42">
        <f t="shared" si="13"/>
        <v>0</v>
      </c>
      <c r="AR37" s="42">
        <f t="shared" si="13"/>
        <v>1.7241379285517</v>
      </c>
      <c r="AS37" s="42">
        <f t="shared" si="13"/>
        <v>0</v>
      </c>
      <c r="AT37" s="42">
        <f t="shared" si="13"/>
        <v>0</v>
      </c>
      <c r="AU37" s="42">
        <f t="shared" si="13"/>
        <v>0</v>
      </c>
      <c r="AV37" s="42">
        <f t="shared" si="13"/>
        <v>55.800542328150513</v>
      </c>
      <c r="AW37" s="42">
        <f t="shared" si="13"/>
        <v>727.98188064496856</v>
      </c>
      <c r="AX37" s="42">
        <f t="shared" si="13"/>
        <v>113.15380630065471</v>
      </c>
      <c r="AY37" s="42">
        <f t="shared" si="13"/>
        <v>0</v>
      </c>
      <c r="AZ37" s="42">
        <f t="shared" si="13"/>
        <v>179.61885078876782</v>
      </c>
      <c r="BA37" s="42">
        <f t="shared" si="13"/>
        <v>0</v>
      </c>
      <c r="BB37" s="42">
        <f t="shared" si="13"/>
        <v>0</v>
      </c>
      <c r="BC37" s="42">
        <f t="shared" si="13"/>
        <v>0</v>
      </c>
      <c r="BD37" s="42">
        <f t="shared" si="13"/>
        <v>0</v>
      </c>
      <c r="BE37" s="42">
        <f t="shared" si="13"/>
        <v>0</v>
      </c>
      <c r="BF37" s="42">
        <f t="shared" si="13"/>
        <v>21.396086653393404</v>
      </c>
      <c r="BG37" s="42">
        <f t="shared" si="13"/>
        <v>67.819756957721296</v>
      </c>
      <c r="BH37" s="42">
        <f t="shared" si="13"/>
        <v>11.6821658439997</v>
      </c>
      <c r="BI37" s="42">
        <f t="shared" si="13"/>
        <v>0</v>
      </c>
      <c r="BJ37" s="42">
        <f t="shared" si="13"/>
        <v>22.657709541063198</v>
      </c>
      <c r="BK37" s="42">
        <f t="shared" si="10"/>
        <v>3390.9046142756883</v>
      </c>
    </row>
    <row r="38" spans="1:64" ht="3.75" customHeight="1" x14ac:dyDescent="0.25">
      <c r="A38" s="11"/>
      <c r="B38" s="2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</row>
    <row r="39" spans="1:64" x14ac:dyDescent="0.25">
      <c r="A39" s="11" t="s">
        <v>1</v>
      </c>
      <c r="B39" s="28" t="s">
        <v>7</v>
      </c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</row>
    <row r="40" spans="1:64" s="15" customFormat="1" x14ac:dyDescent="0.25">
      <c r="A40" s="11" t="s">
        <v>75</v>
      </c>
      <c r="B40" s="25" t="s">
        <v>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</row>
    <row r="41" spans="1:64" s="15" customFormat="1" x14ac:dyDescent="0.25">
      <c r="A41" s="11"/>
      <c r="B41" s="25" t="s">
        <v>112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17.055845977547801</v>
      </c>
      <c r="I41" s="40">
        <v>0.49529286672389999</v>
      </c>
      <c r="J41" s="40">
        <v>0</v>
      </c>
      <c r="K41" s="40">
        <v>0</v>
      </c>
      <c r="L41" s="40">
        <v>1.8901719447899999E-2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8.050873959236112</v>
      </c>
      <c r="S41" s="40">
        <v>2.4096955620599998E-2</v>
      </c>
      <c r="T41" s="40">
        <v>0</v>
      </c>
      <c r="U41" s="40">
        <v>0</v>
      </c>
      <c r="V41" s="40">
        <v>3.6030587137199997E-2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6.6452865763076012</v>
      </c>
      <c r="AC41" s="40">
        <v>9.1495607310199983E-2</v>
      </c>
      <c r="AD41" s="40">
        <v>0</v>
      </c>
      <c r="AE41" s="40">
        <v>0</v>
      </c>
      <c r="AF41" s="40">
        <v>0.1632175952755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6.3151898971344984</v>
      </c>
      <c r="AM41" s="40">
        <v>2.10135938617E-2</v>
      </c>
      <c r="AN41" s="40">
        <v>0</v>
      </c>
      <c r="AO41" s="40">
        <v>0</v>
      </c>
      <c r="AP41" s="40">
        <v>2.9390738827499999E-2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154.75929975827785</v>
      </c>
      <c r="AW41" s="40">
        <v>0.6190387918600998</v>
      </c>
      <c r="AX41" s="40">
        <v>0</v>
      </c>
      <c r="AY41" s="40">
        <v>0</v>
      </c>
      <c r="AZ41" s="40">
        <v>2.3885515891691997</v>
      </c>
      <c r="BA41" s="40">
        <v>0</v>
      </c>
      <c r="BB41" s="40">
        <v>0</v>
      </c>
      <c r="BC41" s="40">
        <v>0</v>
      </c>
      <c r="BD41" s="40">
        <v>0</v>
      </c>
      <c r="BE41" s="40">
        <v>0</v>
      </c>
      <c r="BF41" s="40">
        <v>77.607284928643267</v>
      </c>
      <c r="BG41" s="40">
        <v>6.7872441174475</v>
      </c>
      <c r="BH41" s="40">
        <v>0</v>
      </c>
      <c r="BI41" s="40">
        <v>0</v>
      </c>
      <c r="BJ41" s="40">
        <v>0.14260962962020002</v>
      </c>
      <c r="BK41" s="41">
        <f t="shared" ref="BK41:BK43" si="14">SUM(C41:BJ41)</f>
        <v>281.25066488944867</v>
      </c>
    </row>
    <row r="42" spans="1:64" s="15" customFormat="1" x14ac:dyDescent="0.25">
      <c r="A42" s="11"/>
      <c r="B42" s="23" t="s">
        <v>113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57.167440212573887</v>
      </c>
      <c r="I42" s="40">
        <v>0.44615004555159998</v>
      </c>
      <c r="J42" s="40">
        <v>0</v>
      </c>
      <c r="K42" s="40">
        <v>0</v>
      </c>
      <c r="L42" s="40">
        <v>8.7465450379100002E-2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48.36093828278922</v>
      </c>
      <c r="S42" s="40">
        <v>2.2681405723799997E-2</v>
      </c>
      <c r="T42" s="40">
        <v>0</v>
      </c>
      <c r="U42" s="40">
        <v>0</v>
      </c>
      <c r="V42" s="40">
        <v>6.5803386068199993E-2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8.0179832786524976</v>
      </c>
      <c r="AC42" s="40">
        <v>0.66471371437889992</v>
      </c>
      <c r="AD42" s="40">
        <v>0</v>
      </c>
      <c r="AE42" s="40">
        <v>0</v>
      </c>
      <c r="AF42" s="40">
        <v>0.91950465610309995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9.6302006469623009</v>
      </c>
      <c r="AM42" s="40">
        <v>8.7525902379100004E-2</v>
      </c>
      <c r="AN42" s="40">
        <v>0</v>
      </c>
      <c r="AO42" s="40">
        <v>0</v>
      </c>
      <c r="AP42" s="40">
        <v>0.20238330513779998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59.218760795062295</v>
      </c>
      <c r="AW42" s="40">
        <v>1.0363133732409</v>
      </c>
      <c r="AX42" s="40">
        <v>0</v>
      </c>
      <c r="AY42" s="40">
        <v>0</v>
      </c>
      <c r="AZ42" s="40">
        <v>2.9899145200666002</v>
      </c>
      <c r="BA42" s="40">
        <v>0</v>
      </c>
      <c r="BB42" s="40">
        <v>0</v>
      </c>
      <c r="BC42" s="40">
        <v>0</v>
      </c>
      <c r="BD42" s="40">
        <v>0</v>
      </c>
      <c r="BE42" s="40">
        <v>0</v>
      </c>
      <c r="BF42" s="40">
        <v>32.86670654310435</v>
      </c>
      <c r="BG42" s="40">
        <v>9.5291489103200011E-2</v>
      </c>
      <c r="BH42" s="40">
        <v>0</v>
      </c>
      <c r="BI42" s="40">
        <v>0</v>
      </c>
      <c r="BJ42" s="40">
        <v>0.13501379231009999</v>
      </c>
      <c r="BK42" s="41">
        <f t="shared" si="14"/>
        <v>222.01479079958696</v>
      </c>
    </row>
    <row r="43" spans="1:64" s="15" customFormat="1" x14ac:dyDescent="0.25">
      <c r="A43" s="11"/>
      <c r="B43" s="26" t="s">
        <v>84</v>
      </c>
      <c r="C43" s="43">
        <f>SUM(C41:C42)</f>
        <v>0</v>
      </c>
      <c r="D43" s="43">
        <f t="shared" ref="D43:BJ43" si="15">SUM(D41:D42)</f>
        <v>0</v>
      </c>
      <c r="E43" s="43">
        <f t="shared" si="15"/>
        <v>0</v>
      </c>
      <c r="F43" s="43">
        <f t="shared" si="15"/>
        <v>0</v>
      </c>
      <c r="G43" s="43">
        <f t="shared" si="15"/>
        <v>0</v>
      </c>
      <c r="H43" s="43">
        <f t="shared" si="15"/>
        <v>74.223286190121684</v>
      </c>
      <c r="I43" s="43">
        <f t="shared" si="15"/>
        <v>0.94144291227549992</v>
      </c>
      <c r="J43" s="43">
        <f t="shared" si="15"/>
        <v>0</v>
      </c>
      <c r="K43" s="43">
        <f t="shared" si="15"/>
        <v>0</v>
      </c>
      <c r="L43" s="43">
        <f t="shared" si="15"/>
        <v>0.10636716982700001</v>
      </c>
      <c r="M43" s="43">
        <f t="shared" si="15"/>
        <v>0</v>
      </c>
      <c r="N43" s="43">
        <f t="shared" si="15"/>
        <v>0</v>
      </c>
      <c r="O43" s="43">
        <f t="shared" si="15"/>
        <v>0</v>
      </c>
      <c r="P43" s="43">
        <f t="shared" si="15"/>
        <v>0</v>
      </c>
      <c r="Q43" s="43">
        <f t="shared" si="15"/>
        <v>0</v>
      </c>
      <c r="R43" s="43">
        <f t="shared" si="15"/>
        <v>56.411812242025334</v>
      </c>
      <c r="S43" s="43">
        <f t="shared" si="15"/>
        <v>4.6778361344399999E-2</v>
      </c>
      <c r="T43" s="43">
        <f t="shared" si="15"/>
        <v>0</v>
      </c>
      <c r="U43" s="43">
        <f t="shared" si="15"/>
        <v>0</v>
      </c>
      <c r="V43" s="43">
        <f t="shared" si="15"/>
        <v>0.1018339732054</v>
      </c>
      <c r="W43" s="43">
        <f t="shared" si="15"/>
        <v>0</v>
      </c>
      <c r="X43" s="43">
        <f t="shared" si="15"/>
        <v>0</v>
      </c>
      <c r="Y43" s="43">
        <f t="shared" si="15"/>
        <v>0</v>
      </c>
      <c r="Z43" s="43">
        <f t="shared" si="15"/>
        <v>0</v>
      </c>
      <c r="AA43" s="43">
        <f t="shared" si="15"/>
        <v>0</v>
      </c>
      <c r="AB43" s="43">
        <f t="shared" si="15"/>
        <v>14.663269854960099</v>
      </c>
      <c r="AC43" s="43">
        <f t="shared" si="15"/>
        <v>0.75620932168909993</v>
      </c>
      <c r="AD43" s="43">
        <f t="shared" si="15"/>
        <v>0</v>
      </c>
      <c r="AE43" s="43">
        <f t="shared" si="15"/>
        <v>0</v>
      </c>
      <c r="AF43" s="43">
        <f t="shared" si="15"/>
        <v>1.0827222513785999</v>
      </c>
      <c r="AG43" s="43">
        <f t="shared" si="15"/>
        <v>0</v>
      </c>
      <c r="AH43" s="43">
        <f t="shared" si="15"/>
        <v>0</v>
      </c>
      <c r="AI43" s="43">
        <f t="shared" si="15"/>
        <v>0</v>
      </c>
      <c r="AJ43" s="43">
        <f t="shared" si="15"/>
        <v>0</v>
      </c>
      <c r="AK43" s="43">
        <f t="shared" si="15"/>
        <v>0</v>
      </c>
      <c r="AL43" s="43">
        <f t="shared" si="15"/>
        <v>15.945390544096799</v>
      </c>
      <c r="AM43" s="43">
        <f t="shared" si="15"/>
        <v>0.1085394962408</v>
      </c>
      <c r="AN43" s="43">
        <f t="shared" si="15"/>
        <v>0</v>
      </c>
      <c r="AO43" s="43">
        <f t="shared" si="15"/>
        <v>0</v>
      </c>
      <c r="AP43" s="43">
        <f t="shared" si="15"/>
        <v>0.23177404396529999</v>
      </c>
      <c r="AQ43" s="43">
        <f t="shared" si="15"/>
        <v>0</v>
      </c>
      <c r="AR43" s="43">
        <f t="shared" si="15"/>
        <v>0</v>
      </c>
      <c r="AS43" s="43">
        <f t="shared" si="15"/>
        <v>0</v>
      </c>
      <c r="AT43" s="43">
        <f t="shared" si="15"/>
        <v>0</v>
      </c>
      <c r="AU43" s="43">
        <f t="shared" si="15"/>
        <v>0</v>
      </c>
      <c r="AV43" s="43">
        <f t="shared" si="15"/>
        <v>213.97806055334013</v>
      </c>
      <c r="AW43" s="43">
        <f t="shared" si="15"/>
        <v>1.6553521651009997</v>
      </c>
      <c r="AX43" s="43">
        <f t="shared" si="15"/>
        <v>0</v>
      </c>
      <c r="AY43" s="43">
        <f t="shared" si="15"/>
        <v>0</v>
      </c>
      <c r="AZ43" s="43">
        <f t="shared" si="15"/>
        <v>5.3784661092358004</v>
      </c>
      <c r="BA43" s="43">
        <f t="shared" si="15"/>
        <v>0</v>
      </c>
      <c r="BB43" s="43">
        <f t="shared" si="15"/>
        <v>0</v>
      </c>
      <c r="BC43" s="43">
        <f t="shared" si="15"/>
        <v>0</v>
      </c>
      <c r="BD43" s="43">
        <f t="shared" si="15"/>
        <v>0</v>
      </c>
      <c r="BE43" s="43">
        <f t="shared" si="15"/>
        <v>0</v>
      </c>
      <c r="BF43" s="43">
        <f t="shared" si="15"/>
        <v>110.47399147174761</v>
      </c>
      <c r="BG43" s="43">
        <f t="shared" si="15"/>
        <v>6.8825356065507002</v>
      </c>
      <c r="BH43" s="43">
        <f t="shared" si="15"/>
        <v>0</v>
      </c>
      <c r="BI43" s="43">
        <f t="shared" si="15"/>
        <v>0</v>
      </c>
      <c r="BJ43" s="43">
        <f t="shared" si="15"/>
        <v>0.27762342193029999</v>
      </c>
      <c r="BK43" s="42">
        <f t="shared" si="14"/>
        <v>503.26545568903555</v>
      </c>
    </row>
    <row r="44" spans="1:64" x14ac:dyDescent="0.25">
      <c r="A44" s="11" t="s">
        <v>76</v>
      </c>
      <c r="B44" s="25" t="s">
        <v>17</v>
      </c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</row>
    <row r="45" spans="1:64" x14ac:dyDescent="0.25">
      <c r="A45" s="11"/>
      <c r="B45" s="25" t="s">
        <v>114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35.944278951997212</v>
      </c>
      <c r="I45" s="40">
        <v>4.3176927156201996</v>
      </c>
      <c r="J45" s="40">
        <v>5.0426648274999996E-3</v>
      </c>
      <c r="K45" s="40">
        <v>0</v>
      </c>
      <c r="L45" s="40">
        <v>0.83986319303419998</v>
      </c>
      <c r="M45" s="40">
        <v>0</v>
      </c>
      <c r="N45" s="40">
        <v>0</v>
      </c>
      <c r="O45" s="40">
        <v>0</v>
      </c>
      <c r="P45" s="40">
        <v>0</v>
      </c>
      <c r="Q45" s="40">
        <v>0</v>
      </c>
      <c r="R45" s="40">
        <v>23.106405915370313</v>
      </c>
      <c r="S45" s="40">
        <v>0.17620470506859998</v>
      </c>
      <c r="T45" s="40">
        <v>0</v>
      </c>
      <c r="U45" s="40">
        <v>0</v>
      </c>
      <c r="V45" s="40">
        <v>0.69401562403429995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40">
        <v>4.1356182631009002</v>
      </c>
      <c r="AC45" s="40">
        <v>0.42235444375799996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1.3662797318592999</v>
      </c>
      <c r="AM45" s="40">
        <v>6.8515224309899994E-2</v>
      </c>
      <c r="AN45" s="40">
        <v>0</v>
      </c>
      <c r="AO45" s="40">
        <v>0</v>
      </c>
      <c r="AP45" s="40">
        <v>0.1289482576896</v>
      </c>
      <c r="AQ45" s="40">
        <v>0</v>
      </c>
      <c r="AR45" s="40">
        <v>0</v>
      </c>
      <c r="AS45" s="40">
        <v>0</v>
      </c>
      <c r="AT45" s="40">
        <v>0</v>
      </c>
      <c r="AU45" s="40">
        <v>0</v>
      </c>
      <c r="AV45" s="40">
        <v>13.116211093431936</v>
      </c>
      <c r="AW45" s="40">
        <v>0.75664855482579996</v>
      </c>
      <c r="AX45" s="40">
        <v>0</v>
      </c>
      <c r="AY45" s="40">
        <v>0</v>
      </c>
      <c r="AZ45" s="40">
        <v>2.1128607512057997</v>
      </c>
      <c r="BA45" s="40">
        <v>0</v>
      </c>
      <c r="BB45" s="40">
        <v>0</v>
      </c>
      <c r="BC45" s="40">
        <v>0</v>
      </c>
      <c r="BD45" s="40">
        <v>0</v>
      </c>
      <c r="BE45" s="40">
        <v>0</v>
      </c>
      <c r="BF45" s="40">
        <v>6.6145190731774921</v>
      </c>
      <c r="BG45" s="40">
        <v>0.16629361462029998</v>
      </c>
      <c r="BH45" s="40">
        <v>0</v>
      </c>
      <c r="BI45" s="40">
        <v>0</v>
      </c>
      <c r="BJ45" s="40">
        <v>1.01797507241E-2</v>
      </c>
      <c r="BK45" s="41">
        <f t="shared" ref="BK45:BK53" si="16">SUM(C45:BJ45)</f>
        <v>93.981932528655449</v>
      </c>
    </row>
    <row r="46" spans="1:64" x14ac:dyDescent="0.25">
      <c r="A46" s="11"/>
      <c r="B46" s="25" t="s">
        <v>115</v>
      </c>
      <c r="C46" s="40">
        <v>0</v>
      </c>
      <c r="D46" s="40">
        <v>0</v>
      </c>
      <c r="E46" s="40">
        <v>0</v>
      </c>
      <c r="F46" s="40">
        <v>0</v>
      </c>
      <c r="G46" s="40">
        <v>0</v>
      </c>
      <c r="H46" s="40">
        <v>10.9411127885112</v>
      </c>
      <c r="I46" s="40">
        <v>4.2781917036543007</v>
      </c>
      <c r="J46" s="40">
        <v>0.87415367799999988</v>
      </c>
      <c r="K46" s="40">
        <v>0</v>
      </c>
      <c r="L46" s="40">
        <v>4.6727048224473009</v>
      </c>
      <c r="M46" s="40">
        <v>0</v>
      </c>
      <c r="N46" s="40">
        <v>0</v>
      </c>
      <c r="O46" s="40">
        <v>0</v>
      </c>
      <c r="P46" s="40">
        <v>0</v>
      </c>
      <c r="Q46" s="40">
        <v>0</v>
      </c>
      <c r="R46" s="40">
        <v>5.7643647644280671</v>
      </c>
      <c r="S46" s="40">
        <v>0.2141752906205</v>
      </c>
      <c r="T46" s="40">
        <v>0</v>
      </c>
      <c r="U46" s="40">
        <v>0</v>
      </c>
      <c r="V46" s="40">
        <v>2.0269788243437996</v>
      </c>
      <c r="W46" s="40">
        <v>0</v>
      </c>
      <c r="X46" s="40">
        <v>0</v>
      </c>
      <c r="Y46" s="40">
        <v>0</v>
      </c>
      <c r="Z46" s="40">
        <v>0</v>
      </c>
      <c r="AA46" s="40">
        <v>0</v>
      </c>
      <c r="AB46" s="40">
        <v>35.569795474890896</v>
      </c>
      <c r="AC46" s="40">
        <v>6.6113997717565995</v>
      </c>
      <c r="AD46" s="40">
        <v>0</v>
      </c>
      <c r="AE46" s="40">
        <v>0</v>
      </c>
      <c r="AF46" s="40">
        <v>6.0572030118954006</v>
      </c>
      <c r="AG46" s="40">
        <v>0</v>
      </c>
      <c r="AH46" s="40">
        <v>0</v>
      </c>
      <c r="AI46" s="40">
        <v>0</v>
      </c>
      <c r="AJ46" s="40">
        <v>0</v>
      </c>
      <c r="AK46" s="40">
        <v>0</v>
      </c>
      <c r="AL46" s="40">
        <v>32.611944796821682</v>
      </c>
      <c r="AM46" s="40">
        <v>3.2044579981018999</v>
      </c>
      <c r="AN46" s="40">
        <v>0</v>
      </c>
      <c r="AO46" s="40">
        <v>0</v>
      </c>
      <c r="AP46" s="40">
        <v>2.6727160896198003</v>
      </c>
      <c r="AQ46" s="40">
        <v>0</v>
      </c>
      <c r="AR46" s="40">
        <v>0</v>
      </c>
      <c r="AS46" s="40">
        <v>0</v>
      </c>
      <c r="AT46" s="40">
        <v>0</v>
      </c>
      <c r="AU46" s="40">
        <v>0</v>
      </c>
      <c r="AV46" s="40">
        <v>136.18908070865567</v>
      </c>
      <c r="AW46" s="40">
        <v>25.827098577407401</v>
      </c>
      <c r="AX46" s="40">
        <v>0</v>
      </c>
      <c r="AY46" s="40">
        <v>0</v>
      </c>
      <c r="AZ46" s="40">
        <v>76.027696309436294</v>
      </c>
      <c r="BA46" s="40">
        <v>0</v>
      </c>
      <c r="BB46" s="40">
        <v>0</v>
      </c>
      <c r="BC46" s="40">
        <v>0</v>
      </c>
      <c r="BD46" s="40">
        <v>0</v>
      </c>
      <c r="BE46" s="40">
        <v>0</v>
      </c>
      <c r="BF46" s="40">
        <v>85.04104586776235</v>
      </c>
      <c r="BG46" s="40">
        <v>5.8663355962388009</v>
      </c>
      <c r="BH46" s="40">
        <v>4.6325380448199997E-2</v>
      </c>
      <c r="BI46" s="40">
        <v>0</v>
      </c>
      <c r="BJ46" s="40">
        <v>10.630275567927301</v>
      </c>
      <c r="BK46" s="41">
        <f t="shared" si="16"/>
        <v>455.12705702296745</v>
      </c>
    </row>
    <row r="47" spans="1:64" x14ac:dyDescent="0.25">
      <c r="A47" s="11"/>
      <c r="B47" s="25" t="s">
        <v>116</v>
      </c>
      <c r="C47" s="40">
        <v>0</v>
      </c>
      <c r="D47" s="40">
        <v>0</v>
      </c>
      <c r="E47" s="40">
        <v>0</v>
      </c>
      <c r="F47" s="40">
        <v>0</v>
      </c>
      <c r="G47" s="40">
        <v>0</v>
      </c>
      <c r="H47" s="40">
        <v>9.8055392123447298</v>
      </c>
      <c r="I47" s="40">
        <v>5.8916144179992997</v>
      </c>
      <c r="J47" s="40">
        <v>0</v>
      </c>
      <c r="K47" s="40">
        <v>0</v>
      </c>
      <c r="L47" s="40">
        <v>3.5427245648269996</v>
      </c>
      <c r="M47" s="40">
        <v>0</v>
      </c>
      <c r="N47" s="40">
        <v>0</v>
      </c>
      <c r="O47" s="40">
        <v>0</v>
      </c>
      <c r="P47" s="40">
        <v>0</v>
      </c>
      <c r="Q47" s="40">
        <v>0</v>
      </c>
      <c r="R47" s="40">
        <v>6.7144298436831971</v>
      </c>
      <c r="S47" s="40">
        <v>1.6459187965399996E-2</v>
      </c>
      <c r="T47" s="40">
        <v>0</v>
      </c>
      <c r="U47" s="40">
        <v>0</v>
      </c>
      <c r="V47" s="40">
        <v>0.52150446779240001</v>
      </c>
      <c r="W47" s="40">
        <v>0</v>
      </c>
      <c r="X47" s="40">
        <v>0</v>
      </c>
      <c r="Y47" s="40">
        <v>0</v>
      </c>
      <c r="Z47" s="40">
        <v>0</v>
      </c>
      <c r="AA47" s="40">
        <v>0</v>
      </c>
      <c r="AB47" s="40">
        <v>16.270775608993802</v>
      </c>
      <c r="AC47" s="40">
        <v>1.1760703120329001</v>
      </c>
      <c r="AD47" s="40">
        <v>0</v>
      </c>
      <c r="AE47" s="40">
        <v>0</v>
      </c>
      <c r="AF47" s="40">
        <v>1.8225191864477002</v>
      </c>
      <c r="AG47" s="40">
        <v>0</v>
      </c>
      <c r="AH47" s="40">
        <v>0</v>
      </c>
      <c r="AI47" s="40">
        <v>0</v>
      </c>
      <c r="AJ47" s="40">
        <v>0</v>
      </c>
      <c r="AK47" s="40">
        <v>0</v>
      </c>
      <c r="AL47" s="40">
        <v>9.9004602357191072</v>
      </c>
      <c r="AM47" s="40">
        <v>0.32049138872279997</v>
      </c>
      <c r="AN47" s="40">
        <v>0</v>
      </c>
      <c r="AO47" s="40">
        <v>0</v>
      </c>
      <c r="AP47" s="40">
        <v>0.85326586324090015</v>
      </c>
      <c r="AQ47" s="40">
        <v>0</v>
      </c>
      <c r="AR47" s="40">
        <v>0</v>
      </c>
      <c r="AS47" s="40">
        <v>0</v>
      </c>
      <c r="AT47" s="40">
        <v>0</v>
      </c>
      <c r="AU47" s="40">
        <v>0</v>
      </c>
      <c r="AV47" s="40">
        <v>122.81278245547007</v>
      </c>
      <c r="AW47" s="40">
        <v>35.627774945405911</v>
      </c>
      <c r="AX47" s="40">
        <v>2.2905163164482003</v>
      </c>
      <c r="AY47" s="40">
        <v>0</v>
      </c>
      <c r="AZ47" s="40">
        <v>20.250968042303597</v>
      </c>
      <c r="BA47" s="40">
        <v>0</v>
      </c>
      <c r="BB47" s="40">
        <v>0</v>
      </c>
      <c r="BC47" s="40">
        <v>0</v>
      </c>
      <c r="BD47" s="40">
        <v>0</v>
      </c>
      <c r="BE47" s="40">
        <v>0</v>
      </c>
      <c r="BF47" s="40">
        <v>68.464089273538676</v>
      </c>
      <c r="BG47" s="40">
        <v>9.5567618345139991</v>
      </c>
      <c r="BH47" s="40">
        <v>0</v>
      </c>
      <c r="BI47" s="40">
        <v>0</v>
      </c>
      <c r="BJ47" s="40">
        <v>2.4476431412054001</v>
      </c>
      <c r="BK47" s="41">
        <f t="shared" si="16"/>
        <v>318.28639029865508</v>
      </c>
    </row>
    <row r="48" spans="1:64" x14ac:dyDescent="0.25">
      <c r="A48" s="11"/>
      <c r="B48" s="25" t="s">
        <v>117</v>
      </c>
      <c r="C48" s="40">
        <v>0</v>
      </c>
      <c r="D48" s="40">
        <v>0</v>
      </c>
      <c r="E48" s="40">
        <v>0</v>
      </c>
      <c r="F48" s="40">
        <v>0</v>
      </c>
      <c r="G48" s="40">
        <v>0</v>
      </c>
      <c r="H48" s="40">
        <v>3.8638350045076701</v>
      </c>
      <c r="I48" s="40">
        <v>38.042634550551298</v>
      </c>
      <c r="J48" s="40">
        <v>0</v>
      </c>
      <c r="K48" s="40">
        <v>0</v>
      </c>
      <c r="L48" s="40">
        <v>2.2406288959990999</v>
      </c>
      <c r="M48" s="40">
        <v>0</v>
      </c>
      <c r="N48" s="40">
        <v>0</v>
      </c>
      <c r="O48" s="40">
        <v>0</v>
      </c>
      <c r="P48" s="40">
        <v>0</v>
      </c>
      <c r="Q48" s="40">
        <v>0</v>
      </c>
      <c r="R48" s="40">
        <v>2.4294588990638992</v>
      </c>
      <c r="S48" s="40">
        <v>0.2494426109997</v>
      </c>
      <c r="T48" s="40">
        <v>0</v>
      </c>
      <c r="U48" s="40">
        <v>0</v>
      </c>
      <c r="V48" s="40">
        <v>0.33540210872339998</v>
      </c>
      <c r="W48" s="40">
        <v>0</v>
      </c>
      <c r="X48" s="40">
        <v>0</v>
      </c>
      <c r="Y48" s="40">
        <v>0</v>
      </c>
      <c r="Z48" s="40">
        <v>0</v>
      </c>
      <c r="AA48" s="40">
        <v>0</v>
      </c>
      <c r="AB48" s="40">
        <v>17.389629762478499</v>
      </c>
      <c r="AC48" s="40">
        <v>1.8353327036537002</v>
      </c>
      <c r="AD48" s="40">
        <v>0</v>
      </c>
      <c r="AE48" s="40">
        <v>0</v>
      </c>
      <c r="AF48" s="40">
        <v>1.5172122956201</v>
      </c>
      <c r="AG48" s="40">
        <v>0</v>
      </c>
      <c r="AH48" s="40">
        <v>0</v>
      </c>
      <c r="AI48" s="40">
        <v>0</v>
      </c>
      <c r="AJ48" s="40">
        <v>0</v>
      </c>
      <c r="AK48" s="40">
        <v>0</v>
      </c>
      <c r="AL48" s="40">
        <v>24.217578259062691</v>
      </c>
      <c r="AM48" s="40">
        <v>1.8067868165154</v>
      </c>
      <c r="AN48" s="40">
        <v>0</v>
      </c>
      <c r="AO48" s="40">
        <v>0</v>
      </c>
      <c r="AP48" s="40">
        <v>1.0996011724131001</v>
      </c>
      <c r="AQ48" s="40">
        <v>0</v>
      </c>
      <c r="AR48" s="40">
        <v>0</v>
      </c>
      <c r="AS48" s="40">
        <v>0</v>
      </c>
      <c r="AT48" s="40">
        <v>0</v>
      </c>
      <c r="AU48" s="40">
        <v>0</v>
      </c>
      <c r="AV48" s="40">
        <v>75.703594693001591</v>
      </c>
      <c r="AW48" s="40">
        <v>17.000461968099206</v>
      </c>
      <c r="AX48" s="40">
        <v>0</v>
      </c>
      <c r="AY48" s="40">
        <v>0</v>
      </c>
      <c r="AZ48" s="40">
        <v>27.080327408684091</v>
      </c>
      <c r="BA48" s="40">
        <v>0</v>
      </c>
      <c r="BB48" s="40">
        <v>0</v>
      </c>
      <c r="BC48" s="40">
        <v>0</v>
      </c>
      <c r="BD48" s="40">
        <v>0</v>
      </c>
      <c r="BE48" s="40">
        <v>0</v>
      </c>
      <c r="BF48" s="40">
        <v>49.058492380526282</v>
      </c>
      <c r="BG48" s="40">
        <v>3.8404552955491988</v>
      </c>
      <c r="BH48" s="40">
        <v>0</v>
      </c>
      <c r="BI48" s="40">
        <v>0</v>
      </c>
      <c r="BJ48" s="40">
        <v>4.2927238072742</v>
      </c>
      <c r="BK48" s="41">
        <f t="shared" si="16"/>
        <v>272.0035986327232</v>
      </c>
    </row>
    <row r="49" spans="1:63" x14ac:dyDescent="0.25">
      <c r="A49" s="11"/>
      <c r="B49" s="25" t="s">
        <v>118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0.74919479859259008</v>
      </c>
      <c r="I49" s="40">
        <v>0.49095348334470001</v>
      </c>
      <c r="J49" s="40">
        <v>0</v>
      </c>
      <c r="K49" s="40">
        <v>0</v>
      </c>
      <c r="L49" s="40">
        <v>1.7597750186546997</v>
      </c>
      <c r="M49" s="40">
        <v>0</v>
      </c>
      <c r="N49" s="40">
        <v>0</v>
      </c>
      <c r="O49" s="40">
        <v>0</v>
      </c>
      <c r="P49" s="40">
        <v>0</v>
      </c>
      <c r="Q49" s="40">
        <v>0</v>
      </c>
      <c r="R49" s="40">
        <v>0.33033400841220006</v>
      </c>
      <c r="S49" s="40">
        <v>0.5784154591724</v>
      </c>
      <c r="T49" s="40">
        <v>0</v>
      </c>
      <c r="U49" s="40">
        <v>0</v>
      </c>
      <c r="V49" s="40">
        <v>0.26382721082720001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40">
        <v>2.8158317916529003</v>
      </c>
      <c r="AC49" s="40">
        <v>0.80550123655140005</v>
      </c>
      <c r="AD49" s="40">
        <v>0</v>
      </c>
      <c r="AE49" s="40">
        <v>0</v>
      </c>
      <c r="AF49" s="40">
        <v>0.82612992520639994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1.8939949032049004</v>
      </c>
      <c r="AM49" s="40">
        <v>1.4633158245514</v>
      </c>
      <c r="AN49" s="40">
        <v>0</v>
      </c>
      <c r="AO49" s="40">
        <v>0</v>
      </c>
      <c r="AP49" s="40">
        <v>0.31169871051710002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26.407240831196269</v>
      </c>
      <c r="AW49" s="40">
        <v>10.839083705585102</v>
      </c>
      <c r="AX49" s="40">
        <v>0</v>
      </c>
      <c r="AY49" s="40">
        <v>0</v>
      </c>
      <c r="AZ49" s="40">
        <v>29.722573386613895</v>
      </c>
      <c r="BA49" s="40">
        <v>0</v>
      </c>
      <c r="BB49" s="40">
        <v>0</v>
      </c>
      <c r="BC49" s="40">
        <v>0</v>
      </c>
      <c r="BD49" s="40">
        <v>0</v>
      </c>
      <c r="BE49" s="40">
        <v>0</v>
      </c>
      <c r="BF49" s="40">
        <v>12.018190828194506</v>
      </c>
      <c r="BG49" s="40">
        <v>4.0596445859647003</v>
      </c>
      <c r="BH49" s="40">
        <v>0</v>
      </c>
      <c r="BI49" s="40">
        <v>0</v>
      </c>
      <c r="BJ49" s="40">
        <v>6.3068880378955008</v>
      </c>
      <c r="BK49" s="41">
        <f t="shared" si="16"/>
        <v>101.64259374613786</v>
      </c>
    </row>
    <row r="50" spans="1:63" x14ac:dyDescent="0.25">
      <c r="A50" s="11"/>
      <c r="B50" s="25" t="s">
        <v>119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0.75113715010180004</v>
      </c>
      <c r="I50" s="40">
        <v>8.1401449133099995</v>
      </c>
      <c r="J50" s="40">
        <v>0</v>
      </c>
      <c r="K50" s="40">
        <v>0</v>
      </c>
      <c r="L50" s="40">
        <v>8.4418545316204998</v>
      </c>
      <c r="M50" s="40">
        <v>0</v>
      </c>
      <c r="N50" s="40">
        <v>0</v>
      </c>
      <c r="O50" s="40">
        <v>0</v>
      </c>
      <c r="P50" s="40">
        <v>0</v>
      </c>
      <c r="Q50" s="40">
        <v>0</v>
      </c>
      <c r="R50" s="40">
        <v>0.15419942426154729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0</v>
      </c>
      <c r="Z50" s="40">
        <v>0</v>
      </c>
      <c r="AA50" s="40">
        <v>0</v>
      </c>
      <c r="AB50" s="40">
        <v>4.0989173240799995E-2</v>
      </c>
      <c r="AC50" s="40">
        <v>1.1770049310000001E-3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0">
        <v>2.37618518271E-2</v>
      </c>
      <c r="AM50" s="40">
        <v>0</v>
      </c>
      <c r="AN50" s="40">
        <v>0</v>
      </c>
      <c r="AO50" s="40">
        <v>0</v>
      </c>
      <c r="AP50" s="40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4.200510039780899</v>
      </c>
      <c r="AW50" s="40">
        <v>1.3046383934479999</v>
      </c>
      <c r="AX50" s="40">
        <v>0</v>
      </c>
      <c r="AY50" s="40">
        <v>0</v>
      </c>
      <c r="AZ50" s="40">
        <v>1.8928717239999999E-4</v>
      </c>
      <c r="BA50" s="40">
        <v>0</v>
      </c>
      <c r="BB50" s="40">
        <v>0</v>
      </c>
      <c r="BC50" s="40">
        <v>0</v>
      </c>
      <c r="BD50" s="40">
        <v>0</v>
      </c>
      <c r="BE50" s="40">
        <v>0</v>
      </c>
      <c r="BF50" s="40">
        <v>0.64079034009910008</v>
      </c>
      <c r="BG50" s="40">
        <v>0</v>
      </c>
      <c r="BH50" s="40">
        <v>0</v>
      </c>
      <c r="BI50" s="40">
        <v>0</v>
      </c>
      <c r="BJ50" s="40">
        <v>4.8959575310299999E-2</v>
      </c>
      <c r="BK50" s="41">
        <f t="shared" si="16"/>
        <v>23.748351685103447</v>
      </c>
    </row>
    <row r="51" spans="1:63" x14ac:dyDescent="0.25">
      <c r="A51" s="11"/>
      <c r="B51" s="25" t="s">
        <v>124</v>
      </c>
      <c r="C51" s="40">
        <v>0</v>
      </c>
      <c r="D51" s="40">
        <v>0</v>
      </c>
      <c r="E51" s="40">
        <v>0</v>
      </c>
      <c r="F51" s="40">
        <v>0</v>
      </c>
      <c r="G51" s="40">
        <v>0</v>
      </c>
      <c r="H51" s="40">
        <v>0.31212268604087767</v>
      </c>
      <c r="I51" s="40">
        <v>4.2610567448963002</v>
      </c>
      <c r="J51" s="40">
        <v>0</v>
      </c>
      <c r="K51" s="40">
        <v>0</v>
      </c>
      <c r="L51" s="40">
        <v>0.72173007262050004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0.22156383058519996</v>
      </c>
      <c r="S51" s="40">
        <v>1.2120796075517</v>
      </c>
      <c r="T51" s="40">
        <v>0</v>
      </c>
      <c r="U51" s="40">
        <v>0</v>
      </c>
      <c r="V51" s="40">
        <v>0.10029319227570001</v>
      </c>
      <c r="W51" s="40">
        <v>0</v>
      </c>
      <c r="X51" s="40">
        <v>0</v>
      </c>
      <c r="Y51" s="40">
        <v>0</v>
      </c>
      <c r="Z51" s="40">
        <v>0</v>
      </c>
      <c r="AA51" s="40">
        <v>0</v>
      </c>
      <c r="AB51" s="40">
        <v>0.13679831489629998</v>
      </c>
      <c r="AC51" s="40">
        <v>0</v>
      </c>
      <c r="AD51" s="40">
        <v>0</v>
      </c>
      <c r="AE51" s="40">
        <v>0</v>
      </c>
      <c r="AF51" s="40">
        <v>4.5234533446999996E-3</v>
      </c>
      <c r="AG51" s="40">
        <v>0</v>
      </c>
      <c r="AH51" s="40">
        <v>0</v>
      </c>
      <c r="AI51" s="40">
        <v>0</v>
      </c>
      <c r="AJ51" s="40">
        <v>0</v>
      </c>
      <c r="AK51" s="40">
        <v>0</v>
      </c>
      <c r="AL51" s="40">
        <v>2.1967566895000003E-3</v>
      </c>
      <c r="AM51" s="40">
        <v>0</v>
      </c>
      <c r="AN51" s="40">
        <v>0</v>
      </c>
      <c r="AO51" s="40">
        <v>0</v>
      </c>
      <c r="AP51" s="40">
        <v>0</v>
      </c>
      <c r="AQ51" s="40">
        <v>0</v>
      </c>
      <c r="AR51" s="40">
        <v>0</v>
      </c>
      <c r="AS51" s="40">
        <v>0</v>
      </c>
      <c r="AT51" s="40">
        <v>0</v>
      </c>
      <c r="AU51" s="40">
        <v>0</v>
      </c>
      <c r="AV51" s="40">
        <v>0.71764926379060001</v>
      </c>
      <c r="AW51" s="40">
        <v>1.1713794826999999E-3</v>
      </c>
      <c r="AX51" s="40">
        <v>0</v>
      </c>
      <c r="AY51" s="40">
        <v>0</v>
      </c>
      <c r="AZ51" s="40">
        <v>0.26545468258599997</v>
      </c>
      <c r="BA51" s="40">
        <v>0</v>
      </c>
      <c r="BB51" s="40">
        <v>0</v>
      </c>
      <c r="BC51" s="40">
        <v>0</v>
      </c>
      <c r="BD51" s="40">
        <v>0</v>
      </c>
      <c r="BE51" s="40">
        <v>0</v>
      </c>
      <c r="BF51" s="40">
        <v>0.18193361830899996</v>
      </c>
      <c r="BG51" s="40">
        <v>0</v>
      </c>
      <c r="BH51" s="40">
        <v>0</v>
      </c>
      <c r="BI51" s="40">
        <v>0</v>
      </c>
      <c r="BJ51" s="40">
        <v>0.15846555137919999</v>
      </c>
      <c r="BK51" s="41">
        <f t="shared" si="16"/>
        <v>8.297039154448278</v>
      </c>
    </row>
    <row r="52" spans="1:63" x14ac:dyDescent="0.25">
      <c r="A52" s="11"/>
      <c r="B52" s="26" t="s">
        <v>85</v>
      </c>
      <c r="C52" s="42">
        <f>SUM(C45:C51)</f>
        <v>0</v>
      </c>
      <c r="D52" s="42">
        <f t="shared" ref="D52:BJ52" si="17">SUM(D45:D51)</f>
        <v>0</v>
      </c>
      <c r="E52" s="42">
        <f t="shared" si="17"/>
        <v>0</v>
      </c>
      <c r="F52" s="42">
        <f t="shared" si="17"/>
        <v>0</v>
      </c>
      <c r="G52" s="42">
        <f t="shared" si="17"/>
        <v>0</v>
      </c>
      <c r="H52" s="42">
        <f t="shared" si="17"/>
        <v>62.367220592096075</v>
      </c>
      <c r="I52" s="42">
        <f t="shared" si="17"/>
        <v>65.42228852937609</v>
      </c>
      <c r="J52" s="42">
        <f t="shared" si="17"/>
        <v>0.87919634282749992</v>
      </c>
      <c r="K52" s="42">
        <f t="shared" si="17"/>
        <v>0</v>
      </c>
      <c r="L52" s="42">
        <f t="shared" si="17"/>
        <v>22.219281099203297</v>
      </c>
      <c r="M52" s="42">
        <f t="shared" si="17"/>
        <v>0</v>
      </c>
      <c r="N52" s="42">
        <f t="shared" si="17"/>
        <v>0</v>
      </c>
      <c r="O52" s="42">
        <f t="shared" si="17"/>
        <v>0</v>
      </c>
      <c r="P52" s="42">
        <f t="shared" si="17"/>
        <v>0</v>
      </c>
      <c r="Q52" s="42">
        <f t="shared" si="17"/>
        <v>0</v>
      </c>
      <c r="R52" s="42">
        <f t="shared" si="17"/>
        <v>38.720756685804425</v>
      </c>
      <c r="S52" s="42">
        <f t="shared" si="17"/>
        <v>2.4467768613783001</v>
      </c>
      <c r="T52" s="42">
        <f t="shared" si="17"/>
        <v>0</v>
      </c>
      <c r="U52" s="42">
        <f t="shared" si="17"/>
        <v>0</v>
      </c>
      <c r="V52" s="42">
        <f t="shared" si="17"/>
        <v>3.9420214279967998</v>
      </c>
      <c r="W52" s="42">
        <f t="shared" si="17"/>
        <v>0</v>
      </c>
      <c r="X52" s="42">
        <f t="shared" si="17"/>
        <v>0</v>
      </c>
      <c r="Y52" s="42">
        <f t="shared" si="17"/>
        <v>0</v>
      </c>
      <c r="Z52" s="42">
        <f t="shared" si="17"/>
        <v>0</v>
      </c>
      <c r="AA52" s="42">
        <f t="shared" si="17"/>
        <v>0</v>
      </c>
      <c r="AB52" s="42">
        <f t="shared" si="17"/>
        <v>76.359438389254095</v>
      </c>
      <c r="AC52" s="42">
        <f t="shared" si="17"/>
        <v>10.8518354726836</v>
      </c>
      <c r="AD52" s="42">
        <f t="shared" si="17"/>
        <v>0</v>
      </c>
      <c r="AE52" s="42">
        <f t="shared" si="17"/>
        <v>0</v>
      </c>
      <c r="AF52" s="42">
        <f t="shared" si="17"/>
        <v>10.227587872514301</v>
      </c>
      <c r="AG52" s="42">
        <f t="shared" si="17"/>
        <v>0</v>
      </c>
      <c r="AH52" s="42">
        <f t="shared" si="17"/>
        <v>0</v>
      </c>
      <c r="AI52" s="42">
        <f t="shared" si="17"/>
        <v>0</v>
      </c>
      <c r="AJ52" s="42">
        <f t="shared" si="17"/>
        <v>0</v>
      </c>
      <c r="AK52" s="42">
        <f t="shared" si="17"/>
        <v>0</v>
      </c>
      <c r="AL52" s="42">
        <f t="shared" si="17"/>
        <v>70.016216535184284</v>
      </c>
      <c r="AM52" s="42">
        <f t="shared" si="17"/>
        <v>6.8635672522014</v>
      </c>
      <c r="AN52" s="42">
        <f t="shared" si="17"/>
        <v>0</v>
      </c>
      <c r="AO52" s="42">
        <f t="shared" si="17"/>
        <v>0</v>
      </c>
      <c r="AP52" s="42">
        <f t="shared" si="17"/>
        <v>5.0662300934805007</v>
      </c>
      <c r="AQ52" s="42">
        <f t="shared" si="17"/>
        <v>0</v>
      </c>
      <c r="AR52" s="42">
        <f t="shared" si="17"/>
        <v>0</v>
      </c>
      <c r="AS52" s="42">
        <f t="shared" si="17"/>
        <v>0</v>
      </c>
      <c r="AT52" s="42">
        <f t="shared" si="17"/>
        <v>0</v>
      </c>
      <c r="AU52" s="42">
        <f t="shared" si="17"/>
        <v>0</v>
      </c>
      <c r="AV52" s="42">
        <f t="shared" si="17"/>
        <v>379.14706908532702</v>
      </c>
      <c r="AW52" s="42">
        <f t="shared" si="17"/>
        <v>91.356877524254116</v>
      </c>
      <c r="AX52" s="42">
        <f t="shared" si="17"/>
        <v>2.2905163164482003</v>
      </c>
      <c r="AY52" s="42">
        <f t="shared" si="17"/>
        <v>0</v>
      </c>
      <c r="AZ52" s="42">
        <f t="shared" si="17"/>
        <v>155.46006986800208</v>
      </c>
      <c r="BA52" s="42">
        <f t="shared" si="17"/>
        <v>0</v>
      </c>
      <c r="BB52" s="42">
        <f t="shared" si="17"/>
        <v>0</v>
      </c>
      <c r="BC52" s="42">
        <f t="shared" si="17"/>
        <v>0</v>
      </c>
      <c r="BD52" s="42">
        <f t="shared" si="17"/>
        <v>0</v>
      </c>
      <c r="BE52" s="42">
        <f t="shared" si="17"/>
        <v>0</v>
      </c>
      <c r="BF52" s="42">
        <f t="shared" si="17"/>
        <v>222.01906138160737</v>
      </c>
      <c r="BG52" s="42">
        <f t="shared" si="17"/>
        <v>23.489490926887001</v>
      </c>
      <c r="BH52" s="42">
        <f t="shared" si="17"/>
        <v>4.6325380448199997E-2</v>
      </c>
      <c r="BI52" s="42">
        <f t="shared" si="17"/>
        <v>0</v>
      </c>
      <c r="BJ52" s="42">
        <f t="shared" si="17"/>
        <v>23.895135431716003</v>
      </c>
      <c r="BK52" s="42">
        <f t="shared" si="16"/>
        <v>1273.0869630686907</v>
      </c>
    </row>
    <row r="53" spans="1:63" x14ac:dyDescent="0.25">
      <c r="A53" s="11"/>
      <c r="B53" s="26" t="s">
        <v>83</v>
      </c>
      <c r="C53" s="42">
        <f>C43+C52</f>
        <v>0</v>
      </c>
      <c r="D53" s="42">
        <f t="shared" ref="D53:BJ53" si="18">D43+D52</f>
        <v>0</v>
      </c>
      <c r="E53" s="42">
        <f t="shared" si="18"/>
        <v>0</v>
      </c>
      <c r="F53" s="42">
        <f t="shared" si="18"/>
        <v>0</v>
      </c>
      <c r="G53" s="42">
        <f t="shared" si="18"/>
        <v>0</v>
      </c>
      <c r="H53" s="42">
        <f t="shared" si="18"/>
        <v>136.59050678221774</v>
      </c>
      <c r="I53" s="42">
        <f t="shared" si="18"/>
        <v>66.363731441651595</v>
      </c>
      <c r="J53" s="42">
        <f t="shared" si="18"/>
        <v>0.87919634282749992</v>
      </c>
      <c r="K53" s="42">
        <f t="shared" si="18"/>
        <v>0</v>
      </c>
      <c r="L53" s="42">
        <f t="shared" si="18"/>
        <v>22.325648269030296</v>
      </c>
      <c r="M53" s="42">
        <f t="shared" si="18"/>
        <v>0</v>
      </c>
      <c r="N53" s="42">
        <f t="shared" si="18"/>
        <v>0</v>
      </c>
      <c r="O53" s="42">
        <f t="shared" si="18"/>
        <v>0</v>
      </c>
      <c r="P53" s="42">
        <f t="shared" si="18"/>
        <v>0</v>
      </c>
      <c r="Q53" s="42">
        <f t="shared" si="18"/>
        <v>0</v>
      </c>
      <c r="R53" s="42">
        <f t="shared" si="18"/>
        <v>95.132568927829766</v>
      </c>
      <c r="S53" s="42">
        <f t="shared" si="18"/>
        <v>2.4935552227227</v>
      </c>
      <c r="T53" s="42">
        <f t="shared" si="18"/>
        <v>0</v>
      </c>
      <c r="U53" s="42">
        <f t="shared" si="18"/>
        <v>0</v>
      </c>
      <c r="V53" s="42">
        <f t="shared" si="18"/>
        <v>4.0438554012022001</v>
      </c>
      <c r="W53" s="42">
        <f t="shared" si="18"/>
        <v>0</v>
      </c>
      <c r="X53" s="42">
        <f t="shared" si="18"/>
        <v>0</v>
      </c>
      <c r="Y53" s="42">
        <f t="shared" si="18"/>
        <v>0</v>
      </c>
      <c r="Z53" s="42">
        <f t="shared" si="18"/>
        <v>0</v>
      </c>
      <c r="AA53" s="42">
        <f t="shared" si="18"/>
        <v>0</v>
      </c>
      <c r="AB53" s="42">
        <f t="shared" si="18"/>
        <v>91.022708244214186</v>
      </c>
      <c r="AC53" s="42">
        <f t="shared" si="18"/>
        <v>11.608044794372701</v>
      </c>
      <c r="AD53" s="42">
        <f t="shared" si="18"/>
        <v>0</v>
      </c>
      <c r="AE53" s="42">
        <f t="shared" si="18"/>
        <v>0</v>
      </c>
      <c r="AF53" s="42">
        <f t="shared" si="18"/>
        <v>11.310310123892901</v>
      </c>
      <c r="AG53" s="42">
        <f t="shared" si="18"/>
        <v>0</v>
      </c>
      <c r="AH53" s="42">
        <f t="shared" si="18"/>
        <v>0</v>
      </c>
      <c r="AI53" s="42">
        <f t="shared" si="18"/>
        <v>0</v>
      </c>
      <c r="AJ53" s="42">
        <f t="shared" si="18"/>
        <v>0</v>
      </c>
      <c r="AK53" s="42">
        <f t="shared" si="18"/>
        <v>0</v>
      </c>
      <c r="AL53" s="42">
        <f t="shared" si="18"/>
        <v>85.96160707928108</v>
      </c>
      <c r="AM53" s="42">
        <f t="shared" si="18"/>
        <v>6.9721067484421999</v>
      </c>
      <c r="AN53" s="42">
        <f t="shared" si="18"/>
        <v>0</v>
      </c>
      <c r="AO53" s="42">
        <f t="shared" si="18"/>
        <v>0</v>
      </c>
      <c r="AP53" s="42">
        <f t="shared" si="18"/>
        <v>5.2980041374458011</v>
      </c>
      <c r="AQ53" s="42">
        <f t="shared" si="18"/>
        <v>0</v>
      </c>
      <c r="AR53" s="42">
        <f t="shared" si="18"/>
        <v>0</v>
      </c>
      <c r="AS53" s="42">
        <f t="shared" si="18"/>
        <v>0</v>
      </c>
      <c r="AT53" s="42">
        <f t="shared" si="18"/>
        <v>0</v>
      </c>
      <c r="AU53" s="42">
        <f t="shared" si="18"/>
        <v>0</v>
      </c>
      <c r="AV53" s="42">
        <f t="shared" si="18"/>
        <v>593.1251296386672</v>
      </c>
      <c r="AW53" s="42">
        <f t="shared" si="18"/>
        <v>93.012229689355109</v>
      </c>
      <c r="AX53" s="42">
        <f t="shared" si="18"/>
        <v>2.2905163164482003</v>
      </c>
      <c r="AY53" s="42">
        <f t="shared" si="18"/>
        <v>0</v>
      </c>
      <c r="AZ53" s="42">
        <f t="shared" si="18"/>
        <v>160.83853597723788</v>
      </c>
      <c r="BA53" s="42">
        <f t="shared" si="18"/>
        <v>0</v>
      </c>
      <c r="BB53" s="42">
        <f t="shared" si="18"/>
        <v>0</v>
      </c>
      <c r="BC53" s="42">
        <f t="shared" si="18"/>
        <v>0</v>
      </c>
      <c r="BD53" s="42">
        <f t="shared" si="18"/>
        <v>0</v>
      </c>
      <c r="BE53" s="42">
        <f t="shared" si="18"/>
        <v>0</v>
      </c>
      <c r="BF53" s="42">
        <f t="shared" si="18"/>
        <v>332.49305285335498</v>
      </c>
      <c r="BG53" s="42">
        <f t="shared" si="18"/>
        <v>30.372026533437701</v>
      </c>
      <c r="BH53" s="42">
        <f t="shared" si="18"/>
        <v>4.6325380448199997E-2</v>
      </c>
      <c r="BI53" s="42">
        <f t="shared" si="18"/>
        <v>0</v>
      </c>
      <c r="BJ53" s="42">
        <f t="shared" si="18"/>
        <v>24.172758853646304</v>
      </c>
      <c r="BK53" s="42">
        <f t="shared" si="16"/>
        <v>1776.3524187577264</v>
      </c>
    </row>
    <row r="54" spans="1:63" ht="3" customHeight="1" x14ac:dyDescent="0.25">
      <c r="A54" s="11"/>
      <c r="B54" s="25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</row>
    <row r="55" spans="1:63" x14ac:dyDescent="0.25">
      <c r="A55" s="11" t="s">
        <v>18</v>
      </c>
      <c r="B55" s="28" t="s">
        <v>8</v>
      </c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</row>
    <row r="56" spans="1:63" x14ac:dyDescent="0.25">
      <c r="A56" s="11" t="s">
        <v>75</v>
      </c>
      <c r="B56" s="25" t="s">
        <v>19</v>
      </c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</row>
    <row r="57" spans="1:63" x14ac:dyDescent="0.25">
      <c r="A57" s="11"/>
      <c r="B57" s="23" t="s">
        <v>120</v>
      </c>
      <c r="C57" s="40">
        <v>0</v>
      </c>
      <c r="D57" s="40">
        <v>0</v>
      </c>
      <c r="E57" s="40">
        <v>0</v>
      </c>
      <c r="F57" s="40">
        <v>0</v>
      </c>
      <c r="G57" s="40">
        <v>0</v>
      </c>
      <c r="H57" s="40">
        <v>0.51921351557849482</v>
      </c>
      <c r="I57" s="40">
        <v>0.55519633951699998</v>
      </c>
      <c r="J57" s="40">
        <v>0</v>
      </c>
      <c r="K57" s="40">
        <v>0</v>
      </c>
      <c r="L57" s="40">
        <v>0.1833824666204</v>
      </c>
      <c r="M57" s="40">
        <v>0</v>
      </c>
      <c r="N57" s="40">
        <v>0</v>
      </c>
      <c r="O57" s="40">
        <v>0</v>
      </c>
      <c r="P57" s="40">
        <v>0</v>
      </c>
      <c r="Q57" s="40">
        <v>0</v>
      </c>
      <c r="R57" s="40">
        <v>0.165202495516</v>
      </c>
      <c r="S57" s="40">
        <v>4.5075876000000001E-2</v>
      </c>
      <c r="T57" s="40">
        <v>0</v>
      </c>
      <c r="U57" s="40">
        <v>0</v>
      </c>
      <c r="V57" s="40">
        <v>0</v>
      </c>
      <c r="W57" s="40">
        <v>0</v>
      </c>
      <c r="X57" s="40">
        <v>0</v>
      </c>
      <c r="Y57" s="40">
        <v>0</v>
      </c>
      <c r="Z57" s="40">
        <v>0</v>
      </c>
      <c r="AA57" s="40">
        <v>0</v>
      </c>
      <c r="AB57" s="40">
        <v>0.15693223927459998</v>
      </c>
      <c r="AC57" s="40">
        <v>0.11880866075850001</v>
      </c>
      <c r="AD57" s="40">
        <v>0</v>
      </c>
      <c r="AE57" s="40">
        <v>0</v>
      </c>
      <c r="AF57" s="40">
        <v>3.5041637240999998E-3</v>
      </c>
      <c r="AG57" s="40">
        <v>0</v>
      </c>
      <c r="AH57" s="40">
        <v>0</v>
      </c>
      <c r="AI57" s="40">
        <v>0</v>
      </c>
      <c r="AJ57" s="40">
        <v>0</v>
      </c>
      <c r="AK57" s="40">
        <v>0</v>
      </c>
      <c r="AL57" s="40">
        <v>5.5882043412999995E-2</v>
      </c>
      <c r="AM57" s="40">
        <v>1.837264827E-4</v>
      </c>
      <c r="AN57" s="40">
        <v>0</v>
      </c>
      <c r="AO57" s="40">
        <v>0</v>
      </c>
      <c r="AP57" s="40">
        <v>1.8869859724100001E-2</v>
      </c>
      <c r="AQ57" s="40">
        <v>0</v>
      </c>
      <c r="AR57" s="40">
        <v>0</v>
      </c>
      <c r="AS57" s="40">
        <v>0</v>
      </c>
      <c r="AT57" s="40">
        <v>0</v>
      </c>
      <c r="AU57" s="40">
        <v>0</v>
      </c>
      <c r="AV57" s="40">
        <v>11.707278646239098</v>
      </c>
      <c r="AW57" s="40">
        <v>0.56449626061970004</v>
      </c>
      <c r="AX57" s="40">
        <v>0</v>
      </c>
      <c r="AY57" s="40">
        <v>0</v>
      </c>
      <c r="AZ57" s="40">
        <v>11.1421024643439</v>
      </c>
      <c r="BA57" s="40">
        <v>0</v>
      </c>
      <c r="BB57" s="40">
        <v>0</v>
      </c>
      <c r="BC57" s="40">
        <v>0</v>
      </c>
      <c r="BD57" s="40">
        <v>0</v>
      </c>
      <c r="BE57" s="40">
        <v>0</v>
      </c>
      <c r="BF57" s="40">
        <v>3.4886380273271023</v>
      </c>
      <c r="BG57" s="40">
        <v>0.95926518617199996</v>
      </c>
      <c r="BH57" s="40">
        <v>0</v>
      </c>
      <c r="BI57" s="40">
        <v>0</v>
      </c>
      <c r="BJ57" s="40">
        <v>0.3795962531721</v>
      </c>
      <c r="BK57" s="41">
        <f t="shared" ref="BK57:BK58" si="19">SUM(C57:BJ57)</f>
        <v>30.063628224482795</v>
      </c>
    </row>
    <row r="58" spans="1:63" x14ac:dyDescent="0.25">
      <c r="A58" s="11"/>
      <c r="B58" s="26" t="s">
        <v>82</v>
      </c>
      <c r="C58" s="42">
        <f>SUM(C57)</f>
        <v>0</v>
      </c>
      <c r="D58" s="42">
        <f t="shared" ref="D58:BJ58" si="20">SUM(D57)</f>
        <v>0</v>
      </c>
      <c r="E58" s="42">
        <f t="shared" si="20"/>
        <v>0</v>
      </c>
      <c r="F58" s="42">
        <f t="shared" si="20"/>
        <v>0</v>
      </c>
      <c r="G58" s="42">
        <f t="shared" si="20"/>
        <v>0</v>
      </c>
      <c r="H58" s="42">
        <f t="shared" si="20"/>
        <v>0.51921351557849482</v>
      </c>
      <c r="I58" s="42">
        <f t="shared" si="20"/>
        <v>0.55519633951699998</v>
      </c>
      <c r="J58" s="42">
        <f t="shared" si="20"/>
        <v>0</v>
      </c>
      <c r="K58" s="42">
        <f t="shared" si="20"/>
        <v>0</v>
      </c>
      <c r="L58" s="42">
        <f t="shared" si="20"/>
        <v>0.1833824666204</v>
      </c>
      <c r="M58" s="42">
        <f t="shared" si="20"/>
        <v>0</v>
      </c>
      <c r="N58" s="42">
        <f t="shared" si="20"/>
        <v>0</v>
      </c>
      <c r="O58" s="42">
        <f t="shared" si="20"/>
        <v>0</v>
      </c>
      <c r="P58" s="42">
        <f t="shared" si="20"/>
        <v>0</v>
      </c>
      <c r="Q58" s="42">
        <f t="shared" si="20"/>
        <v>0</v>
      </c>
      <c r="R58" s="42">
        <f t="shared" si="20"/>
        <v>0.165202495516</v>
      </c>
      <c r="S58" s="42">
        <f t="shared" si="20"/>
        <v>4.5075876000000001E-2</v>
      </c>
      <c r="T58" s="42">
        <f t="shared" si="20"/>
        <v>0</v>
      </c>
      <c r="U58" s="42">
        <f t="shared" si="20"/>
        <v>0</v>
      </c>
      <c r="V58" s="42">
        <f t="shared" si="20"/>
        <v>0</v>
      </c>
      <c r="W58" s="42">
        <f t="shared" si="20"/>
        <v>0</v>
      </c>
      <c r="X58" s="42">
        <f t="shared" si="20"/>
        <v>0</v>
      </c>
      <c r="Y58" s="42">
        <f t="shared" si="20"/>
        <v>0</v>
      </c>
      <c r="Z58" s="42">
        <f t="shared" si="20"/>
        <v>0</v>
      </c>
      <c r="AA58" s="42">
        <f t="shared" si="20"/>
        <v>0</v>
      </c>
      <c r="AB58" s="42">
        <f t="shared" si="20"/>
        <v>0.15693223927459998</v>
      </c>
      <c r="AC58" s="42">
        <f t="shared" si="20"/>
        <v>0.11880866075850001</v>
      </c>
      <c r="AD58" s="42">
        <f t="shared" si="20"/>
        <v>0</v>
      </c>
      <c r="AE58" s="42">
        <f t="shared" si="20"/>
        <v>0</v>
      </c>
      <c r="AF58" s="42">
        <f t="shared" si="20"/>
        <v>3.5041637240999998E-3</v>
      </c>
      <c r="AG58" s="42">
        <f t="shared" si="20"/>
        <v>0</v>
      </c>
      <c r="AH58" s="42">
        <f t="shared" si="20"/>
        <v>0</v>
      </c>
      <c r="AI58" s="42">
        <f t="shared" si="20"/>
        <v>0</v>
      </c>
      <c r="AJ58" s="42">
        <f t="shared" si="20"/>
        <v>0</v>
      </c>
      <c r="AK58" s="42">
        <f t="shared" si="20"/>
        <v>0</v>
      </c>
      <c r="AL58" s="42">
        <f t="shared" si="20"/>
        <v>5.5882043412999995E-2</v>
      </c>
      <c r="AM58" s="42">
        <f t="shared" si="20"/>
        <v>1.837264827E-4</v>
      </c>
      <c r="AN58" s="42">
        <f t="shared" si="20"/>
        <v>0</v>
      </c>
      <c r="AO58" s="42">
        <f t="shared" si="20"/>
        <v>0</v>
      </c>
      <c r="AP58" s="42">
        <f t="shared" si="20"/>
        <v>1.8869859724100001E-2</v>
      </c>
      <c r="AQ58" s="42">
        <f t="shared" si="20"/>
        <v>0</v>
      </c>
      <c r="AR58" s="42">
        <f t="shared" si="20"/>
        <v>0</v>
      </c>
      <c r="AS58" s="42">
        <f t="shared" si="20"/>
        <v>0</v>
      </c>
      <c r="AT58" s="42">
        <f t="shared" si="20"/>
        <v>0</v>
      </c>
      <c r="AU58" s="42">
        <f t="shared" si="20"/>
        <v>0</v>
      </c>
      <c r="AV58" s="42">
        <f t="shared" si="20"/>
        <v>11.707278646239098</v>
      </c>
      <c r="AW58" s="42">
        <f t="shared" si="20"/>
        <v>0.56449626061970004</v>
      </c>
      <c r="AX58" s="42">
        <f t="shared" si="20"/>
        <v>0</v>
      </c>
      <c r="AY58" s="42">
        <f t="shared" si="20"/>
        <v>0</v>
      </c>
      <c r="AZ58" s="42">
        <f t="shared" si="20"/>
        <v>11.1421024643439</v>
      </c>
      <c r="BA58" s="42">
        <f t="shared" si="20"/>
        <v>0</v>
      </c>
      <c r="BB58" s="42">
        <f t="shared" si="20"/>
        <v>0</v>
      </c>
      <c r="BC58" s="42">
        <f t="shared" si="20"/>
        <v>0</v>
      </c>
      <c r="BD58" s="42">
        <f t="shared" si="20"/>
        <v>0</v>
      </c>
      <c r="BE58" s="42">
        <f t="shared" si="20"/>
        <v>0</v>
      </c>
      <c r="BF58" s="42">
        <f t="shared" si="20"/>
        <v>3.4886380273271023</v>
      </c>
      <c r="BG58" s="42">
        <f t="shared" si="20"/>
        <v>0.95926518617199996</v>
      </c>
      <c r="BH58" s="42">
        <f t="shared" si="20"/>
        <v>0</v>
      </c>
      <c r="BI58" s="42">
        <f t="shared" si="20"/>
        <v>0</v>
      </c>
      <c r="BJ58" s="42">
        <f t="shared" si="20"/>
        <v>0.3795962531721</v>
      </c>
      <c r="BK58" s="42">
        <f t="shared" si="19"/>
        <v>30.063628224482795</v>
      </c>
    </row>
    <row r="59" spans="1:63" ht="2.25" customHeight="1" x14ac:dyDescent="0.25">
      <c r="A59" s="11"/>
      <c r="B59" s="25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</row>
    <row r="60" spans="1:63" x14ac:dyDescent="0.25">
      <c r="A60" s="11" t="s">
        <v>4</v>
      </c>
      <c r="B60" s="28" t="s">
        <v>9</v>
      </c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</row>
    <row r="61" spans="1:63" x14ac:dyDescent="0.25">
      <c r="A61" s="11" t="s">
        <v>75</v>
      </c>
      <c r="B61" s="25" t="s">
        <v>20</v>
      </c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</row>
    <row r="62" spans="1:63" x14ac:dyDescent="0.25">
      <c r="A62" s="11"/>
      <c r="B62" s="24"/>
      <c r="C62" s="40">
        <v>0</v>
      </c>
      <c r="D62" s="40">
        <v>0</v>
      </c>
      <c r="E62" s="40">
        <v>0</v>
      </c>
      <c r="F62" s="40">
        <v>0</v>
      </c>
      <c r="G62" s="40">
        <v>0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0">
        <v>0</v>
      </c>
      <c r="Q62" s="40">
        <v>0</v>
      </c>
      <c r="R62" s="40">
        <v>0</v>
      </c>
      <c r="S62" s="40">
        <v>0</v>
      </c>
      <c r="T62" s="40">
        <v>0</v>
      </c>
      <c r="U62" s="40">
        <v>0</v>
      </c>
      <c r="V62" s="40">
        <v>0</v>
      </c>
      <c r="W62" s="40">
        <v>0</v>
      </c>
      <c r="X62" s="40">
        <v>0</v>
      </c>
      <c r="Y62" s="40">
        <v>0</v>
      </c>
      <c r="Z62" s="40">
        <v>0</v>
      </c>
      <c r="AA62" s="40">
        <v>0</v>
      </c>
      <c r="AB62" s="40">
        <v>0</v>
      </c>
      <c r="AC62" s="40">
        <v>0</v>
      </c>
      <c r="AD62" s="40">
        <v>0</v>
      </c>
      <c r="AE62" s="40">
        <v>0</v>
      </c>
      <c r="AF62" s="40">
        <v>0</v>
      </c>
      <c r="AG62" s="40">
        <v>0</v>
      </c>
      <c r="AH62" s="40">
        <v>0</v>
      </c>
      <c r="AI62" s="40">
        <v>0</v>
      </c>
      <c r="AJ62" s="40">
        <v>0</v>
      </c>
      <c r="AK62" s="40">
        <v>0</v>
      </c>
      <c r="AL62" s="40">
        <v>0</v>
      </c>
      <c r="AM62" s="40">
        <v>0</v>
      </c>
      <c r="AN62" s="40">
        <v>0</v>
      </c>
      <c r="AO62" s="40">
        <v>0</v>
      </c>
      <c r="AP62" s="40">
        <v>0</v>
      </c>
      <c r="AQ62" s="40">
        <v>0</v>
      </c>
      <c r="AR62" s="40">
        <v>0</v>
      </c>
      <c r="AS62" s="40">
        <v>0</v>
      </c>
      <c r="AT62" s="40">
        <v>0</v>
      </c>
      <c r="AU62" s="40">
        <v>0</v>
      </c>
      <c r="AV62" s="40">
        <v>0</v>
      </c>
      <c r="AW62" s="40">
        <v>0</v>
      </c>
      <c r="AX62" s="40">
        <v>0</v>
      </c>
      <c r="AY62" s="40">
        <v>0</v>
      </c>
      <c r="AZ62" s="40">
        <v>0</v>
      </c>
      <c r="BA62" s="40">
        <v>0</v>
      </c>
      <c r="BB62" s="40">
        <v>0</v>
      </c>
      <c r="BC62" s="40">
        <v>0</v>
      </c>
      <c r="BD62" s="40">
        <v>0</v>
      </c>
      <c r="BE62" s="40">
        <v>0</v>
      </c>
      <c r="BF62" s="40">
        <v>0</v>
      </c>
      <c r="BG62" s="40">
        <v>0</v>
      </c>
      <c r="BH62" s="40">
        <v>0</v>
      </c>
      <c r="BI62" s="40">
        <v>0</v>
      </c>
      <c r="BJ62" s="40">
        <v>0</v>
      </c>
      <c r="BK62" s="41">
        <f t="shared" ref="BK62:BK63" si="21">SUM(C62:BJ62)</f>
        <v>0</v>
      </c>
    </row>
    <row r="63" spans="1:63" x14ac:dyDescent="0.25">
      <c r="A63" s="11"/>
      <c r="B63" s="26" t="s">
        <v>84</v>
      </c>
      <c r="C63" s="42">
        <f>SUM(C62)</f>
        <v>0</v>
      </c>
      <c r="D63" s="42">
        <f t="shared" ref="D63:BJ63" si="22">SUM(D62)</f>
        <v>0</v>
      </c>
      <c r="E63" s="42">
        <f t="shared" si="22"/>
        <v>0</v>
      </c>
      <c r="F63" s="42">
        <f t="shared" si="22"/>
        <v>0</v>
      </c>
      <c r="G63" s="42">
        <f t="shared" si="22"/>
        <v>0</v>
      </c>
      <c r="H63" s="42">
        <f t="shared" si="22"/>
        <v>0</v>
      </c>
      <c r="I63" s="42">
        <f t="shared" si="22"/>
        <v>0</v>
      </c>
      <c r="J63" s="42">
        <f t="shared" si="22"/>
        <v>0</v>
      </c>
      <c r="K63" s="42">
        <f t="shared" si="22"/>
        <v>0</v>
      </c>
      <c r="L63" s="42">
        <f t="shared" si="22"/>
        <v>0</v>
      </c>
      <c r="M63" s="42">
        <f t="shared" si="22"/>
        <v>0</v>
      </c>
      <c r="N63" s="42">
        <f t="shared" si="22"/>
        <v>0</v>
      </c>
      <c r="O63" s="42">
        <f t="shared" si="22"/>
        <v>0</v>
      </c>
      <c r="P63" s="42">
        <f t="shared" si="22"/>
        <v>0</v>
      </c>
      <c r="Q63" s="42">
        <f t="shared" si="22"/>
        <v>0</v>
      </c>
      <c r="R63" s="42">
        <f t="shared" si="22"/>
        <v>0</v>
      </c>
      <c r="S63" s="42">
        <f t="shared" si="22"/>
        <v>0</v>
      </c>
      <c r="T63" s="42">
        <f t="shared" si="22"/>
        <v>0</v>
      </c>
      <c r="U63" s="42">
        <f t="shared" si="22"/>
        <v>0</v>
      </c>
      <c r="V63" s="42">
        <f t="shared" si="22"/>
        <v>0</v>
      </c>
      <c r="W63" s="42">
        <f t="shared" si="22"/>
        <v>0</v>
      </c>
      <c r="X63" s="42">
        <f t="shared" si="22"/>
        <v>0</v>
      </c>
      <c r="Y63" s="42">
        <f t="shared" si="22"/>
        <v>0</v>
      </c>
      <c r="Z63" s="42">
        <f t="shared" si="22"/>
        <v>0</v>
      </c>
      <c r="AA63" s="42">
        <f t="shared" si="22"/>
        <v>0</v>
      </c>
      <c r="AB63" s="42">
        <f t="shared" si="22"/>
        <v>0</v>
      </c>
      <c r="AC63" s="42">
        <f t="shared" si="22"/>
        <v>0</v>
      </c>
      <c r="AD63" s="42">
        <f t="shared" si="22"/>
        <v>0</v>
      </c>
      <c r="AE63" s="42">
        <f t="shared" si="22"/>
        <v>0</v>
      </c>
      <c r="AF63" s="42">
        <f t="shared" si="22"/>
        <v>0</v>
      </c>
      <c r="AG63" s="42">
        <f t="shared" si="22"/>
        <v>0</v>
      </c>
      <c r="AH63" s="42">
        <f t="shared" si="22"/>
        <v>0</v>
      </c>
      <c r="AI63" s="42">
        <f t="shared" si="22"/>
        <v>0</v>
      </c>
      <c r="AJ63" s="42">
        <f t="shared" si="22"/>
        <v>0</v>
      </c>
      <c r="AK63" s="42">
        <f t="shared" si="22"/>
        <v>0</v>
      </c>
      <c r="AL63" s="42">
        <f t="shared" si="22"/>
        <v>0</v>
      </c>
      <c r="AM63" s="42">
        <f t="shared" si="22"/>
        <v>0</v>
      </c>
      <c r="AN63" s="42">
        <f t="shared" si="22"/>
        <v>0</v>
      </c>
      <c r="AO63" s="42">
        <f t="shared" si="22"/>
        <v>0</v>
      </c>
      <c r="AP63" s="42">
        <f t="shared" si="22"/>
        <v>0</v>
      </c>
      <c r="AQ63" s="42">
        <f t="shared" si="22"/>
        <v>0</v>
      </c>
      <c r="AR63" s="42">
        <f t="shared" si="22"/>
        <v>0</v>
      </c>
      <c r="AS63" s="42">
        <f t="shared" si="22"/>
        <v>0</v>
      </c>
      <c r="AT63" s="42">
        <f t="shared" si="22"/>
        <v>0</v>
      </c>
      <c r="AU63" s="42">
        <f t="shared" si="22"/>
        <v>0</v>
      </c>
      <c r="AV63" s="42">
        <f t="shared" si="22"/>
        <v>0</v>
      </c>
      <c r="AW63" s="42">
        <f t="shared" si="22"/>
        <v>0</v>
      </c>
      <c r="AX63" s="42">
        <f t="shared" si="22"/>
        <v>0</v>
      </c>
      <c r="AY63" s="42">
        <f t="shared" si="22"/>
        <v>0</v>
      </c>
      <c r="AZ63" s="42">
        <f t="shared" si="22"/>
        <v>0</v>
      </c>
      <c r="BA63" s="42">
        <f t="shared" si="22"/>
        <v>0</v>
      </c>
      <c r="BB63" s="42">
        <f t="shared" si="22"/>
        <v>0</v>
      </c>
      <c r="BC63" s="42">
        <f t="shared" si="22"/>
        <v>0</v>
      </c>
      <c r="BD63" s="42">
        <f t="shared" si="22"/>
        <v>0</v>
      </c>
      <c r="BE63" s="42">
        <f t="shared" si="22"/>
        <v>0</v>
      </c>
      <c r="BF63" s="42">
        <f t="shared" si="22"/>
        <v>0</v>
      </c>
      <c r="BG63" s="42">
        <f t="shared" si="22"/>
        <v>0</v>
      </c>
      <c r="BH63" s="42">
        <f t="shared" si="22"/>
        <v>0</v>
      </c>
      <c r="BI63" s="42">
        <f t="shared" si="22"/>
        <v>0</v>
      </c>
      <c r="BJ63" s="42">
        <f t="shared" si="22"/>
        <v>0</v>
      </c>
      <c r="BK63" s="42">
        <f t="shared" si="21"/>
        <v>0</v>
      </c>
    </row>
    <row r="64" spans="1:63" x14ac:dyDescent="0.25">
      <c r="A64" s="11" t="s">
        <v>76</v>
      </c>
      <c r="B64" s="25" t="s">
        <v>21</v>
      </c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</row>
    <row r="65" spans="1:63" x14ac:dyDescent="0.25">
      <c r="A65" s="11"/>
      <c r="B65" s="24"/>
      <c r="C65" s="40">
        <v>0</v>
      </c>
      <c r="D65" s="40">
        <v>0</v>
      </c>
      <c r="E65" s="40">
        <v>0</v>
      </c>
      <c r="F65" s="40">
        <v>0</v>
      </c>
      <c r="G65" s="40">
        <v>0</v>
      </c>
      <c r="H65" s="40">
        <v>0</v>
      </c>
      <c r="I65" s="40">
        <v>0</v>
      </c>
      <c r="J65" s="40">
        <v>0</v>
      </c>
      <c r="K65" s="40">
        <v>0</v>
      </c>
      <c r="L65" s="40">
        <v>0</v>
      </c>
      <c r="M65" s="40">
        <v>0</v>
      </c>
      <c r="N65" s="40">
        <v>0</v>
      </c>
      <c r="O65" s="40">
        <v>0</v>
      </c>
      <c r="P65" s="40">
        <v>0</v>
      </c>
      <c r="Q65" s="40">
        <v>0</v>
      </c>
      <c r="R65" s="40">
        <v>0</v>
      </c>
      <c r="S65" s="40">
        <v>0</v>
      </c>
      <c r="T65" s="40">
        <v>0</v>
      </c>
      <c r="U65" s="40">
        <v>0</v>
      </c>
      <c r="V65" s="40">
        <v>0</v>
      </c>
      <c r="W65" s="40">
        <v>0</v>
      </c>
      <c r="X65" s="40">
        <v>0</v>
      </c>
      <c r="Y65" s="40">
        <v>0</v>
      </c>
      <c r="Z65" s="40">
        <v>0</v>
      </c>
      <c r="AA65" s="40">
        <v>0</v>
      </c>
      <c r="AB65" s="40">
        <v>0</v>
      </c>
      <c r="AC65" s="40">
        <v>0</v>
      </c>
      <c r="AD65" s="40">
        <v>0</v>
      </c>
      <c r="AE65" s="40">
        <v>0</v>
      </c>
      <c r="AF65" s="40">
        <v>0</v>
      </c>
      <c r="AG65" s="40">
        <v>0</v>
      </c>
      <c r="AH65" s="40">
        <v>0</v>
      </c>
      <c r="AI65" s="40">
        <v>0</v>
      </c>
      <c r="AJ65" s="40">
        <v>0</v>
      </c>
      <c r="AK65" s="40">
        <v>0</v>
      </c>
      <c r="AL65" s="40">
        <v>0</v>
      </c>
      <c r="AM65" s="40">
        <v>0</v>
      </c>
      <c r="AN65" s="40">
        <v>0</v>
      </c>
      <c r="AO65" s="40">
        <v>0</v>
      </c>
      <c r="AP65" s="40">
        <v>0</v>
      </c>
      <c r="AQ65" s="40">
        <v>0</v>
      </c>
      <c r="AR65" s="40">
        <v>0</v>
      </c>
      <c r="AS65" s="40">
        <v>0</v>
      </c>
      <c r="AT65" s="40">
        <v>0</v>
      </c>
      <c r="AU65" s="40">
        <v>0</v>
      </c>
      <c r="AV65" s="40">
        <v>0</v>
      </c>
      <c r="AW65" s="40">
        <v>0</v>
      </c>
      <c r="AX65" s="40">
        <v>0</v>
      </c>
      <c r="AY65" s="40">
        <v>0</v>
      </c>
      <c r="AZ65" s="40">
        <v>0</v>
      </c>
      <c r="BA65" s="40">
        <v>0</v>
      </c>
      <c r="BB65" s="40">
        <v>0</v>
      </c>
      <c r="BC65" s="40">
        <v>0</v>
      </c>
      <c r="BD65" s="40">
        <v>0</v>
      </c>
      <c r="BE65" s="40">
        <v>0</v>
      </c>
      <c r="BF65" s="40">
        <v>0</v>
      </c>
      <c r="BG65" s="40">
        <v>0</v>
      </c>
      <c r="BH65" s="40">
        <v>0</v>
      </c>
      <c r="BI65" s="40">
        <v>0</v>
      </c>
      <c r="BJ65" s="40">
        <v>0</v>
      </c>
      <c r="BK65" s="41">
        <f t="shared" ref="BK65:BK67" si="23">SUM(C65:BJ65)</f>
        <v>0</v>
      </c>
    </row>
    <row r="66" spans="1:63" x14ac:dyDescent="0.25">
      <c r="A66" s="11"/>
      <c r="B66" s="26" t="s">
        <v>85</v>
      </c>
      <c r="C66" s="42">
        <f>SUM(C65)</f>
        <v>0</v>
      </c>
      <c r="D66" s="42">
        <f t="shared" ref="D66:BJ66" si="24">SUM(D65)</f>
        <v>0</v>
      </c>
      <c r="E66" s="42">
        <f t="shared" si="24"/>
        <v>0</v>
      </c>
      <c r="F66" s="42">
        <f t="shared" si="24"/>
        <v>0</v>
      </c>
      <c r="G66" s="42">
        <f t="shared" si="24"/>
        <v>0</v>
      </c>
      <c r="H66" s="42">
        <f t="shared" si="24"/>
        <v>0</v>
      </c>
      <c r="I66" s="42">
        <f t="shared" si="24"/>
        <v>0</v>
      </c>
      <c r="J66" s="42">
        <f t="shared" si="24"/>
        <v>0</v>
      </c>
      <c r="K66" s="42">
        <f t="shared" si="24"/>
        <v>0</v>
      </c>
      <c r="L66" s="42">
        <f t="shared" si="24"/>
        <v>0</v>
      </c>
      <c r="M66" s="42">
        <f t="shared" si="24"/>
        <v>0</v>
      </c>
      <c r="N66" s="42">
        <f t="shared" si="24"/>
        <v>0</v>
      </c>
      <c r="O66" s="42">
        <f t="shared" si="24"/>
        <v>0</v>
      </c>
      <c r="P66" s="42">
        <f t="shared" si="24"/>
        <v>0</v>
      </c>
      <c r="Q66" s="42">
        <f t="shared" si="24"/>
        <v>0</v>
      </c>
      <c r="R66" s="42">
        <f t="shared" si="24"/>
        <v>0</v>
      </c>
      <c r="S66" s="42">
        <f t="shared" si="24"/>
        <v>0</v>
      </c>
      <c r="T66" s="42">
        <f t="shared" si="24"/>
        <v>0</v>
      </c>
      <c r="U66" s="42">
        <f t="shared" si="24"/>
        <v>0</v>
      </c>
      <c r="V66" s="42">
        <f t="shared" si="24"/>
        <v>0</v>
      </c>
      <c r="W66" s="42">
        <f t="shared" si="24"/>
        <v>0</v>
      </c>
      <c r="X66" s="42">
        <f t="shared" si="24"/>
        <v>0</v>
      </c>
      <c r="Y66" s="42">
        <f t="shared" si="24"/>
        <v>0</v>
      </c>
      <c r="Z66" s="42">
        <f t="shared" si="24"/>
        <v>0</v>
      </c>
      <c r="AA66" s="42">
        <f t="shared" si="24"/>
        <v>0</v>
      </c>
      <c r="AB66" s="42">
        <f t="shared" si="24"/>
        <v>0</v>
      </c>
      <c r="AC66" s="42">
        <f t="shared" si="24"/>
        <v>0</v>
      </c>
      <c r="AD66" s="42">
        <f t="shared" si="24"/>
        <v>0</v>
      </c>
      <c r="AE66" s="42">
        <f t="shared" si="24"/>
        <v>0</v>
      </c>
      <c r="AF66" s="42">
        <f t="shared" si="24"/>
        <v>0</v>
      </c>
      <c r="AG66" s="42">
        <f t="shared" si="24"/>
        <v>0</v>
      </c>
      <c r="AH66" s="42">
        <f t="shared" si="24"/>
        <v>0</v>
      </c>
      <c r="AI66" s="42">
        <f t="shared" si="24"/>
        <v>0</v>
      </c>
      <c r="AJ66" s="42">
        <f t="shared" si="24"/>
        <v>0</v>
      </c>
      <c r="AK66" s="42">
        <f t="shared" si="24"/>
        <v>0</v>
      </c>
      <c r="AL66" s="42">
        <f t="shared" si="24"/>
        <v>0</v>
      </c>
      <c r="AM66" s="42">
        <f t="shared" si="24"/>
        <v>0</v>
      </c>
      <c r="AN66" s="42">
        <f t="shared" si="24"/>
        <v>0</v>
      </c>
      <c r="AO66" s="42">
        <f t="shared" si="24"/>
        <v>0</v>
      </c>
      <c r="AP66" s="42">
        <f t="shared" si="24"/>
        <v>0</v>
      </c>
      <c r="AQ66" s="42">
        <f t="shared" si="24"/>
        <v>0</v>
      </c>
      <c r="AR66" s="42">
        <f t="shared" si="24"/>
        <v>0</v>
      </c>
      <c r="AS66" s="42">
        <f t="shared" si="24"/>
        <v>0</v>
      </c>
      <c r="AT66" s="42">
        <f t="shared" si="24"/>
        <v>0</v>
      </c>
      <c r="AU66" s="42">
        <f t="shared" si="24"/>
        <v>0</v>
      </c>
      <c r="AV66" s="42">
        <f t="shared" si="24"/>
        <v>0</v>
      </c>
      <c r="AW66" s="42">
        <f t="shared" si="24"/>
        <v>0</v>
      </c>
      <c r="AX66" s="42">
        <f t="shared" si="24"/>
        <v>0</v>
      </c>
      <c r="AY66" s="42">
        <f t="shared" si="24"/>
        <v>0</v>
      </c>
      <c r="AZ66" s="42">
        <f t="shared" si="24"/>
        <v>0</v>
      </c>
      <c r="BA66" s="42">
        <f t="shared" si="24"/>
        <v>0</v>
      </c>
      <c r="BB66" s="42">
        <f t="shared" si="24"/>
        <v>0</v>
      </c>
      <c r="BC66" s="42">
        <f t="shared" si="24"/>
        <v>0</v>
      </c>
      <c r="BD66" s="42">
        <f t="shared" si="24"/>
        <v>0</v>
      </c>
      <c r="BE66" s="42">
        <f t="shared" si="24"/>
        <v>0</v>
      </c>
      <c r="BF66" s="42">
        <f t="shared" si="24"/>
        <v>0</v>
      </c>
      <c r="BG66" s="42">
        <f t="shared" si="24"/>
        <v>0</v>
      </c>
      <c r="BH66" s="42">
        <f t="shared" si="24"/>
        <v>0</v>
      </c>
      <c r="BI66" s="42">
        <f t="shared" si="24"/>
        <v>0</v>
      </c>
      <c r="BJ66" s="42">
        <f t="shared" si="24"/>
        <v>0</v>
      </c>
      <c r="BK66" s="42">
        <f t="shared" si="23"/>
        <v>0</v>
      </c>
    </row>
    <row r="67" spans="1:63" x14ac:dyDescent="0.25">
      <c r="A67" s="11"/>
      <c r="B67" s="26" t="s">
        <v>83</v>
      </c>
      <c r="C67" s="42">
        <f>C63+C66</f>
        <v>0</v>
      </c>
      <c r="D67" s="42">
        <f t="shared" ref="D67:BJ67" si="25">D63+D66</f>
        <v>0</v>
      </c>
      <c r="E67" s="42">
        <f t="shared" si="25"/>
        <v>0</v>
      </c>
      <c r="F67" s="42">
        <f t="shared" si="25"/>
        <v>0</v>
      </c>
      <c r="G67" s="42">
        <f t="shared" si="25"/>
        <v>0</v>
      </c>
      <c r="H67" s="42">
        <f t="shared" si="25"/>
        <v>0</v>
      </c>
      <c r="I67" s="42">
        <f t="shared" si="25"/>
        <v>0</v>
      </c>
      <c r="J67" s="42">
        <f t="shared" si="25"/>
        <v>0</v>
      </c>
      <c r="K67" s="42">
        <f t="shared" si="25"/>
        <v>0</v>
      </c>
      <c r="L67" s="42">
        <f t="shared" si="25"/>
        <v>0</v>
      </c>
      <c r="M67" s="42">
        <f t="shared" si="25"/>
        <v>0</v>
      </c>
      <c r="N67" s="42">
        <f t="shared" si="25"/>
        <v>0</v>
      </c>
      <c r="O67" s="42">
        <f t="shared" si="25"/>
        <v>0</v>
      </c>
      <c r="P67" s="42">
        <f t="shared" si="25"/>
        <v>0</v>
      </c>
      <c r="Q67" s="42">
        <f t="shared" si="25"/>
        <v>0</v>
      </c>
      <c r="R67" s="42">
        <f t="shared" si="25"/>
        <v>0</v>
      </c>
      <c r="S67" s="42">
        <f t="shared" si="25"/>
        <v>0</v>
      </c>
      <c r="T67" s="42">
        <f t="shared" si="25"/>
        <v>0</v>
      </c>
      <c r="U67" s="42">
        <f t="shared" si="25"/>
        <v>0</v>
      </c>
      <c r="V67" s="42">
        <f t="shared" si="25"/>
        <v>0</v>
      </c>
      <c r="W67" s="42">
        <f t="shared" si="25"/>
        <v>0</v>
      </c>
      <c r="X67" s="42">
        <f t="shared" si="25"/>
        <v>0</v>
      </c>
      <c r="Y67" s="42">
        <f t="shared" si="25"/>
        <v>0</v>
      </c>
      <c r="Z67" s="42">
        <f t="shared" si="25"/>
        <v>0</v>
      </c>
      <c r="AA67" s="42">
        <f t="shared" si="25"/>
        <v>0</v>
      </c>
      <c r="AB67" s="42">
        <f t="shared" si="25"/>
        <v>0</v>
      </c>
      <c r="AC67" s="42">
        <f t="shared" si="25"/>
        <v>0</v>
      </c>
      <c r="AD67" s="42">
        <f t="shared" si="25"/>
        <v>0</v>
      </c>
      <c r="AE67" s="42">
        <f t="shared" si="25"/>
        <v>0</v>
      </c>
      <c r="AF67" s="42">
        <f t="shared" si="25"/>
        <v>0</v>
      </c>
      <c r="AG67" s="42">
        <f t="shared" si="25"/>
        <v>0</v>
      </c>
      <c r="AH67" s="42">
        <f t="shared" si="25"/>
        <v>0</v>
      </c>
      <c r="AI67" s="42">
        <f t="shared" si="25"/>
        <v>0</v>
      </c>
      <c r="AJ67" s="42">
        <f t="shared" si="25"/>
        <v>0</v>
      </c>
      <c r="AK67" s="42">
        <f t="shared" si="25"/>
        <v>0</v>
      </c>
      <c r="AL67" s="42">
        <f t="shared" si="25"/>
        <v>0</v>
      </c>
      <c r="AM67" s="42">
        <f t="shared" si="25"/>
        <v>0</v>
      </c>
      <c r="AN67" s="42">
        <f t="shared" si="25"/>
        <v>0</v>
      </c>
      <c r="AO67" s="42">
        <f t="shared" si="25"/>
        <v>0</v>
      </c>
      <c r="AP67" s="42">
        <f t="shared" si="25"/>
        <v>0</v>
      </c>
      <c r="AQ67" s="42">
        <f t="shared" si="25"/>
        <v>0</v>
      </c>
      <c r="AR67" s="42">
        <f t="shared" si="25"/>
        <v>0</v>
      </c>
      <c r="AS67" s="42">
        <f t="shared" si="25"/>
        <v>0</v>
      </c>
      <c r="AT67" s="42">
        <f t="shared" si="25"/>
        <v>0</v>
      </c>
      <c r="AU67" s="42">
        <f t="shared" si="25"/>
        <v>0</v>
      </c>
      <c r="AV67" s="42">
        <f t="shared" si="25"/>
        <v>0</v>
      </c>
      <c r="AW67" s="42">
        <f t="shared" si="25"/>
        <v>0</v>
      </c>
      <c r="AX67" s="42">
        <f t="shared" si="25"/>
        <v>0</v>
      </c>
      <c r="AY67" s="42">
        <f t="shared" si="25"/>
        <v>0</v>
      </c>
      <c r="AZ67" s="42">
        <f t="shared" si="25"/>
        <v>0</v>
      </c>
      <c r="BA67" s="42">
        <f t="shared" si="25"/>
        <v>0</v>
      </c>
      <c r="BB67" s="42">
        <f t="shared" si="25"/>
        <v>0</v>
      </c>
      <c r="BC67" s="42">
        <f t="shared" si="25"/>
        <v>0</v>
      </c>
      <c r="BD67" s="42">
        <f t="shared" si="25"/>
        <v>0</v>
      </c>
      <c r="BE67" s="42">
        <f t="shared" si="25"/>
        <v>0</v>
      </c>
      <c r="BF67" s="42">
        <f t="shared" si="25"/>
        <v>0</v>
      </c>
      <c r="BG67" s="42">
        <f t="shared" si="25"/>
        <v>0</v>
      </c>
      <c r="BH67" s="42">
        <f t="shared" si="25"/>
        <v>0</v>
      </c>
      <c r="BI67" s="42">
        <f t="shared" si="25"/>
        <v>0</v>
      </c>
      <c r="BJ67" s="42">
        <f t="shared" si="25"/>
        <v>0</v>
      </c>
      <c r="BK67" s="42">
        <f t="shared" si="23"/>
        <v>0</v>
      </c>
    </row>
    <row r="68" spans="1:63" ht="4.5" customHeight="1" x14ac:dyDescent="0.25">
      <c r="A68" s="11"/>
      <c r="B68" s="25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</row>
    <row r="69" spans="1:63" x14ac:dyDescent="0.25">
      <c r="A69" s="11" t="s">
        <v>22</v>
      </c>
      <c r="B69" s="28" t="s">
        <v>23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</row>
    <row r="70" spans="1:63" x14ac:dyDescent="0.25">
      <c r="A70" s="11" t="s">
        <v>75</v>
      </c>
      <c r="B70" s="25" t="s">
        <v>24</v>
      </c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</row>
    <row r="71" spans="1:63" x14ac:dyDescent="0.25">
      <c r="A71" s="11"/>
      <c r="B71" s="23" t="s">
        <v>121</v>
      </c>
      <c r="C71" s="40">
        <v>0</v>
      </c>
      <c r="D71" s="40">
        <v>0</v>
      </c>
      <c r="E71" s="40">
        <v>0</v>
      </c>
      <c r="F71" s="40">
        <v>0</v>
      </c>
      <c r="G71" s="40">
        <v>0</v>
      </c>
      <c r="H71" s="40">
        <v>0.52617517506030542</v>
      </c>
      <c r="I71" s="40">
        <v>0.20850638165510002</v>
      </c>
      <c r="J71" s="40">
        <v>0</v>
      </c>
      <c r="K71" s="40">
        <v>0</v>
      </c>
      <c r="L71" s="40">
        <v>5.6796517241000004E-3</v>
      </c>
      <c r="M71" s="40">
        <v>0</v>
      </c>
      <c r="N71" s="40">
        <v>0</v>
      </c>
      <c r="O71" s="40">
        <v>0</v>
      </c>
      <c r="P71" s="40">
        <v>0</v>
      </c>
      <c r="Q71" s="40">
        <v>0</v>
      </c>
      <c r="R71" s="40">
        <v>8.0229513309200001E-2</v>
      </c>
      <c r="S71" s="40">
        <v>0</v>
      </c>
      <c r="T71" s="40">
        <v>0</v>
      </c>
      <c r="U71" s="40">
        <v>0</v>
      </c>
      <c r="V71" s="40">
        <v>3.8308227930000001E-3</v>
      </c>
      <c r="W71" s="40">
        <v>0</v>
      </c>
      <c r="X71" s="40">
        <v>0</v>
      </c>
      <c r="Y71" s="40">
        <v>0</v>
      </c>
      <c r="Z71" s="40">
        <v>0</v>
      </c>
      <c r="AA71" s="40">
        <v>0</v>
      </c>
      <c r="AB71" s="40">
        <v>0.31464959268820003</v>
      </c>
      <c r="AC71" s="40">
        <v>1.4094093103E-3</v>
      </c>
      <c r="AD71" s="40">
        <v>0</v>
      </c>
      <c r="AE71" s="40">
        <v>0</v>
      </c>
      <c r="AF71" s="40">
        <v>0</v>
      </c>
      <c r="AG71" s="40">
        <v>0</v>
      </c>
      <c r="AH71" s="40">
        <v>0</v>
      </c>
      <c r="AI71" s="40">
        <v>0</v>
      </c>
      <c r="AJ71" s="40">
        <v>0</v>
      </c>
      <c r="AK71" s="40">
        <v>0</v>
      </c>
      <c r="AL71" s="40">
        <v>0.2448663196884</v>
      </c>
      <c r="AM71" s="40">
        <v>7.8353956551000005E-3</v>
      </c>
      <c r="AN71" s="40">
        <v>0</v>
      </c>
      <c r="AO71" s="40">
        <v>0</v>
      </c>
      <c r="AP71" s="40">
        <v>0</v>
      </c>
      <c r="AQ71" s="40">
        <v>0</v>
      </c>
      <c r="AR71" s="40">
        <v>0</v>
      </c>
      <c r="AS71" s="40">
        <v>0</v>
      </c>
      <c r="AT71" s="40">
        <v>0</v>
      </c>
      <c r="AU71" s="40">
        <v>0</v>
      </c>
      <c r="AV71" s="40">
        <v>7.792882163482</v>
      </c>
      <c r="AW71" s="40">
        <v>0.70700745244759988</v>
      </c>
      <c r="AX71" s="40">
        <v>0</v>
      </c>
      <c r="AY71" s="40">
        <v>0</v>
      </c>
      <c r="AZ71" s="40">
        <v>2.6435761715161994</v>
      </c>
      <c r="BA71" s="40">
        <v>0</v>
      </c>
      <c r="BB71" s="40">
        <v>0</v>
      </c>
      <c r="BC71" s="40">
        <v>0</v>
      </c>
      <c r="BD71" s="40">
        <v>0</v>
      </c>
      <c r="BE71" s="40">
        <v>0</v>
      </c>
      <c r="BF71" s="40">
        <v>1.9891158598774992</v>
      </c>
      <c r="BG71" s="40">
        <v>3.3303734586099996E-2</v>
      </c>
      <c r="BH71" s="40">
        <v>0</v>
      </c>
      <c r="BI71" s="40">
        <v>0</v>
      </c>
      <c r="BJ71" s="40">
        <v>0</v>
      </c>
      <c r="BK71" s="41">
        <f t="shared" ref="BK71:BK72" si="26">SUM(C71:BJ71)</f>
        <v>14.559067643793105</v>
      </c>
    </row>
    <row r="72" spans="1:63" x14ac:dyDescent="0.25">
      <c r="A72" s="11"/>
      <c r="B72" s="26" t="s">
        <v>82</v>
      </c>
      <c r="C72" s="42">
        <f>SUM(C71)</f>
        <v>0</v>
      </c>
      <c r="D72" s="42">
        <f t="shared" ref="D72:BJ72" si="27">SUM(D71)</f>
        <v>0</v>
      </c>
      <c r="E72" s="42">
        <f t="shared" si="27"/>
        <v>0</v>
      </c>
      <c r="F72" s="42">
        <f t="shared" si="27"/>
        <v>0</v>
      </c>
      <c r="G72" s="42">
        <f t="shared" si="27"/>
        <v>0</v>
      </c>
      <c r="H72" s="42">
        <f t="shared" si="27"/>
        <v>0.52617517506030542</v>
      </c>
      <c r="I72" s="42">
        <f t="shared" si="27"/>
        <v>0.20850638165510002</v>
      </c>
      <c r="J72" s="42">
        <f t="shared" si="27"/>
        <v>0</v>
      </c>
      <c r="K72" s="42">
        <f t="shared" si="27"/>
        <v>0</v>
      </c>
      <c r="L72" s="42">
        <f t="shared" si="27"/>
        <v>5.6796517241000004E-3</v>
      </c>
      <c r="M72" s="42">
        <f t="shared" si="27"/>
        <v>0</v>
      </c>
      <c r="N72" s="42">
        <f t="shared" si="27"/>
        <v>0</v>
      </c>
      <c r="O72" s="42">
        <f t="shared" si="27"/>
        <v>0</v>
      </c>
      <c r="P72" s="42">
        <f t="shared" si="27"/>
        <v>0</v>
      </c>
      <c r="Q72" s="42">
        <f t="shared" si="27"/>
        <v>0</v>
      </c>
      <c r="R72" s="42">
        <f t="shared" si="27"/>
        <v>8.0229513309200001E-2</v>
      </c>
      <c r="S72" s="42">
        <f t="shared" si="27"/>
        <v>0</v>
      </c>
      <c r="T72" s="42">
        <f t="shared" si="27"/>
        <v>0</v>
      </c>
      <c r="U72" s="42">
        <f t="shared" si="27"/>
        <v>0</v>
      </c>
      <c r="V72" s="42">
        <f t="shared" si="27"/>
        <v>3.8308227930000001E-3</v>
      </c>
      <c r="W72" s="42">
        <f t="shared" si="27"/>
        <v>0</v>
      </c>
      <c r="X72" s="42">
        <f t="shared" si="27"/>
        <v>0</v>
      </c>
      <c r="Y72" s="42">
        <f t="shared" si="27"/>
        <v>0</v>
      </c>
      <c r="Z72" s="42">
        <f t="shared" si="27"/>
        <v>0</v>
      </c>
      <c r="AA72" s="42">
        <f t="shared" si="27"/>
        <v>0</v>
      </c>
      <c r="AB72" s="42">
        <f t="shared" si="27"/>
        <v>0.31464959268820003</v>
      </c>
      <c r="AC72" s="42">
        <f t="shared" si="27"/>
        <v>1.4094093103E-3</v>
      </c>
      <c r="AD72" s="42">
        <f t="shared" si="27"/>
        <v>0</v>
      </c>
      <c r="AE72" s="42">
        <f t="shared" si="27"/>
        <v>0</v>
      </c>
      <c r="AF72" s="42">
        <f t="shared" si="27"/>
        <v>0</v>
      </c>
      <c r="AG72" s="42">
        <f t="shared" si="27"/>
        <v>0</v>
      </c>
      <c r="AH72" s="42">
        <f t="shared" si="27"/>
        <v>0</v>
      </c>
      <c r="AI72" s="42">
        <f t="shared" si="27"/>
        <v>0</v>
      </c>
      <c r="AJ72" s="42">
        <f t="shared" si="27"/>
        <v>0</v>
      </c>
      <c r="AK72" s="42">
        <f t="shared" si="27"/>
        <v>0</v>
      </c>
      <c r="AL72" s="42">
        <f t="shared" si="27"/>
        <v>0.2448663196884</v>
      </c>
      <c r="AM72" s="42">
        <f t="shared" si="27"/>
        <v>7.8353956551000005E-3</v>
      </c>
      <c r="AN72" s="42">
        <f t="shared" si="27"/>
        <v>0</v>
      </c>
      <c r="AO72" s="42">
        <f t="shared" si="27"/>
        <v>0</v>
      </c>
      <c r="AP72" s="42">
        <f t="shared" si="27"/>
        <v>0</v>
      </c>
      <c r="AQ72" s="42">
        <f t="shared" si="27"/>
        <v>0</v>
      </c>
      <c r="AR72" s="42">
        <f t="shared" si="27"/>
        <v>0</v>
      </c>
      <c r="AS72" s="42">
        <f t="shared" si="27"/>
        <v>0</v>
      </c>
      <c r="AT72" s="42">
        <f t="shared" si="27"/>
        <v>0</v>
      </c>
      <c r="AU72" s="42">
        <f t="shared" si="27"/>
        <v>0</v>
      </c>
      <c r="AV72" s="42">
        <f t="shared" si="27"/>
        <v>7.792882163482</v>
      </c>
      <c r="AW72" s="42">
        <f t="shared" si="27"/>
        <v>0.70700745244759988</v>
      </c>
      <c r="AX72" s="42">
        <f t="shared" si="27"/>
        <v>0</v>
      </c>
      <c r="AY72" s="42">
        <f t="shared" si="27"/>
        <v>0</v>
      </c>
      <c r="AZ72" s="42">
        <f t="shared" si="27"/>
        <v>2.6435761715161994</v>
      </c>
      <c r="BA72" s="42">
        <f t="shared" si="27"/>
        <v>0</v>
      </c>
      <c r="BB72" s="42">
        <f t="shared" si="27"/>
        <v>0</v>
      </c>
      <c r="BC72" s="42">
        <f t="shared" si="27"/>
        <v>0</v>
      </c>
      <c r="BD72" s="42">
        <f t="shared" si="27"/>
        <v>0</v>
      </c>
      <c r="BE72" s="42">
        <f t="shared" si="27"/>
        <v>0</v>
      </c>
      <c r="BF72" s="42">
        <f t="shared" si="27"/>
        <v>1.9891158598774992</v>
      </c>
      <c r="BG72" s="42">
        <f t="shared" si="27"/>
        <v>3.3303734586099996E-2</v>
      </c>
      <c r="BH72" s="42">
        <f t="shared" si="27"/>
        <v>0</v>
      </c>
      <c r="BI72" s="42">
        <f t="shared" si="27"/>
        <v>0</v>
      </c>
      <c r="BJ72" s="42">
        <f t="shared" si="27"/>
        <v>0</v>
      </c>
      <c r="BK72" s="42">
        <f t="shared" si="26"/>
        <v>14.559067643793105</v>
      </c>
    </row>
    <row r="73" spans="1:63" ht="4.5" customHeight="1" x14ac:dyDescent="0.25">
      <c r="A73" s="11"/>
      <c r="B73" s="29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</row>
    <row r="74" spans="1:63" x14ac:dyDescent="0.25">
      <c r="A74" s="11"/>
      <c r="B74" s="30" t="s">
        <v>98</v>
      </c>
      <c r="C74" s="42">
        <f>C37+C53+C58+C67+C72</f>
        <v>0</v>
      </c>
      <c r="D74" s="42">
        <f t="shared" ref="D74:BJ74" si="28">D37+D53+D58+D67+D72</f>
        <v>133.919152275344</v>
      </c>
      <c r="E74" s="42">
        <f t="shared" si="28"/>
        <v>0</v>
      </c>
      <c r="F74" s="42">
        <f t="shared" si="28"/>
        <v>0</v>
      </c>
      <c r="G74" s="42">
        <f t="shared" si="28"/>
        <v>0</v>
      </c>
      <c r="H74" s="42">
        <f t="shared" si="28"/>
        <v>153.36133623059067</v>
      </c>
      <c r="I74" s="42">
        <f t="shared" si="28"/>
        <v>914.47232738965067</v>
      </c>
      <c r="J74" s="42">
        <f t="shared" si="28"/>
        <v>606.09460252184056</v>
      </c>
      <c r="K74" s="42">
        <f t="shared" si="28"/>
        <v>0</v>
      </c>
      <c r="L74" s="42">
        <f t="shared" si="28"/>
        <v>134.59100887050599</v>
      </c>
      <c r="M74" s="42">
        <f t="shared" si="28"/>
        <v>0</v>
      </c>
      <c r="N74" s="42">
        <f t="shared" si="28"/>
        <v>0</v>
      </c>
      <c r="O74" s="42">
        <f t="shared" si="28"/>
        <v>0</v>
      </c>
      <c r="P74" s="42">
        <f t="shared" si="28"/>
        <v>0</v>
      </c>
      <c r="Q74" s="42">
        <f t="shared" si="28"/>
        <v>0</v>
      </c>
      <c r="R74" s="42">
        <f t="shared" si="28"/>
        <v>100.49914464760937</v>
      </c>
      <c r="S74" s="42">
        <f t="shared" si="28"/>
        <v>78.616904873859511</v>
      </c>
      <c r="T74" s="42">
        <f t="shared" si="28"/>
        <v>4.3098245246550002</v>
      </c>
      <c r="U74" s="42">
        <f t="shared" si="28"/>
        <v>0</v>
      </c>
      <c r="V74" s="42">
        <f t="shared" si="28"/>
        <v>14.724560199509002</v>
      </c>
      <c r="W74" s="42">
        <f t="shared" si="28"/>
        <v>0</v>
      </c>
      <c r="X74" s="42">
        <f t="shared" si="28"/>
        <v>0</v>
      </c>
      <c r="Y74" s="42">
        <f t="shared" si="28"/>
        <v>0</v>
      </c>
      <c r="Z74" s="42">
        <f t="shared" si="28"/>
        <v>0</v>
      </c>
      <c r="AA74" s="42">
        <f t="shared" si="28"/>
        <v>0</v>
      </c>
      <c r="AB74" s="42">
        <f t="shared" si="28"/>
        <v>98.926938712165978</v>
      </c>
      <c r="AC74" s="42">
        <f t="shared" si="28"/>
        <v>248.55368272012839</v>
      </c>
      <c r="AD74" s="42">
        <f t="shared" si="28"/>
        <v>0.10749204113789999</v>
      </c>
      <c r="AE74" s="42">
        <f t="shared" si="28"/>
        <v>0</v>
      </c>
      <c r="AF74" s="42">
        <f t="shared" si="28"/>
        <v>25.352034485027097</v>
      </c>
      <c r="AG74" s="42">
        <f t="shared" si="28"/>
        <v>0</v>
      </c>
      <c r="AH74" s="42">
        <f t="shared" si="28"/>
        <v>0</v>
      </c>
      <c r="AI74" s="42">
        <f t="shared" si="28"/>
        <v>0</v>
      </c>
      <c r="AJ74" s="42">
        <f t="shared" si="28"/>
        <v>0</v>
      </c>
      <c r="AK74" s="42">
        <f t="shared" si="28"/>
        <v>0</v>
      </c>
      <c r="AL74" s="42">
        <f t="shared" si="28"/>
        <v>89.50087366509868</v>
      </c>
      <c r="AM74" s="42">
        <f t="shared" si="28"/>
        <v>83.249643524784915</v>
      </c>
      <c r="AN74" s="42">
        <f t="shared" si="28"/>
        <v>31.132145251379001</v>
      </c>
      <c r="AO74" s="42">
        <f t="shared" si="28"/>
        <v>0</v>
      </c>
      <c r="AP74" s="42">
        <f t="shared" si="28"/>
        <v>14.875282518753901</v>
      </c>
      <c r="AQ74" s="42">
        <f t="shared" si="28"/>
        <v>0</v>
      </c>
      <c r="AR74" s="42">
        <f t="shared" si="28"/>
        <v>1.7241379285517</v>
      </c>
      <c r="AS74" s="42">
        <f t="shared" si="28"/>
        <v>0</v>
      </c>
      <c r="AT74" s="42">
        <f t="shared" si="28"/>
        <v>0</v>
      </c>
      <c r="AU74" s="42">
        <f t="shared" si="28"/>
        <v>0</v>
      </c>
      <c r="AV74" s="42">
        <f t="shared" si="28"/>
        <v>668.42583277653875</v>
      </c>
      <c r="AW74" s="42">
        <f t="shared" si="28"/>
        <v>822.26561404739084</v>
      </c>
      <c r="AX74" s="42">
        <f t="shared" si="28"/>
        <v>115.44432261710291</v>
      </c>
      <c r="AY74" s="42">
        <f t="shared" si="28"/>
        <v>0</v>
      </c>
      <c r="AZ74" s="42">
        <f t="shared" si="28"/>
        <v>354.24306540186581</v>
      </c>
      <c r="BA74" s="42">
        <f t="shared" si="28"/>
        <v>0</v>
      </c>
      <c r="BB74" s="42">
        <f t="shared" si="28"/>
        <v>0</v>
      </c>
      <c r="BC74" s="42">
        <f t="shared" si="28"/>
        <v>0</v>
      </c>
      <c r="BD74" s="42">
        <f t="shared" si="28"/>
        <v>0</v>
      </c>
      <c r="BE74" s="42">
        <f t="shared" si="28"/>
        <v>0</v>
      </c>
      <c r="BF74" s="42">
        <f t="shared" si="28"/>
        <v>359.36689339395298</v>
      </c>
      <c r="BG74" s="42">
        <f t="shared" si="28"/>
        <v>99.184352411917104</v>
      </c>
      <c r="BH74" s="42">
        <f t="shared" si="28"/>
        <v>11.7284912244479</v>
      </c>
      <c r="BI74" s="42">
        <f t="shared" si="28"/>
        <v>0</v>
      </c>
      <c r="BJ74" s="42">
        <f t="shared" si="28"/>
        <v>47.210064647881602</v>
      </c>
      <c r="BK74" s="42">
        <f>SUM(C74:BJ74)</f>
        <v>5211.8797289016911</v>
      </c>
    </row>
    <row r="75" spans="1:63" ht="4.5" customHeight="1" x14ac:dyDescent="0.25">
      <c r="A75" s="11"/>
      <c r="B75" s="30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</row>
    <row r="76" spans="1:63" ht="14.25" customHeight="1" x14ac:dyDescent="0.25">
      <c r="A76" s="11" t="s">
        <v>5</v>
      </c>
      <c r="B76" s="31" t="s">
        <v>26</v>
      </c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</row>
    <row r="77" spans="1:63" ht="14.25" customHeight="1" x14ac:dyDescent="0.25">
      <c r="A77" s="11" t="s">
        <v>75</v>
      </c>
      <c r="B77" s="25" t="s">
        <v>132</v>
      </c>
      <c r="C77" s="40">
        <v>0</v>
      </c>
      <c r="D77" s="40">
        <v>0</v>
      </c>
      <c r="E77" s="40">
        <v>0</v>
      </c>
      <c r="F77" s="40">
        <v>0</v>
      </c>
      <c r="G77" s="40">
        <v>0</v>
      </c>
      <c r="H77" s="40">
        <v>7.3580104481000006E-3</v>
      </c>
      <c r="I77" s="40">
        <v>18.636617844484562</v>
      </c>
      <c r="J77" s="40">
        <v>0</v>
      </c>
      <c r="K77" s="40">
        <v>0</v>
      </c>
      <c r="L77" s="40">
        <v>9.7196197517200003E-2</v>
      </c>
      <c r="M77" s="40">
        <v>0</v>
      </c>
      <c r="N77" s="40">
        <v>0</v>
      </c>
      <c r="O77" s="40">
        <v>0</v>
      </c>
      <c r="P77" s="40">
        <v>0</v>
      </c>
      <c r="Q77" s="40">
        <v>0</v>
      </c>
      <c r="R77" s="40">
        <v>1.2609390344699999E-2</v>
      </c>
      <c r="S77" s="40">
        <v>0</v>
      </c>
      <c r="T77" s="40">
        <v>0</v>
      </c>
      <c r="U77" s="40">
        <v>0</v>
      </c>
      <c r="V77" s="40">
        <v>0</v>
      </c>
      <c r="W77" s="40">
        <v>0</v>
      </c>
      <c r="X77" s="40">
        <v>0</v>
      </c>
      <c r="Y77" s="40">
        <v>0</v>
      </c>
      <c r="Z77" s="40">
        <v>0</v>
      </c>
      <c r="AA77" s="40">
        <v>0</v>
      </c>
      <c r="AB77" s="40">
        <v>0.35591301327550001</v>
      </c>
      <c r="AC77" s="40">
        <v>0.1543078746896</v>
      </c>
      <c r="AD77" s="40">
        <v>0</v>
      </c>
      <c r="AE77" s="40">
        <v>0</v>
      </c>
      <c r="AF77" s="40">
        <v>0.35203049782740004</v>
      </c>
      <c r="AG77" s="40">
        <v>0</v>
      </c>
      <c r="AH77" s="40">
        <v>0</v>
      </c>
      <c r="AI77" s="40">
        <v>0</v>
      </c>
      <c r="AJ77" s="40">
        <v>0</v>
      </c>
      <c r="AK77" s="40">
        <v>0</v>
      </c>
      <c r="AL77" s="40">
        <v>0.2604597605167</v>
      </c>
      <c r="AM77" s="40">
        <v>1.3084801631379002</v>
      </c>
      <c r="AN77" s="40">
        <v>0</v>
      </c>
      <c r="AO77" s="40">
        <v>0</v>
      </c>
      <c r="AP77" s="40">
        <v>5.3266760344800004E-2</v>
      </c>
      <c r="AQ77" s="40">
        <v>0</v>
      </c>
      <c r="AR77" s="40">
        <v>0</v>
      </c>
      <c r="AS77" s="40">
        <v>0</v>
      </c>
      <c r="AT77" s="40">
        <v>0</v>
      </c>
      <c r="AU77" s="40">
        <v>0</v>
      </c>
      <c r="AV77" s="40">
        <v>2.2275190689399996E-2</v>
      </c>
      <c r="AW77" s="40">
        <v>0</v>
      </c>
      <c r="AX77" s="40">
        <v>0</v>
      </c>
      <c r="AY77" s="40">
        <v>0</v>
      </c>
      <c r="AZ77" s="40">
        <v>0</v>
      </c>
      <c r="BA77" s="40">
        <v>0</v>
      </c>
      <c r="BB77" s="40">
        <v>0</v>
      </c>
      <c r="BC77" s="40">
        <v>0</v>
      </c>
      <c r="BD77" s="40">
        <v>0</v>
      </c>
      <c r="BE77" s="40">
        <v>0</v>
      </c>
      <c r="BF77" s="40">
        <v>0</v>
      </c>
      <c r="BG77" s="40">
        <v>0</v>
      </c>
      <c r="BH77" s="40">
        <v>0</v>
      </c>
      <c r="BI77" s="40">
        <v>0</v>
      </c>
      <c r="BJ77" s="40">
        <v>0</v>
      </c>
      <c r="BK77" s="48">
        <f t="shared" ref="BK77:BK79" si="29">SUM(C77:BJ77)</f>
        <v>21.260514703275863</v>
      </c>
    </row>
    <row r="78" spans="1:63" ht="14.25" customHeight="1" x14ac:dyDescent="0.25">
      <c r="A78" s="11"/>
      <c r="B78" s="25" t="s">
        <v>133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8.5614781032000015E-3</v>
      </c>
      <c r="I78" s="40">
        <v>0.1101615041379</v>
      </c>
      <c r="J78" s="40">
        <v>0</v>
      </c>
      <c r="K78" s="40">
        <v>0</v>
      </c>
      <c r="L78" s="40">
        <v>2.2840689206799998E-2</v>
      </c>
      <c r="M78" s="40">
        <v>0</v>
      </c>
      <c r="N78" s="40">
        <v>0</v>
      </c>
      <c r="O78" s="40">
        <v>0</v>
      </c>
      <c r="P78" s="40">
        <v>0</v>
      </c>
      <c r="Q78" s="40">
        <v>0</v>
      </c>
      <c r="R78" s="40">
        <v>6.9973493790000006E-3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0</v>
      </c>
      <c r="Z78" s="40">
        <v>0</v>
      </c>
      <c r="AA78" s="40">
        <v>0</v>
      </c>
      <c r="AB78" s="40">
        <v>0.27608328620620004</v>
      </c>
      <c r="AC78" s="40">
        <v>1.3222542611064858</v>
      </c>
      <c r="AD78" s="40">
        <v>0</v>
      </c>
      <c r="AE78" s="40">
        <v>0</v>
      </c>
      <c r="AF78" s="40">
        <v>0.36941246034469999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0.2661981374822</v>
      </c>
      <c r="AM78" s="40">
        <v>4.6593837655100001E-2</v>
      </c>
      <c r="AN78" s="40">
        <v>0</v>
      </c>
      <c r="AO78" s="40">
        <v>0</v>
      </c>
      <c r="AP78" s="40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0.10819473613740001</v>
      </c>
      <c r="AW78" s="40">
        <v>0</v>
      </c>
      <c r="AX78" s="40">
        <v>0</v>
      </c>
      <c r="AY78" s="40">
        <v>0</v>
      </c>
      <c r="AZ78" s="40">
        <v>0</v>
      </c>
      <c r="BA78" s="40">
        <v>0</v>
      </c>
      <c r="BB78" s="40">
        <v>0</v>
      </c>
      <c r="BC78" s="40">
        <v>0</v>
      </c>
      <c r="BD78" s="40">
        <v>0</v>
      </c>
      <c r="BE78" s="40">
        <v>0</v>
      </c>
      <c r="BF78" s="40">
        <v>1.9612245068600001E-2</v>
      </c>
      <c r="BG78" s="40">
        <v>0</v>
      </c>
      <c r="BH78" s="40">
        <v>0</v>
      </c>
      <c r="BI78" s="40">
        <v>0</v>
      </c>
      <c r="BJ78" s="40">
        <v>0</v>
      </c>
      <c r="BK78" s="48">
        <f t="shared" si="29"/>
        <v>2.5569099848275858</v>
      </c>
    </row>
    <row r="79" spans="1:63" ht="15.75" thickBot="1" x14ac:dyDescent="0.3">
      <c r="A79" s="50"/>
      <c r="B79" s="51" t="s">
        <v>134</v>
      </c>
      <c r="C79" s="40">
        <v>0</v>
      </c>
      <c r="D79" s="40">
        <v>0</v>
      </c>
      <c r="E79" s="40">
        <v>0</v>
      </c>
      <c r="F79" s="40">
        <v>0</v>
      </c>
      <c r="G79" s="40">
        <v>0</v>
      </c>
      <c r="H79" s="40">
        <v>2.6839415965400005E-2</v>
      </c>
      <c r="I79" s="40">
        <v>0.53592342517239999</v>
      </c>
      <c r="J79" s="40">
        <v>0</v>
      </c>
      <c r="K79" s="40">
        <v>0</v>
      </c>
      <c r="L79" s="40">
        <v>7.954336551720001E-2</v>
      </c>
      <c r="M79" s="40">
        <v>0</v>
      </c>
      <c r="N79" s="40">
        <v>0</v>
      </c>
      <c r="O79" s="40">
        <v>0</v>
      </c>
      <c r="P79" s="40">
        <v>0</v>
      </c>
      <c r="Q79" s="40">
        <v>0</v>
      </c>
      <c r="R79" s="40">
        <v>5.1836395515999995E-3</v>
      </c>
      <c r="S79" s="40">
        <v>0</v>
      </c>
      <c r="T79" s="40">
        <v>0</v>
      </c>
      <c r="U79" s="40">
        <v>0</v>
      </c>
      <c r="V79" s="40">
        <v>0</v>
      </c>
      <c r="W79" s="40">
        <v>0</v>
      </c>
      <c r="X79" s="40">
        <v>0</v>
      </c>
      <c r="Y79" s="40">
        <v>0</v>
      </c>
      <c r="Z79" s="40">
        <v>0</v>
      </c>
      <c r="AA79" s="40">
        <v>0</v>
      </c>
      <c r="AB79" s="40">
        <v>0.37285852999960001</v>
      </c>
      <c r="AC79" s="40">
        <v>8.7051504615197288</v>
      </c>
      <c r="AD79" s="40">
        <v>0</v>
      </c>
      <c r="AE79" s="40">
        <v>0</v>
      </c>
      <c r="AF79" s="40">
        <v>2.8067515157581999</v>
      </c>
      <c r="AG79" s="40">
        <v>0</v>
      </c>
      <c r="AH79" s="40">
        <v>0</v>
      </c>
      <c r="AI79" s="40">
        <v>0</v>
      </c>
      <c r="AJ79" s="40">
        <v>0</v>
      </c>
      <c r="AK79" s="40">
        <v>0</v>
      </c>
      <c r="AL79" s="40">
        <v>0.50278189013730001</v>
      </c>
      <c r="AM79" s="40">
        <v>3.7228962246548996</v>
      </c>
      <c r="AN79" s="40">
        <v>0</v>
      </c>
      <c r="AO79" s="40">
        <v>0</v>
      </c>
      <c r="AP79" s="40">
        <v>0.753250629655</v>
      </c>
      <c r="AQ79" s="40">
        <v>0</v>
      </c>
      <c r="AR79" s="40">
        <v>0</v>
      </c>
      <c r="AS79" s="40">
        <v>0</v>
      </c>
      <c r="AT79" s="40">
        <v>0</v>
      </c>
      <c r="AU79" s="40">
        <v>0</v>
      </c>
      <c r="AV79" s="40">
        <v>3.9716717240000001E-3</v>
      </c>
      <c r="AW79" s="40">
        <v>0</v>
      </c>
      <c r="AX79" s="40">
        <v>0</v>
      </c>
      <c r="AY79" s="40">
        <v>0</v>
      </c>
      <c r="AZ79" s="40">
        <v>0</v>
      </c>
      <c r="BA79" s="40">
        <v>0</v>
      </c>
      <c r="BB79" s="40">
        <v>0</v>
      </c>
      <c r="BC79" s="40">
        <v>0</v>
      </c>
      <c r="BD79" s="40">
        <v>0</v>
      </c>
      <c r="BE79" s="40">
        <v>0</v>
      </c>
      <c r="BF79" s="40">
        <v>3.8711413447000001E-3</v>
      </c>
      <c r="BG79" s="40">
        <v>0</v>
      </c>
      <c r="BH79" s="40">
        <v>0</v>
      </c>
      <c r="BI79" s="40">
        <v>0</v>
      </c>
      <c r="BJ79" s="40">
        <v>5.0132426344799995E-2</v>
      </c>
      <c r="BK79" s="41">
        <f t="shared" si="29"/>
        <v>17.569154337344827</v>
      </c>
    </row>
    <row r="80" spans="1:63" ht="15.75" thickBot="1" x14ac:dyDescent="0.3">
      <c r="A80" s="52"/>
      <c r="B80" s="53" t="s">
        <v>82</v>
      </c>
      <c r="C80" s="49">
        <f>SUM(C77:C79)</f>
        <v>0</v>
      </c>
      <c r="D80" s="49">
        <f t="shared" ref="D80:BK80" si="30">SUM(D77:D79)</f>
        <v>0</v>
      </c>
      <c r="E80" s="49">
        <f t="shared" si="30"/>
        <v>0</v>
      </c>
      <c r="F80" s="49">
        <f t="shared" si="30"/>
        <v>0</v>
      </c>
      <c r="G80" s="49">
        <f t="shared" si="30"/>
        <v>0</v>
      </c>
      <c r="H80" s="49">
        <f t="shared" si="30"/>
        <v>4.2758904516700003E-2</v>
      </c>
      <c r="I80" s="49">
        <f t="shared" si="30"/>
        <v>19.28270277379486</v>
      </c>
      <c r="J80" s="49">
        <f t="shared" si="30"/>
        <v>0</v>
      </c>
      <c r="K80" s="49">
        <f t="shared" si="30"/>
        <v>0</v>
      </c>
      <c r="L80" s="49">
        <f t="shared" si="30"/>
        <v>0.19958025224120002</v>
      </c>
      <c r="M80" s="49">
        <f t="shared" si="30"/>
        <v>0</v>
      </c>
      <c r="N80" s="49">
        <f t="shared" si="30"/>
        <v>0</v>
      </c>
      <c r="O80" s="49">
        <f t="shared" si="30"/>
        <v>0</v>
      </c>
      <c r="P80" s="49">
        <f t="shared" si="30"/>
        <v>0</v>
      </c>
      <c r="Q80" s="49">
        <f t="shared" si="30"/>
        <v>0</v>
      </c>
      <c r="R80" s="49">
        <f t="shared" si="30"/>
        <v>2.4790379275299999E-2</v>
      </c>
      <c r="S80" s="49">
        <f t="shared" si="30"/>
        <v>0</v>
      </c>
      <c r="T80" s="49">
        <f t="shared" si="30"/>
        <v>0</v>
      </c>
      <c r="U80" s="49">
        <f t="shared" si="30"/>
        <v>0</v>
      </c>
      <c r="V80" s="49">
        <f t="shared" si="30"/>
        <v>0</v>
      </c>
      <c r="W80" s="49">
        <f t="shared" si="30"/>
        <v>0</v>
      </c>
      <c r="X80" s="49">
        <f t="shared" si="30"/>
        <v>0</v>
      </c>
      <c r="Y80" s="49">
        <f t="shared" si="30"/>
        <v>0</v>
      </c>
      <c r="Z80" s="49">
        <f t="shared" si="30"/>
        <v>0</v>
      </c>
      <c r="AA80" s="49">
        <f t="shared" si="30"/>
        <v>0</v>
      </c>
      <c r="AB80" s="49">
        <f t="shared" si="30"/>
        <v>1.0048548294813</v>
      </c>
      <c r="AC80" s="49">
        <f t="shared" si="30"/>
        <v>10.181712597315816</v>
      </c>
      <c r="AD80" s="49">
        <f t="shared" si="30"/>
        <v>0</v>
      </c>
      <c r="AE80" s="49">
        <f t="shared" si="30"/>
        <v>0</v>
      </c>
      <c r="AF80" s="49">
        <f t="shared" si="30"/>
        <v>3.5281944739302999</v>
      </c>
      <c r="AG80" s="49">
        <f t="shared" si="30"/>
        <v>0</v>
      </c>
      <c r="AH80" s="49">
        <f t="shared" si="30"/>
        <v>0</v>
      </c>
      <c r="AI80" s="49">
        <f t="shared" si="30"/>
        <v>0</v>
      </c>
      <c r="AJ80" s="49">
        <f t="shared" si="30"/>
        <v>0</v>
      </c>
      <c r="AK80" s="49">
        <f t="shared" si="30"/>
        <v>0</v>
      </c>
      <c r="AL80" s="49">
        <f t="shared" si="30"/>
        <v>1.0294397881362001</v>
      </c>
      <c r="AM80" s="49">
        <f t="shared" si="30"/>
        <v>5.0779702254479</v>
      </c>
      <c r="AN80" s="49">
        <f t="shared" si="30"/>
        <v>0</v>
      </c>
      <c r="AO80" s="49">
        <f t="shared" si="30"/>
        <v>0</v>
      </c>
      <c r="AP80" s="49">
        <f t="shared" si="30"/>
        <v>0.80651738999980005</v>
      </c>
      <c r="AQ80" s="49">
        <f t="shared" si="30"/>
        <v>0</v>
      </c>
      <c r="AR80" s="49">
        <f t="shared" si="30"/>
        <v>0</v>
      </c>
      <c r="AS80" s="49">
        <f t="shared" si="30"/>
        <v>0</v>
      </c>
      <c r="AT80" s="49">
        <f t="shared" si="30"/>
        <v>0</v>
      </c>
      <c r="AU80" s="49">
        <f t="shared" si="30"/>
        <v>0</v>
      </c>
      <c r="AV80" s="49">
        <f t="shared" si="30"/>
        <v>0.13444159855080001</v>
      </c>
      <c r="AW80" s="49">
        <f t="shared" si="30"/>
        <v>0</v>
      </c>
      <c r="AX80" s="49">
        <f t="shared" si="30"/>
        <v>0</v>
      </c>
      <c r="AY80" s="49">
        <f t="shared" si="30"/>
        <v>0</v>
      </c>
      <c r="AZ80" s="49">
        <f t="shared" si="30"/>
        <v>0</v>
      </c>
      <c r="BA80" s="49">
        <f t="shared" si="30"/>
        <v>0</v>
      </c>
      <c r="BB80" s="49">
        <f t="shared" si="30"/>
        <v>0</v>
      </c>
      <c r="BC80" s="49">
        <f t="shared" si="30"/>
        <v>0</v>
      </c>
      <c r="BD80" s="49">
        <f t="shared" si="30"/>
        <v>0</v>
      </c>
      <c r="BE80" s="49">
        <f t="shared" si="30"/>
        <v>0</v>
      </c>
      <c r="BF80" s="49">
        <f t="shared" si="30"/>
        <v>2.34833864133E-2</v>
      </c>
      <c r="BG80" s="49">
        <f t="shared" si="30"/>
        <v>0</v>
      </c>
      <c r="BH80" s="49">
        <f t="shared" si="30"/>
        <v>0</v>
      </c>
      <c r="BI80" s="49">
        <f t="shared" si="30"/>
        <v>0</v>
      </c>
      <c r="BJ80" s="49">
        <f t="shared" si="30"/>
        <v>5.0132426344799995E-2</v>
      </c>
      <c r="BK80" s="49">
        <f t="shared" si="30"/>
        <v>41.386579025448277</v>
      </c>
    </row>
    <row r="81" spans="1:62" ht="6" customHeight="1" x14ac:dyDescent="0.25">
      <c r="A81" s="15"/>
      <c r="B81" s="16"/>
    </row>
    <row r="82" spans="1:62" x14ac:dyDescent="0.25">
      <c r="A82" s="15"/>
      <c r="B82" s="15" t="s">
        <v>29</v>
      </c>
      <c r="L82" s="17" t="s">
        <v>40</v>
      </c>
    </row>
    <row r="83" spans="1:62" x14ac:dyDescent="0.25">
      <c r="A83" s="15"/>
      <c r="B83" s="15" t="s">
        <v>30</v>
      </c>
      <c r="L83" s="15" t="s">
        <v>33</v>
      </c>
    </row>
    <row r="84" spans="1:62" x14ac:dyDescent="0.25">
      <c r="L84" s="15" t="s">
        <v>34</v>
      </c>
    </row>
    <row r="85" spans="1:62" x14ac:dyDescent="0.25">
      <c r="B85" s="15" t="s">
        <v>36</v>
      </c>
      <c r="L85" s="15" t="s">
        <v>97</v>
      </c>
    </row>
    <row r="86" spans="1:62" x14ac:dyDescent="0.25">
      <c r="B86" s="15" t="s">
        <v>37</v>
      </c>
      <c r="L86" s="15" t="s">
        <v>99</v>
      </c>
    </row>
    <row r="87" spans="1:62" x14ac:dyDescent="0.25">
      <c r="B87" s="15"/>
      <c r="L87" s="15" t="s">
        <v>35</v>
      </c>
    </row>
    <row r="88" spans="1:62" x14ac:dyDescent="0.25"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</row>
    <row r="89" spans="1:62" x14ac:dyDescent="0.25"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</row>
    <row r="95" spans="1:62" x14ac:dyDescent="0.25">
      <c r="B95" s="15"/>
    </row>
  </sheetData>
  <mergeCells count="49"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C55:BK55"/>
    <mergeCell ref="C59:BK59"/>
    <mergeCell ref="C10:BK10"/>
    <mergeCell ref="C13:BK13"/>
    <mergeCell ref="C21:BK21"/>
    <mergeCell ref="C24:BK24"/>
    <mergeCell ref="C27:BK27"/>
    <mergeCell ref="C73:BK73"/>
    <mergeCell ref="A1:A5"/>
    <mergeCell ref="C56:BK56"/>
    <mergeCell ref="C75:BK75"/>
    <mergeCell ref="C76:BK76"/>
    <mergeCell ref="C60:BK60"/>
    <mergeCell ref="C61:BK61"/>
    <mergeCell ref="C64:BK64"/>
    <mergeCell ref="C68:BK68"/>
    <mergeCell ref="C69:BK69"/>
    <mergeCell ref="C39:BK39"/>
    <mergeCell ref="C70:BK70"/>
    <mergeCell ref="C40:BK40"/>
    <mergeCell ref="C38:BK38"/>
    <mergeCell ref="C44:BK44"/>
    <mergeCell ref="C54:BK54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tabSelected="1" zoomScale="95" zoomScaleNormal="95" workbookViewId="0">
      <selection activeCell="E12" sqref="E12"/>
    </sheetView>
  </sheetViews>
  <sheetFormatPr defaultRowHeight="12.75" x14ac:dyDescent="0.2"/>
  <cols>
    <col min="1" max="1" width="2.28515625" style="18" customWidth="1"/>
    <col min="2" max="2" width="9.140625" style="18"/>
    <col min="3" max="3" width="28.28515625" style="18" customWidth="1"/>
    <col min="4" max="4" width="9.28515625" style="18" bestFit="1" customWidth="1"/>
    <col min="5" max="6" width="18.28515625" style="18" bestFit="1" customWidth="1"/>
    <col min="7" max="7" width="10" style="18" bestFit="1" customWidth="1"/>
    <col min="8" max="8" width="19.85546875" style="18" bestFit="1" customWidth="1"/>
    <col min="9" max="9" width="15.85546875" style="18" bestFit="1" customWidth="1"/>
    <col min="10" max="10" width="17" style="18" bestFit="1" customWidth="1"/>
    <col min="11" max="11" width="9.28515625" style="18" bestFit="1" customWidth="1"/>
    <col min="12" max="12" width="19.85546875" style="18" bestFit="1" customWidth="1"/>
    <col min="13" max="16384" width="9.140625" style="18"/>
  </cols>
  <sheetData>
    <row r="2" spans="2:12" x14ac:dyDescent="0.2">
      <c r="B2" s="79" t="s">
        <v>136</v>
      </c>
      <c r="C2" s="80"/>
      <c r="D2" s="80"/>
      <c r="E2" s="80"/>
      <c r="F2" s="80"/>
      <c r="G2" s="80"/>
      <c r="H2" s="80"/>
      <c r="I2" s="80"/>
      <c r="J2" s="80"/>
      <c r="K2" s="80"/>
      <c r="L2" s="81"/>
    </row>
    <row r="3" spans="2:12" x14ac:dyDescent="0.2">
      <c r="B3" s="79" t="s">
        <v>100</v>
      </c>
      <c r="C3" s="80"/>
      <c r="D3" s="80"/>
      <c r="E3" s="80"/>
      <c r="F3" s="80"/>
      <c r="G3" s="80"/>
      <c r="H3" s="80"/>
      <c r="I3" s="80"/>
      <c r="J3" s="80"/>
      <c r="K3" s="80"/>
      <c r="L3" s="81"/>
    </row>
    <row r="4" spans="2:12" ht="25.5" x14ac:dyDescent="0.2">
      <c r="B4" s="36" t="s">
        <v>74</v>
      </c>
      <c r="C4" s="19" t="s">
        <v>41</v>
      </c>
      <c r="D4" s="19" t="s">
        <v>86</v>
      </c>
      <c r="E4" s="19" t="s">
        <v>87</v>
      </c>
      <c r="F4" s="19" t="s">
        <v>7</v>
      </c>
      <c r="G4" s="19" t="s">
        <v>8</v>
      </c>
      <c r="H4" s="19" t="s">
        <v>23</v>
      </c>
      <c r="I4" s="19" t="s">
        <v>93</v>
      </c>
      <c r="J4" s="19" t="s">
        <v>94</v>
      </c>
      <c r="K4" s="19" t="s">
        <v>73</v>
      </c>
      <c r="L4" s="19" t="s">
        <v>95</v>
      </c>
    </row>
    <row r="5" spans="2:12" x14ac:dyDescent="0.2">
      <c r="B5" s="20">
        <v>1</v>
      </c>
      <c r="C5" s="21" t="s">
        <v>42</v>
      </c>
      <c r="D5" s="47">
        <v>0</v>
      </c>
      <c r="E5" s="45">
        <v>0</v>
      </c>
      <c r="F5" s="45">
        <v>2.1960285482299998E-2</v>
      </c>
      <c r="G5" s="45">
        <v>0</v>
      </c>
      <c r="H5" s="45">
        <v>0</v>
      </c>
      <c r="I5" s="45">
        <v>0</v>
      </c>
      <c r="J5" s="45">
        <v>0</v>
      </c>
      <c r="K5" s="45">
        <f>SUM(D5:J5)</f>
        <v>2.1960285482299998E-2</v>
      </c>
      <c r="L5" s="45">
        <v>0</v>
      </c>
    </row>
    <row r="6" spans="2:12" x14ac:dyDescent="0.2">
      <c r="B6" s="20">
        <v>2</v>
      </c>
      <c r="C6" s="22" t="s">
        <v>43</v>
      </c>
      <c r="D6" s="47">
        <v>7.483209462019999E-2</v>
      </c>
      <c r="E6" s="45">
        <v>1.0773967807209002</v>
      </c>
      <c r="F6" s="45">
        <v>12.497710873606904</v>
      </c>
      <c r="G6" s="45">
        <v>0.13031405230950002</v>
      </c>
      <c r="H6" s="45">
        <v>3.7917493206300001E-2</v>
      </c>
      <c r="I6" s="45">
        <v>0</v>
      </c>
      <c r="J6" s="45">
        <v>0</v>
      </c>
      <c r="K6" s="45">
        <f t="shared" ref="K6:K41" si="0">SUM(D6:J6)</f>
        <v>13.818171294463802</v>
      </c>
      <c r="L6" s="45">
        <v>2.9180586206000001E-3</v>
      </c>
    </row>
    <row r="7" spans="2:12" x14ac:dyDescent="0.2">
      <c r="B7" s="20">
        <v>3</v>
      </c>
      <c r="C7" s="21" t="s">
        <v>44</v>
      </c>
      <c r="D7" s="47">
        <v>0</v>
      </c>
      <c r="E7" s="45">
        <v>1.7717253793000001E-3</v>
      </c>
      <c r="F7" s="45">
        <v>2.5475529447499999E-2</v>
      </c>
      <c r="G7" s="45">
        <v>0</v>
      </c>
      <c r="H7" s="45">
        <v>0</v>
      </c>
      <c r="I7" s="45">
        <v>0</v>
      </c>
      <c r="J7" s="45">
        <v>0</v>
      </c>
      <c r="K7" s="45">
        <f t="shared" si="0"/>
        <v>2.7247254826799999E-2</v>
      </c>
      <c r="L7" s="45">
        <v>0</v>
      </c>
    </row>
    <row r="8" spans="2:12" x14ac:dyDescent="0.2">
      <c r="B8" s="20">
        <v>4</v>
      </c>
      <c r="C8" s="22" t="s">
        <v>45</v>
      </c>
      <c r="D8" s="47">
        <v>4.0764308478617997</v>
      </c>
      <c r="E8" s="45">
        <v>6.1776426301351011</v>
      </c>
      <c r="F8" s="45">
        <v>7.387686233598604</v>
      </c>
      <c r="G8" s="45">
        <v>9.1339604689500004E-2</v>
      </c>
      <c r="H8" s="45">
        <v>0.14895558441339998</v>
      </c>
      <c r="I8" s="45">
        <v>0</v>
      </c>
      <c r="J8" s="45">
        <v>0</v>
      </c>
      <c r="K8" s="45">
        <f t="shared" si="0"/>
        <v>17.882054900698407</v>
      </c>
      <c r="L8" s="45">
        <v>0</v>
      </c>
    </row>
    <row r="9" spans="2:12" x14ac:dyDescent="0.2">
      <c r="B9" s="20">
        <v>5</v>
      </c>
      <c r="C9" s="22" t="s">
        <v>46</v>
      </c>
      <c r="D9" s="47">
        <v>0.1108765768963</v>
      </c>
      <c r="E9" s="45">
        <v>0.74014077861759997</v>
      </c>
      <c r="F9" s="45">
        <v>11.839411491409102</v>
      </c>
      <c r="G9" s="45">
        <v>0.12296093362010001</v>
      </c>
      <c r="H9" s="45">
        <v>9.2594737654899992E-2</v>
      </c>
      <c r="I9" s="45">
        <v>0</v>
      </c>
      <c r="J9" s="45">
        <v>0</v>
      </c>
      <c r="K9" s="45">
        <f t="shared" si="0"/>
        <v>12.905984518198002</v>
      </c>
      <c r="L9" s="45">
        <v>0.11152152437909998</v>
      </c>
    </row>
    <row r="10" spans="2:12" x14ac:dyDescent="0.2">
      <c r="B10" s="20">
        <v>6</v>
      </c>
      <c r="C10" s="22" t="s">
        <v>47</v>
      </c>
      <c r="D10" s="47">
        <v>0.32263459637900005</v>
      </c>
      <c r="E10" s="45">
        <v>4.8165481420639997</v>
      </c>
      <c r="F10" s="45">
        <v>14.865356465448611</v>
      </c>
      <c r="G10" s="45">
        <v>0.1299416141029</v>
      </c>
      <c r="H10" s="45">
        <v>3.1518357482199999E-2</v>
      </c>
      <c r="I10" s="45">
        <v>0</v>
      </c>
      <c r="J10" s="45">
        <v>0</v>
      </c>
      <c r="K10" s="45">
        <f t="shared" si="0"/>
        <v>20.16599917547671</v>
      </c>
      <c r="L10" s="45">
        <v>0.32914786748239999</v>
      </c>
    </row>
    <row r="11" spans="2:12" x14ac:dyDescent="0.2">
      <c r="B11" s="20">
        <v>7</v>
      </c>
      <c r="C11" s="22" t="s">
        <v>48</v>
      </c>
      <c r="D11" s="47">
        <v>3.8661622063789998</v>
      </c>
      <c r="E11" s="45">
        <v>3.4626053851021004</v>
      </c>
      <c r="F11" s="45">
        <v>5.9061041722897025</v>
      </c>
      <c r="G11" s="45">
        <v>2.1252641413600001E-2</v>
      </c>
      <c r="H11" s="45">
        <v>1.7177273723900002E-2</v>
      </c>
      <c r="I11" s="45">
        <v>0</v>
      </c>
      <c r="J11" s="45">
        <v>0</v>
      </c>
      <c r="K11" s="45">
        <f t="shared" si="0"/>
        <v>13.273301678908302</v>
      </c>
      <c r="L11" s="45">
        <v>0</v>
      </c>
    </row>
    <row r="12" spans="2:12" x14ac:dyDescent="0.2">
      <c r="B12" s="20">
        <v>8</v>
      </c>
      <c r="C12" s="21" t="s">
        <v>126</v>
      </c>
      <c r="D12" s="47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f t="shared" si="0"/>
        <v>0</v>
      </c>
      <c r="L12" s="45">
        <v>0</v>
      </c>
    </row>
    <row r="13" spans="2:12" x14ac:dyDescent="0.2">
      <c r="B13" s="20">
        <v>9</v>
      </c>
      <c r="C13" s="21" t="s">
        <v>127</v>
      </c>
      <c r="D13" s="47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f t="shared" si="0"/>
        <v>0</v>
      </c>
      <c r="L13" s="45">
        <v>0</v>
      </c>
    </row>
    <row r="14" spans="2:12" x14ac:dyDescent="0.2">
      <c r="B14" s="20">
        <v>10</v>
      </c>
      <c r="C14" s="22" t="s">
        <v>49</v>
      </c>
      <c r="D14" s="47">
        <v>0.18309367231020002</v>
      </c>
      <c r="E14" s="45">
        <v>4.4360793723699998E-2</v>
      </c>
      <c r="F14" s="45">
        <v>3.0246350218440985</v>
      </c>
      <c r="G14" s="45">
        <v>0.2284791434134</v>
      </c>
      <c r="H14" s="45">
        <v>5.0087125514000005E-3</v>
      </c>
      <c r="I14" s="45">
        <v>0</v>
      </c>
      <c r="J14" s="45">
        <v>0</v>
      </c>
      <c r="K14" s="45">
        <f t="shared" si="0"/>
        <v>3.4855773438427984</v>
      </c>
      <c r="L14" s="45">
        <v>1.4003581034000001E-3</v>
      </c>
    </row>
    <row r="15" spans="2:12" x14ac:dyDescent="0.2">
      <c r="B15" s="20">
        <v>11</v>
      </c>
      <c r="C15" s="22" t="s">
        <v>50</v>
      </c>
      <c r="D15" s="47">
        <v>140.60264066189183</v>
      </c>
      <c r="E15" s="45">
        <v>97.568017747820775</v>
      </c>
      <c r="F15" s="45">
        <v>204.63371794415755</v>
      </c>
      <c r="G15" s="45">
        <v>3.1817984064415987</v>
      </c>
      <c r="H15" s="45">
        <v>0.79662794837429984</v>
      </c>
      <c r="I15" s="45">
        <v>0</v>
      </c>
      <c r="J15" s="45">
        <v>0</v>
      </c>
      <c r="K15" s="45">
        <f t="shared" si="0"/>
        <v>446.78280270868601</v>
      </c>
      <c r="L15" s="45">
        <v>5.3142106629677297</v>
      </c>
    </row>
    <row r="16" spans="2:12" x14ac:dyDescent="0.2">
      <c r="B16" s="20">
        <v>12</v>
      </c>
      <c r="C16" s="22" t="s">
        <v>51</v>
      </c>
      <c r="D16" s="47">
        <v>305.22222152441185</v>
      </c>
      <c r="E16" s="45">
        <v>62.93520075561613</v>
      </c>
      <c r="F16" s="45">
        <v>44.399716616610611</v>
      </c>
      <c r="G16" s="45">
        <v>0.15322585548109999</v>
      </c>
      <c r="H16" s="45">
        <v>0.28308834227440005</v>
      </c>
      <c r="I16" s="45">
        <v>0</v>
      </c>
      <c r="J16" s="45">
        <v>0</v>
      </c>
      <c r="K16" s="45">
        <f t="shared" si="0"/>
        <v>412.99345309439406</v>
      </c>
      <c r="L16" s="45">
        <v>0.53187589065469987</v>
      </c>
    </row>
    <row r="17" spans="2:12" x14ac:dyDescent="0.2">
      <c r="B17" s="20">
        <v>13</v>
      </c>
      <c r="C17" s="22" t="s">
        <v>52</v>
      </c>
      <c r="D17" s="47">
        <v>0.51780618424129998</v>
      </c>
      <c r="E17" s="45">
        <v>0.2491122103441</v>
      </c>
      <c r="F17" s="45">
        <v>3.0548366482331999</v>
      </c>
      <c r="G17" s="45">
        <v>1.2653823999900001E-2</v>
      </c>
      <c r="H17" s="45">
        <v>8.1850560342999999E-3</v>
      </c>
      <c r="I17" s="45">
        <v>0</v>
      </c>
      <c r="J17" s="45">
        <v>0</v>
      </c>
      <c r="K17" s="45">
        <f t="shared" si="0"/>
        <v>3.8425939228527999</v>
      </c>
      <c r="L17" s="45">
        <v>0</v>
      </c>
    </row>
    <row r="18" spans="2:12" x14ac:dyDescent="0.2">
      <c r="B18" s="20">
        <v>14</v>
      </c>
      <c r="C18" s="22" t="s">
        <v>53</v>
      </c>
      <c r="D18" s="47">
        <v>7.684762060000001E-5</v>
      </c>
      <c r="E18" s="45">
        <v>2.0689379068700001E-2</v>
      </c>
      <c r="F18" s="45">
        <v>3.4444217528192986</v>
      </c>
      <c r="G18" s="45">
        <v>4.5785249309999998E-3</v>
      </c>
      <c r="H18" s="45">
        <v>6.8099249482600002E-2</v>
      </c>
      <c r="I18" s="45">
        <v>0</v>
      </c>
      <c r="J18" s="45">
        <v>0</v>
      </c>
      <c r="K18" s="45">
        <f t="shared" si="0"/>
        <v>3.5378657539221985</v>
      </c>
      <c r="L18" s="45">
        <v>0</v>
      </c>
    </row>
    <row r="19" spans="2:12" x14ac:dyDescent="0.2">
      <c r="B19" s="20">
        <v>15</v>
      </c>
      <c r="C19" s="22" t="s">
        <v>54</v>
      </c>
      <c r="D19" s="47">
        <v>1.0533057058608997</v>
      </c>
      <c r="E19" s="45">
        <v>1.6704018428924001</v>
      </c>
      <c r="F19" s="45">
        <v>15.779552019885305</v>
      </c>
      <c r="G19" s="45">
        <v>0.2341717609991</v>
      </c>
      <c r="H19" s="45">
        <v>0.1588861391021</v>
      </c>
      <c r="I19" s="45">
        <v>0</v>
      </c>
      <c r="J19" s="45">
        <v>0</v>
      </c>
      <c r="K19" s="45">
        <f t="shared" si="0"/>
        <v>18.896317468739806</v>
      </c>
      <c r="L19" s="45">
        <v>7.8558453620600002E-2</v>
      </c>
    </row>
    <row r="20" spans="2:12" x14ac:dyDescent="0.2">
      <c r="B20" s="20">
        <v>16</v>
      </c>
      <c r="C20" s="22" t="s">
        <v>55</v>
      </c>
      <c r="D20" s="47">
        <v>153.76476040754829</v>
      </c>
      <c r="E20" s="45">
        <v>49.037112080568804</v>
      </c>
      <c r="F20" s="45">
        <v>81.463268578127</v>
      </c>
      <c r="G20" s="45">
        <v>1.1580891964431999</v>
      </c>
      <c r="H20" s="45">
        <v>1.2294293509260998</v>
      </c>
      <c r="I20" s="45">
        <v>0</v>
      </c>
      <c r="J20" s="45">
        <v>0</v>
      </c>
      <c r="K20" s="45">
        <f t="shared" si="0"/>
        <v>286.65265961361342</v>
      </c>
      <c r="L20" s="45">
        <v>0.37262218030979993</v>
      </c>
    </row>
    <row r="21" spans="2:12" x14ac:dyDescent="0.2">
      <c r="B21" s="20">
        <v>17</v>
      </c>
      <c r="C21" s="22" t="s">
        <v>56</v>
      </c>
      <c r="D21" s="47">
        <v>6.0400932795851991</v>
      </c>
      <c r="E21" s="45">
        <v>5.1936932985471005</v>
      </c>
      <c r="F21" s="45">
        <v>20.135125836631076</v>
      </c>
      <c r="G21" s="45">
        <v>0.45074104755040001</v>
      </c>
      <c r="H21" s="45">
        <v>0.26001269134260002</v>
      </c>
      <c r="I21" s="45">
        <v>0</v>
      </c>
      <c r="J21" s="45">
        <v>0</v>
      </c>
      <c r="K21" s="45">
        <f t="shared" si="0"/>
        <v>32.079666153656376</v>
      </c>
      <c r="L21" s="45">
        <v>9.2991899999999988E-3</v>
      </c>
    </row>
    <row r="22" spans="2:12" x14ac:dyDescent="0.2">
      <c r="B22" s="20">
        <v>18</v>
      </c>
      <c r="C22" s="21" t="s">
        <v>128</v>
      </c>
      <c r="D22" s="47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f t="shared" si="0"/>
        <v>0</v>
      </c>
      <c r="L22" s="45">
        <v>0</v>
      </c>
    </row>
    <row r="23" spans="2:12" x14ac:dyDescent="0.2">
      <c r="B23" s="20">
        <v>19</v>
      </c>
      <c r="C23" s="22" t="s">
        <v>57</v>
      </c>
      <c r="D23" s="47">
        <v>3.7019150961360001</v>
      </c>
      <c r="E23" s="45">
        <v>8.2328353375744925</v>
      </c>
      <c r="F23" s="45">
        <v>29.198005509025887</v>
      </c>
      <c r="G23" s="45">
        <v>0.30872893079120006</v>
      </c>
      <c r="H23" s="45">
        <v>0.11455816634319999</v>
      </c>
      <c r="I23" s="45">
        <v>0</v>
      </c>
      <c r="J23" s="45">
        <v>0</v>
      </c>
      <c r="K23" s="45">
        <f t="shared" si="0"/>
        <v>41.556043039870779</v>
      </c>
      <c r="L23" s="45">
        <v>0.41111676034420003</v>
      </c>
    </row>
    <row r="24" spans="2:12" x14ac:dyDescent="0.2">
      <c r="B24" s="20">
        <v>20</v>
      </c>
      <c r="C24" s="22" t="s">
        <v>58</v>
      </c>
      <c r="D24" s="47">
        <v>998.91707752920934</v>
      </c>
      <c r="E24" s="45">
        <v>434.07980862618848</v>
      </c>
      <c r="F24" s="45">
        <v>469.34563975397532</v>
      </c>
      <c r="G24" s="45">
        <v>16.465287395561088</v>
      </c>
      <c r="H24" s="45">
        <v>6.2692501064240052</v>
      </c>
      <c r="I24" s="45">
        <v>0</v>
      </c>
      <c r="J24" s="45">
        <v>0</v>
      </c>
      <c r="K24" s="45">
        <f t="shared" si="0"/>
        <v>1925.077063411358</v>
      </c>
      <c r="L24" s="45">
        <v>23.611421697245152</v>
      </c>
    </row>
    <row r="25" spans="2:12" x14ac:dyDescent="0.2">
      <c r="B25" s="20">
        <v>21</v>
      </c>
      <c r="C25" s="21" t="s">
        <v>59</v>
      </c>
      <c r="D25" s="47">
        <v>0</v>
      </c>
      <c r="E25" s="45">
        <v>9.0388295171999998E-3</v>
      </c>
      <c r="F25" s="45">
        <v>0.31689327434339998</v>
      </c>
      <c r="G25" s="45">
        <v>0</v>
      </c>
      <c r="H25" s="45">
        <v>0</v>
      </c>
      <c r="I25" s="45">
        <v>0</v>
      </c>
      <c r="J25" s="45">
        <v>0</v>
      </c>
      <c r="K25" s="45">
        <f t="shared" si="0"/>
        <v>0.32593210386059995</v>
      </c>
      <c r="L25" s="45">
        <v>0</v>
      </c>
    </row>
    <row r="26" spans="2:12" x14ac:dyDescent="0.2">
      <c r="B26" s="20">
        <v>22</v>
      </c>
      <c r="C26" s="22" t="s">
        <v>60</v>
      </c>
      <c r="D26" s="47">
        <v>1.00112945172E-2</v>
      </c>
      <c r="E26" s="45">
        <v>8.9420611032999999E-3</v>
      </c>
      <c r="F26" s="45">
        <v>6.8359370643409001</v>
      </c>
      <c r="G26" s="45">
        <v>2.2892643792999999E-3</v>
      </c>
      <c r="H26" s="45">
        <v>3.7864344827000002E-3</v>
      </c>
      <c r="I26" s="45">
        <v>0</v>
      </c>
      <c r="J26" s="45">
        <v>0</v>
      </c>
      <c r="K26" s="45">
        <f t="shared" si="0"/>
        <v>6.8609661188234004</v>
      </c>
      <c r="L26" s="45">
        <v>0</v>
      </c>
    </row>
    <row r="27" spans="2:12" x14ac:dyDescent="0.2">
      <c r="B27" s="20">
        <v>23</v>
      </c>
      <c r="C27" s="21" t="s">
        <v>129</v>
      </c>
      <c r="D27" s="47">
        <v>0</v>
      </c>
      <c r="E27" s="45">
        <v>0</v>
      </c>
      <c r="F27" s="45">
        <v>0.15538675758609999</v>
      </c>
      <c r="G27" s="45">
        <v>0</v>
      </c>
      <c r="H27" s="45">
        <v>0</v>
      </c>
      <c r="I27" s="45">
        <v>0</v>
      </c>
      <c r="J27" s="45">
        <v>0</v>
      </c>
      <c r="K27" s="45">
        <f t="shared" si="0"/>
        <v>0.15538675758609999</v>
      </c>
      <c r="L27" s="45">
        <v>0</v>
      </c>
    </row>
    <row r="28" spans="2:12" x14ac:dyDescent="0.2">
      <c r="B28" s="20">
        <v>24</v>
      </c>
      <c r="C28" s="21" t="s">
        <v>61</v>
      </c>
      <c r="D28" s="47">
        <v>0</v>
      </c>
      <c r="E28" s="45">
        <v>0.326332433862</v>
      </c>
      <c r="F28" s="45">
        <v>6.7561964654600015E-2</v>
      </c>
      <c r="G28" s="45">
        <v>0</v>
      </c>
      <c r="H28" s="45">
        <v>0</v>
      </c>
      <c r="I28" s="45">
        <v>0</v>
      </c>
      <c r="J28" s="45">
        <v>0</v>
      </c>
      <c r="K28" s="45">
        <f t="shared" si="0"/>
        <v>0.39389439851660002</v>
      </c>
      <c r="L28" s="45">
        <v>0</v>
      </c>
    </row>
    <row r="29" spans="2:12" x14ac:dyDescent="0.2">
      <c r="B29" s="20">
        <v>25</v>
      </c>
      <c r="C29" s="22" t="s">
        <v>62</v>
      </c>
      <c r="D29" s="47">
        <v>257.12002344499649</v>
      </c>
      <c r="E29" s="45">
        <v>104.52169290449491</v>
      </c>
      <c r="F29" s="45">
        <v>136.25310937605204</v>
      </c>
      <c r="G29" s="45">
        <v>1.9302619014089</v>
      </c>
      <c r="H29" s="45">
        <v>1.4389254508226994</v>
      </c>
      <c r="I29" s="45">
        <v>0</v>
      </c>
      <c r="J29" s="45">
        <v>0</v>
      </c>
      <c r="K29" s="45">
        <f t="shared" si="0"/>
        <v>501.26401307777508</v>
      </c>
      <c r="L29" s="45">
        <v>1.6183203131030002</v>
      </c>
    </row>
    <row r="30" spans="2:12" x14ac:dyDescent="0.2">
      <c r="B30" s="20">
        <v>26</v>
      </c>
      <c r="C30" s="22" t="s">
        <v>63</v>
      </c>
      <c r="D30" s="47">
        <v>1.6509831586000001E-2</v>
      </c>
      <c r="E30" s="45">
        <v>3.0796952421354011</v>
      </c>
      <c r="F30" s="45">
        <v>11.286337280758215</v>
      </c>
      <c r="G30" s="45">
        <v>7.6443899551299987E-2</v>
      </c>
      <c r="H30" s="45">
        <v>3.3172744551399999E-2</v>
      </c>
      <c r="I30" s="45">
        <v>0</v>
      </c>
      <c r="J30" s="45">
        <v>0</v>
      </c>
      <c r="K30" s="45">
        <f t="shared" si="0"/>
        <v>14.492158998582317</v>
      </c>
      <c r="L30" s="45">
        <v>0</v>
      </c>
    </row>
    <row r="31" spans="2:12" x14ac:dyDescent="0.2">
      <c r="B31" s="20">
        <v>27</v>
      </c>
      <c r="C31" s="22" t="s">
        <v>17</v>
      </c>
      <c r="D31" s="47">
        <v>3.8522406792999994E-2</v>
      </c>
      <c r="E31" s="45">
        <v>1.2930437904812</v>
      </c>
      <c r="F31" s="45">
        <v>6.0433533741175989</v>
      </c>
      <c r="G31" s="45">
        <v>4.2168940551399997E-2</v>
      </c>
      <c r="H31" s="45">
        <v>2.49609466894E-2</v>
      </c>
      <c r="I31" s="45">
        <v>0</v>
      </c>
      <c r="J31" s="45">
        <v>0</v>
      </c>
      <c r="K31" s="45">
        <f t="shared" si="0"/>
        <v>7.4420494586325985</v>
      </c>
      <c r="L31" s="45">
        <v>0</v>
      </c>
    </row>
    <row r="32" spans="2:12" x14ac:dyDescent="0.2">
      <c r="B32" s="20">
        <v>28</v>
      </c>
      <c r="C32" s="22" t="s">
        <v>64</v>
      </c>
      <c r="D32" s="47">
        <v>2.6489137899999996E-5</v>
      </c>
      <c r="E32" s="45">
        <v>0.24721253293080001</v>
      </c>
      <c r="F32" s="45">
        <v>0.69016032123530013</v>
      </c>
      <c r="G32" s="45">
        <v>5.0984482758000002E-3</v>
      </c>
      <c r="H32" s="45">
        <v>0</v>
      </c>
      <c r="I32" s="45">
        <v>0</v>
      </c>
      <c r="J32" s="45">
        <v>0</v>
      </c>
      <c r="K32" s="45">
        <f t="shared" si="0"/>
        <v>0.94249779157980007</v>
      </c>
      <c r="L32" s="45">
        <v>0</v>
      </c>
    </row>
    <row r="33" spans="2:12" x14ac:dyDescent="0.2">
      <c r="B33" s="20">
        <v>29</v>
      </c>
      <c r="C33" s="22" t="s">
        <v>65</v>
      </c>
      <c r="D33" s="47">
        <v>39.075692978171098</v>
      </c>
      <c r="E33" s="45">
        <v>56.619022234402181</v>
      </c>
      <c r="F33" s="45">
        <v>52.521178715990139</v>
      </c>
      <c r="G33" s="45">
        <v>0.11520187334410001</v>
      </c>
      <c r="H33" s="45">
        <v>0.16294041775770002</v>
      </c>
      <c r="I33" s="45">
        <v>0</v>
      </c>
      <c r="J33" s="45">
        <v>0</v>
      </c>
      <c r="K33" s="45">
        <f t="shared" si="0"/>
        <v>148.49403621966522</v>
      </c>
      <c r="L33" s="45">
        <v>3.3769571487581</v>
      </c>
    </row>
    <row r="34" spans="2:12" x14ac:dyDescent="0.2">
      <c r="B34" s="20">
        <v>30</v>
      </c>
      <c r="C34" s="22" t="s">
        <v>66</v>
      </c>
      <c r="D34" s="47">
        <v>11.883075918825501</v>
      </c>
      <c r="E34" s="45">
        <v>13.327528525434404</v>
      </c>
      <c r="F34" s="45">
        <v>98.770696827078766</v>
      </c>
      <c r="G34" s="45">
        <v>2.2430306332741994</v>
      </c>
      <c r="H34" s="45">
        <v>0.13655884124029999</v>
      </c>
      <c r="I34" s="45">
        <v>0</v>
      </c>
      <c r="J34" s="45">
        <v>0</v>
      </c>
      <c r="K34" s="45">
        <f t="shared" si="0"/>
        <v>126.36089074585318</v>
      </c>
      <c r="L34" s="45">
        <v>1.524579907655</v>
      </c>
    </row>
    <row r="35" spans="2:12" x14ac:dyDescent="0.2">
      <c r="B35" s="20">
        <v>31</v>
      </c>
      <c r="C35" s="21" t="s">
        <v>67</v>
      </c>
      <c r="D35" s="47">
        <v>1.24824985172E-2</v>
      </c>
      <c r="E35" s="45">
        <v>5.6121793344700001E-2</v>
      </c>
      <c r="F35" s="45">
        <v>0.3748660905154001</v>
      </c>
      <c r="G35" s="45">
        <v>0</v>
      </c>
      <c r="H35" s="45">
        <v>1.1410056620599998E-2</v>
      </c>
      <c r="I35" s="45">
        <v>0</v>
      </c>
      <c r="J35" s="45">
        <v>0</v>
      </c>
      <c r="K35" s="45">
        <f t="shared" si="0"/>
        <v>0.45488043899790009</v>
      </c>
      <c r="L35" s="45">
        <v>0</v>
      </c>
    </row>
    <row r="36" spans="2:12" x14ac:dyDescent="0.2">
      <c r="B36" s="20">
        <v>32</v>
      </c>
      <c r="C36" s="22" t="s">
        <v>68</v>
      </c>
      <c r="D36" s="47">
        <v>190.55670439978951</v>
      </c>
      <c r="E36" s="45">
        <v>51.970501690840891</v>
      </c>
      <c r="F36" s="45">
        <v>69.444404374024984</v>
      </c>
      <c r="G36" s="45">
        <v>1.0053452652022996</v>
      </c>
      <c r="H36" s="45">
        <v>0.89142268575359984</v>
      </c>
      <c r="I36" s="45">
        <v>0</v>
      </c>
      <c r="J36" s="45">
        <v>0</v>
      </c>
      <c r="K36" s="45">
        <f t="shared" si="0"/>
        <v>313.86837841561129</v>
      </c>
      <c r="L36" s="45">
        <v>0.4140532276199001</v>
      </c>
    </row>
    <row r="37" spans="2:12" x14ac:dyDescent="0.2">
      <c r="B37" s="20">
        <v>33</v>
      </c>
      <c r="C37" s="22" t="s">
        <v>130</v>
      </c>
      <c r="D37" s="47">
        <v>78.170127056239096</v>
      </c>
      <c r="E37" s="45">
        <v>20.557717842573915</v>
      </c>
      <c r="F37" s="45">
        <v>230.92881691157052</v>
      </c>
      <c r="G37" s="45">
        <v>0.47147837527340009</v>
      </c>
      <c r="H37" s="45">
        <v>0.74209140865239998</v>
      </c>
      <c r="I37" s="45">
        <v>0</v>
      </c>
      <c r="J37" s="45">
        <v>0</v>
      </c>
      <c r="K37" s="45">
        <f t="shared" si="0"/>
        <v>330.87023159430936</v>
      </c>
      <c r="L37" s="45">
        <v>0.13570984462050001</v>
      </c>
    </row>
    <row r="38" spans="2:12" x14ac:dyDescent="0.2">
      <c r="B38" s="20">
        <v>34</v>
      </c>
      <c r="C38" s="22" t="s">
        <v>69</v>
      </c>
      <c r="D38" s="47">
        <v>6.3129282750000004E-4</v>
      </c>
      <c r="E38" s="45">
        <v>1.9391653448E-3</v>
      </c>
      <c r="F38" s="45">
        <v>9.3961093378300012E-2</v>
      </c>
      <c r="G38" s="45">
        <v>0</v>
      </c>
      <c r="H38" s="45">
        <v>0</v>
      </c>
      <c r="I38" s="45">
        <v>0</v>
      </c>
      <c r="J38" s="45">
        <v>0</v>
      </c>
      <c r="K38" s="45">
        <f t="shared" si="0"/>
        <v>9.6531551550600017E-2</v>
      </c>
      <c r="L38" s="45">
        <v>0</v>
      </c>
    </row>
    <row r="39" spans="2:12" x14ac:dyDescent="0.2">
      <c r="B39" s="20">
        <v>35</v>
      </c>
      <c r="C39" s="22" t="s">
        <v>70</v>
      </c>
      <c r="D39" s="47">
        <v>6.5718882306165991</v>
      </c>
      <c r="E39" s="45">
        <v>67.320455544657179</v>
      </c>
      <c r="F39" s="45">
        <v>133.97053479997027</v>
      </c>
      <c r="G39" s="45">
        <v>0.87797166961680029</v>
      </c>
      <c r="H39" s="45">
        <v>0.64773017599530036</v>
      </c>
      <c r="I39" s="45">
        <v>0</v>
      </c>
      <c r="J39" s="45">
        <v>0</v>
      </c>
      <c r="K39" s="45">
        <f t="shared" si="0"/>
        <v>209.38858042085616</v>
      </c>
      <c r="L39" s="45">
        <v>3.3521754445162002</v>
      </c>
    </row>
    <row r="40" spans="2:12" x14ac:dyDescent="0.2">
      <c r="B40" s="20">
        <v>36</v>
      </c>
      <c r="C40" s="22" t="s">
        <v>71</v>
      </c>
      <c r="D40" s="47">
        <v>1.9733822965299998E-2</v>
      </c>
      <c r="E40" s="45">
        <v>0.25721880213639997</v>
      </c>
      <c r="F40" s="45">
        <v>6.985132108359398</v>
      </c>
      <c r="G40" s="45">
        <v>2.8860554068799997E-2</v>
      </c>
      <c r="H40" s="45">
        <v>4.2920123791000001E-3</v>
      </c>
      <c r="I40" s="45">
        <v>0</v>
      </c>
      <c r="J40" s="45">
        <v>0</v>
      </c>
      <c r="K40" s="45">
        <f t="shared" si="0"/>
        <v>7.2952372999089974</v>
      </c>
      <c r="L40" s="45">
        <v>9.1826582749999998E-4</v>
      </c>
    </row>
    <row r="41" spans="2:12" x14ac:dyDescent="0.2">
      <c r="B41" s="20">
        <v>37</v>
      </c>
      <c r="C41" s="22" t="s">
        <v>72</v>
      </c>
      <c r="D41" s="47">
        <v>106.67034653271959</v>
      </c>
      <c r="E41" s="45">
        <v>87.401109939410873</v>
      </c>
      <c r="F41" s="45">
        <v>94.591463691153493</v>
      </c>
      <c r="G41" s="45">
        <v>0.57191446778889998</v>
      </c>
      <c r="H41" s="45">
        <v>0.94046725951219967</v>
      </c>
      <c r="I41" s="45">
        <v>0</v>
      </c>
      <c r="J41" s="45">
        <v>0</v>
      </c>
      <c r="K41" s="45">
        <f t="shared" si="0"/>
        <v>290.17530189058505</v>
      </c>
      <c r="L41" s="45">
        <v>0.1897722296204</v>
      </c>
    </row>
    <row r="42" spans="2:12" x14ac:dyDescent="0.2">
      <c r="B42" s="20"/>
      <c r="C42" s="22"/>
      <c r="D42" s="44"/>
      <c r="E42" s="45"/>
      <c r="F42" s="45"/>
      <c r="G42" s="45"/>
      <c r="H42" s="45"/>
      <c r="I42" s="45"/>
      <c r="J42" s="45"/>
      <c r="K42" s="45"/>
      <c r="L42" s="45"/>
    </row>
    <row r="43" spans="2:12" x14ac:dyDescent="0.2">
      <c r="B43" s="19" t="s">
        <v>11</v>
      </c>
      <c r="C43" s="1"/>
      <c r="D43" s="46">
        <f>SUM(D5:D42)</f>
        <v>2308.5997034286534</v>
      </c>
      <c r="E43" s="46">
        <f t="shared" ref="E43:L43" si="1">SUM(E5:E42)</f>
        <v>1082.3049108470339</v>
      </c>
      <c r="F43" s="46">
        <f t="shared" si="1"/>
        <v>1776.3524187577214</v>
      </c>
      <c r="G43" s="46">
        <f t="shared" si="1"/>
        <v>30.063628224482784</v>
      </c>
      <c r="H43" s="46">
        <f t="shared" si="1"/>
        <v>14.559067643793105</v>
      </c>
      <c r="I43" s="46">
        <f t="shared" si="1"/>
        <v>0</v>
      </c>
      <c r="J43" s="46">
        <f t="shared" si="1"/>
        <v>0</v>
      </c>
      <c r="K43" s="46">
        <f t="shared" si="1"/>
        <v>5211.8797289016838</v>
      </c>
      <c r="L43" s="46">
        <f t="shared" si="1"/>
        <v>41.386579025448292</v>
      </c>
    </row>
    <row r="44" spans="2:12" x14ac:dyDescent="0.2">
      <c r="B44" s="18" t="s">
        <v>88</v>
      </c>
    </row>
    <row r="45" spans="2:12" x14ac:dyDescent="0.2">
      <c r="E45" s="33"/>
      <c r="F45" s="33"/>
      <c r="G45" s="33"/>
      <c r="H45" s="33"/>
    </row>
    <row r="47" spans="2:12" x14ac:dyDescent="0.2">
      <c r="D47" s="34"/>
      <c r="E47" s="34"/>
      <c r="F47" s="34"/>
      <c r="G47" s="34"/>
      <c r="H47" s="34"/>
    </row>
    <row r="49" spans="4:8" x14ac:dyDescent="0.2">
      <c r="D49" s="34"/>
      <c r="E49" s="34"/>
      <c r="F49" s="34"/>
      <c r="G49" s="34"/>
      <c r="H49" s="34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Doshi, Khyati</cp:lastModifiedBy>
  <cp:lastPrinted>2014-03-24T10:58:12Z</cp:lastPrinted>
  <dcterms:created xsi:type="dcterms:W3CDTF">2014-01-06T04:43:23Z</dcterms:created>
  <dcterms:modified xsi:type="dcterms:W3CDTF">2016-03-08T06:59:00Z</dcterms:modified>
</cp:coreProperties>
</file>