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Legal &amp; comp - secr-7-4-08\Comp- Secr\AMFI correspondence\Monthly AAUM Disclosure\2016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L43" i="9" l="1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K78" i="8"/>
  <c r="BK77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G43" i="9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E43" i="9"/>
  <c r="F43" i="9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51" i="8"/>
  <c r="BK19" i="8"/>
  <c r="BK18" i="8"/>
  <c r="BK79" i="8"/>
  <c r="BK71" i="8"/>
  <c r="BK65" i="8"/>
  <c r="BK62" i="8"/>
  <c r="BK57" i="8"/>
  <c r="BK50" i="8"/>
  <c r="BK49" i="8"/>
  <c r="BK48" i="8"/>
  <c r="BK47" i="8"/>
  <c r="BK46" i="8"/>
  <c r="BK45" i="8"/>
  <c r="BK42" i="8"/>
  <c r="BK41" i="8"/>
  <c r="BK35" i="8"/>
  <c r="BK34" i="8"/>
  <c r="BK33" i="8"/>
  <c r="BK32" i="8"/>
  <c r="BK31" i="8"/>
  <c r="BK30" i="8"/>
  <c r="BK29" i="8"/>
  <c r="BK28" i="8"/>
  <c r="BK25" i="8"/>
  <c r="BK22" i="8"/>
  <c r="BK17" i="8"/>
  <c r="BK16" i="8"/>
  <c r="BK15" i="8"/>
  <c r="BK14" i="8"/>
  <c r="BK11" i="8"/>
  <c r="BK8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3" i="8"/>
  <c r="BJ67" i="8" s="1"/>
  <c r="BI63" i="8"/>
  <c r="BI67" i="8" s="1"/>
  <c r="BH63" i="8"/>
  <c r="BH67" i="8" s="1"/>
  <c r="BG63" i="8"/>
  <c r="BG67" i="8" s="1"/>
  <c r="BF63" i="8"/>
  <c r="BF67" i="8" s="1"/>
  <c r="BE63" i="8"/>
  <c r="BE67" i="8" s="1"/>
  <c r="BD63" i="8"/>
  <c r="BD67" i="8" s="1"/>
  <c r="BC63" i="8"/>
  <c r="BC67" i="8" s="1"/>
  <c r="BB63" i="8"/>
  <c r="BB67" i="8" s="1"/>
  <c r="BA63" i="8"/>
  <c r="BA67" i="8" s="1"/>
  <c r="AZ63" i="8"/>
  <c r="AZ67" i="8" s="1"/>
  <c r="AY63" i="8"/>
  <c r="AY67" i="8" s="1"/>
  <c r="AX63" i="8"/>
  <c r="AX67" i="8" s="1"/>
  <c r="AW63" i="8"/>
  <c r="AW67" i="8" s="1"/>
  <c r="AV63" i="8"/>
  <c r="AV67" i="8" s="1"/>
  <c r="AU63" i="8"/>
  <c r="AU67" i="8" s="1"/>
  <c r="AT63" i="8"/>
  <c r="AT67" i="8" s="1"/>
  <c r="AS63" i="8"/>
  <c r="AS67" i="8" s="1"/>
  <c r="AR63" i="8"/>
  <c r="AR67" i="8" s="1"/>
  <c r="AQ63" i="8"/>
  <c r="AQ67" i="8" s="1"/>
  <c r="AP63" i="8"/>
  <c r="AP67" i="8" s="1"/>
  <c r="AO63" i="8"/>
  <c r="AO67" i="8" s="1"/>
  <c r="AN63" i="8"/>
  <c r="AN67" i="8" s="1"/>
  <c r="AM63" i="8"/>
  <c r="AM67" i="8" s="1"/>
  <c r="AL63" i="8"/>
  <c r="AL67" i="8" s="1"/>
  <c r="AK63" i="8"/>
  <c r="AK67" i="8" s="1"/>
  <c r="AJ63" i="8"/>
  <c r="AJ67" i="8" s="1"/>
  <c r="AI63" i="8"/>
  <c r="AI67" i="8" s="1"/>
  <c r="AH63" i="8"/>
  <c r="AH67" i="8" s="1"/>
  <c r="AG63" i="8"/>
  <c r="AG67" i="8" s="1"/>
  <c r="AF63" i="8"/>
  <c r="AF67" i="8" s="1"/>
  <c r="AE63" i="8"/>
  <c r="AE67" i="8" s="1"/>
  <c r="AD63" i="8"/>
  <c r="AD67" i="8" s="1"/>
  <c r="AC63" i="8"/>
  <c r="AC67" i="8" s="1"/>
  <c r="AB63" i="8"/>
  <c r="AB67" i="8" s="1"/>
  <c r="AA63" i="8"/>
  <c r="AA67" i="8" s="1"/>
  <c r="Z63" i="8"/>
  <c r="Z67" i="8" s="1"/>
  <c r="Y63" i="8"/>
  <c r="Y67" i="8" s="1"/>
  <c r="X63" i="8"/>
  <c r="X67" i="8" s="1"/>
  <c r="W63" i="8"/>
  <c r="W67" i="8" s="1"/>
  <c r="V63" i="8"/>
  <c r="V67" i="8" s="1"/>
  <c r="U63" i="8"/>
  <c r="U67" i="8" s="1"/>
  <c r="T63" i="8"/>
  <c r="T67" i="8" s="1"/>
  <c r="S63" i="8"/>
  <c r="S67" i="8" s="1"/>
  <c r="R63" i="8"/>
  <c r="R67" i="8" s="1"/>
  <c r="Q63" i="8"/>
  <c r="Q67" i="8" s="1"/>
  <c r="P63" i="8"/>
  <c r="P67" i="8" s="1"/>
  <c r="O63" i="8"/>
  <c r="O67" i="8" s="1"/>
  <c r="N63" i="8"/>
  <c r="N67" i="8" s="1"/>
  <c r="M63" i="8"/>
  <c r="M67" i="8" s="1"/>
  <c r="L63" i="8"/>
  <c r="L67" i="8" s="1"/>
  <c r="K63" i="8"/>
  <c r="K67" i="8" s="1"/>
  <c r="J63" i="8"/>
  <c r="J67" i="8" s="1"/>
  <c r="I63" i="8"/>
  <c r="I67" i="8" s="1"/>
  <c r="H63" i="8"/>
  <c r="H67" i="8" s="1"/>
  <c r="G63" i="8"/>
  <c r="G67" i="8" s="1"/>
  <c r="F63" i="8"/>
  <c r="F67" i="8" s="1"/>
  <c r="E63" i="8"/>
  <c r="E67" i="8" s="1"/>
  <c r="D63" i="8"/>
  <c r="D67" i="8" s="1"/>
  <c r="C63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C53" i="8" l="1"/>
  <c r="G53" i="8"/>
  <c r="G74" i="8" s="1"/>
  <c r="K53" i="8"/>
  <c r="O53" i="8"/>
  <c r="S53" i="8"/>
  <c r="W53" i="8"/>
  <c r="AA53" i="8"/>
  <c r="AE53" i="8"/>
  <c r="AI53" i="8"/>
  <c r="AM53" i="8"/>
  <c r="AQ53" i="8"/>
  <c r="AU53" i="8"/>
  <c r="AY53" i="8"/>
  <c r="BC53" i="8"/>
  <c r="BG53" i="8"/>
  <c r="BK80" i="8"/>
  <c r="E53" i="8"/>
  <c r="I53" i="8"/>
  <c r="M53" i="8"/>
  <c r="Q53" i="8"/>
  <c r="U53" i="8"/>
  <c r="Y53" i="8"/>
  <c r="AC53" i="8"/>
  <c r="AG53" i="8"/>
  <c r="AK53" i="8"/>
  <c r="AO53" i="8"/>
  <c r="AS53" i="8"/>
  <c r="AW53" i="8"/>
  <c r="BA53" i="8"/>
  <c r="BE53" i="8"/>
  <c r="BI53" i="8"/>
  <c r="H43" i="9"/>
  <c r="D53" i="8"/>
  <c r="F53" i="8"/>
  <c r="BK53" i="8" s="1"/>
  <c r="H53" i="8"/>
  <c r="J53" i="8"/>
  <c r="L53" i="8"/>
  <c r="N53" i="8"/>
  <c r="P53" i="8"/>
  <c r="R53" i="8"/>
  <c r="T53" i="8"/>
  <c r="V53" i="8"/>
  <c r="X53" i="8"/>
  <c r="Z53" i="8"/>
  <c r="AB53" i="8"/>
  <c r="AD53" i="8"/>
  <c r="AF53" i="8"/>
  <c r="AH53" i="8"/>
  <c r="AJ53" i="8"/>
  <c r="AL53" i="8"/>
  <c r="AN53" i="8"/>
  <c r="AP53" i="8"/>
  <c r="AR53" i="8"/>
  <c r="AT53" i="8"/>
  <c r="AV53" i="8"/>
  <c r="AX53" i="8"/>
  <c r="AZ53" i="8"/>
  <c r="BB53" i="8"/>
  <c r="BD53" i="8"/>
  <c r="BF53" i="8"/>
  <c r="BH53" i="8"/>
  <c r="BJ53" i="8"/>
  <c r="D43" i="9"/>
  <c r="K7" i="9"/>
  <c r="D37" i="8"/>
  <c r="F37" i="8"/>
  <c r="F74" i="8" s="1"/>
  <c r="H37" i="8"/>
  <c r="H74" i="8" s="1"/>
  <c r="J37" i="8"/>
  <c r="J74" i="8" s="1"/>
  <c r="L37" i="8"/>
  <c r="N37" i="8"/>
  <c r="N74" i="8" s="1"/>
  <c r="P37" i="8"/>
  <c r="R37" i="8"/>
  <c r="R74" i="8" s="1"/>
  <c r="T37" i="8"/>
  <c r="V37" i="8"/>
  <c r="V74" i="8" s="1"/>
  <c r="X37" i="8"/>
  <c r="X74" i="8" s="1"/>
  <c r="Z37" i="8"/>
  <c r="Z74" i="8" s="1"/>
  <c r="AB37" i="8"/>
  <c r="AD37" i="8"/>
  <c r="AD74" i="8" s="1"/>
  <c r="AF37" i="8"/>
  <c r="AH37" i="8"/>
  <c r="AH74" i="8" s="1"/>
  <c r="AJ37" i="8"/>
  <c r="AL37" i="8"/>
  <c r="AL74" i="8" s="1"/>
  <c r="AN37" i="8"/>
  <c r="AN74" i="8" s="1"/>
  <c r="AP37" i="8"/>
  <c r="AP74" i="8" s="1"/>
  <c r="AR37" i="8"/>
  <c r="AT37" i="8"/>
  <c r="AT74" i="8" s="1"/>
  <c r="AV37" i="8"/>
  <c r="AV74" i="8" s="1"/>
  <c r="AX37" i="8"/>
  <c r="AX74" i="8" s="1"/>
  <c r="AZ37" i="8"/>
  <c r="AZ74" i="8" s="1"/>
  <c r="BB37" i="8"/>
  <c r="BB74" i="8" s="1"/>
  <c r="BD37" i="8"/>
  <c r="BD74" i="8" s="1"/>
  <c r="BF37" i="8"/>
  <c r="BF74" i="8" s="1"/>
  <c r="BH37" i="8"/>
  <c r="BH74" i="8" s="1"/>
  <c r="BJ37" i="8"/>
  <c r="BJ74" i="8" s="1"/>
  <c r="C37" i="8"/>
  <c r="E37" i="8"/>
  <c r="G37" i="8"/>
  <c r="I37" i="8"/>
  <c r="I74" i="8" s="1"/>
  <c r="K37" i="8"/>
  <c r="K74" i="8" s="1"/>
  <c r="M37" i="8"/>
  <c r="O37" i="8"/>
  <c r="Q37" i="8"/>
  <c r="Q74" i="8" s="1"/>
  <c r="S37" i="8"/>
  <c r="S74" i="8" s="1"/>
  <c r="U37" i="8"/>
  <c r="U74" i="8" s="1"/>
  <c r="W37" i="8"/>
  <c r="Y37" i="8"/>
  <c r="Y74" i="8" s="1"/>
  <c r="AA37" i="8"/>
  <c r="AA74" i="8" s="1"/>
  <c r="AC37" i="8"/>
  <c r="AE37" i="8"/>
  <c r="AE74" i="8" s="1"/>
  <c r="AG37" i="8"/>
  <c r="AG74" i="8" s="1"/>
  <c r="AI37" i="8"/>
  <c r="AI74" i="8" s="1"/>
  <c r="AK37" i="8"/>
  <c r="AK74" i="8" s="1"/>
  <c r="AM37" i="8"/>
  <c r="AO37" i="8"/>
  <c r="AO74" i="8" s="1"/>
  <c r="AQ37" i="8"/>
  <c r="AQ74" i="8" s="1"/>
  <c r="AS37" i="8"/>
  <c r="AU37" i="8"/>
  <c r="AU74" i="8" s="1"/>
  <c r="AW37" i="8"/>
  <c r="AY37" i="8"/>
  <c r="AY74" i="8" s="1"/>
  <c r="BA37" i="8"/>
  <c r="BA74" i="8" s="1"/>
  <c r="BC37" i="8"/>
  <c r="BE37" i="8"/>
  <c r="BE74" i="8" s="1"/>
  <c r="BG37" i="8"/>
  <c r="BI37" i="8"/>
  <c r="BK23" i="8"/>
  <c r="BK26" i="8"/>
  <c r="E74" i="8"/>
  <c r="M74" i="8"/>
  <c r="O74" i="8"/>
  <c r="BC74" i="8"/>
  <c r="BG74" i="8"/>
  <c r="D74" i="8"/>
  <c r="L74" i="8"/>
  <c r="P74" i="8"/>
  <c r="T74" i="8"/>
  <c r="AB74" i="8"/>
  <c r="AF74" i="8"/>
  <c r="AJ74" i="8"/>
  <c r="AR74" i="8"/>
  <c r="BK66" i="8"/>
  <c r="BK63" i="8"/>
  <c r="BK43" i="8"/>
  <c r="C67" i="8"/>
  <c r="BK67" i="8" s="1"/>
  <c r="BK12" i="8"/>
  <c r="BK20" i="8"/>
  <c r="BK36" i="8"/>
  <c r="BK52" i="8"/>
  <c r="BK58" i="8"/>
  <c r="BK72" i="8"/>
  <c r="BK9" i="8"/>
  <c r="BI74" i="8" l="1"/>
  <c r="AS74" i="8"/>
  <c r="AC74" i="8"/>
  <c r="AM74" i="8"/>
  <c r="W74" i="8"/>
  <c r="BK37" i="8"/>
  <c r="C74" i="8"/>
  <c r="AW74" i="8"/>
  <c r="BK74" i="8" l="1"/>
  <c r="K5" i="9"/>
  <c r="K43" i="9" s="1"/>
</calcChain>
</file>

<file path=xl/sharedStrings.xml><?xml version="1.0" encoding="utf-8"?>
<sst xmlns="http://schemas.openxmlformats.org/spreadsheetml/2006/main" count="171" uniqueCount="138">
  <si>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</si>
  <si>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</si>
  <si>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</si>
  <si>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</si>
  <si>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</si>
  <si>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</si>
  <si>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</si>
  <si>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</si>
  <si>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</si>
  <si>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</si>
  <si>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</si>
  <si>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</si>
  <si>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</si>
  <si>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</si>
  <si>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</si>
  <si>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</si>
  <si>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</si>
  <si>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</si>
  <si>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</si>
  <si>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</si>
  <si>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</si>
  <si>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</si>
  <si>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</si>
  <si>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</si>
  <si>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</si>
  <si>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</si>
  <si>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</si>
  <si>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</si>
  <si>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</si>
  <si>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</si>
  <si>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</si>
  <si>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</si>
  <si>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</si>
  <si>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</si>
  <si>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</si>
  <si>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</si>
  <si>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</si>
  <si>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</si>
  <si>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</si>
  <si>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</si>
  <si>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</si>
  <si>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</si>
  <si>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</si>
  <si>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</si>
  <si>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</si>
  <si>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</si>
  <si>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</si>
  <si>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</si>
  <si>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</si>
  <si>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</si>
  <si>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</si>
  <si>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</si>
  <si>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</si>
  <si>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</si>
  <si>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</si>
  <si>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</si>
  <si>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</si>
  <si>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</si>
  <si>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</si>
  <si>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</si>
  <si>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</si>
  <si>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</si>
  <si>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</si>
  <si>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</si>
  <si>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</si>
  <si>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</si>
  <si>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</si>
  <si>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</si>
  <si>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</si>
  <si>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</si>
  <si>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</si>
  <si>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</si>
  <si>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</si>
  <si>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</si>
  <si>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</si>
  <si>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</si>
  <si>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</si>
  <si>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</si>
  <si>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</si>
  <si>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</si>
  <si>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</si>
  <si>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</si>
  <si>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</si>
  <si>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</si>
  <si>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</si>
  <si>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</si>
  <si>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</si>
  <si>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</si>
  <si>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</si>
  <si>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</si>
  <si>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</si>
  <si>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</si>
  <si>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</si>
  <si>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</si>
  <si>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</si>
  <si>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</si>
  <si>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</si>
  <si>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</si>
  <si>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</si>
  <si>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</si>
  <si>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</si>
  <si>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</si>
  <si>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</si>
  <si>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</si>
  <si>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</si>
  <si>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</si>
  <si>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</si>
  <si>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</si>
  <si>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</si>
  <si>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</si>
  <si>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</si>
  <si>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</si>
  <si>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</si>
  <si>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</si>
  <si>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</si>
  <si>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</si>
  <si>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</si>
  <si>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</si>
  <si>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</si>
  <si>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</si>
  <si>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</si>
  <si>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</si>
  <si>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</si>
  <si>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</si>
  <si>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</si>
  <si>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</si>
  <si>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</si>
  <si>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</si>
  <si>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</si>
  <si>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</si>
  <si>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</si>
  <si>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</si>
  <si>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</si>
  <si>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</si>
  <si>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</si>
  <si>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Table showing State wise /Union Territory wise contribution to AAUM of category of schemes for the month of Jan 16</t>
  </si>
  <si>
    <t>Principal Mutual Fund: Net Average Assets Under Management (AUM) for the month of Jan 16 (All figures in Rs. Crore)</t>
  </si>
  <si>
    <t>Principal Dynamic Bond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</si>
</sst>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0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5"/>
  <sheetViews>
    <sheetView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S84" sqref="S84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8" width="6.7109375" style="13" customWidth="1"/>
    <col min="19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1" width="5.42578125" style="13" customWidth="1"/>
    <col min="42" max="42" width="5.85546875" style="13" customWidth="1"/>
    <col min="43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4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59" width="7.7109375" style="13" customWidth="1"/>
    <col min="60" max="60" width="7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55" t="s">
        <v>74</v>
      </c>
      <c r="B1" s="68" t="s">
        <v>32</v>
      </c>
      <c r="C1" s="59" t="s">
        <v>136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56"/>
      <c r="B2" s="69"/>
      <c r="C2" s="59" t="s">
        <v>31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  <c r="W2" s="59" t="s">
        <v>27</v>
      </c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1"/>
      <c r="AQ2" s="59" t="s">
        <v>28</v>
      </c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  <c r="BK2" s="65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56"/>
      <c r="B3" s="69"/>
      <c r="C3" s="62" t="s">
        <v>12</v>
      </c>
      <c r="D3" s="63"/>
      <c r="E3" s="63"/>
      <c r="F3" s="63"/>
      <c r="G3" s="63"/>
      <c r="H3" s="63"/>
      <c r="I3" s="63"/>
      <c r="J3" s="63"/>
      <c r="K3" s="63"/>
      <c r="L3" s="64"/>
      <c r="M3" s="62" t="s">
        <v>13</v>
      </c>
      <c r="N3" s="63"/>
      <c r="O3" s="63"/>
      <c r="P3" s="63"/>
      <c r="Q3" s="63"/>
      <c r="R3" s="63"/>
      <c r="S3" s="63"/>
      <c r="T3" s="63"/>
      <c r="U3" s="63"/>
      <c r="V3" s="64"/>
      <c r="W3" s="62" t="s">
        <v>12</v>
      </c>
      <c r="X3" s="63"/>
      <c r="Y3" s="63"/>
      <c r="Z3" s="63"/>
      <c r="AA3" s="63"/>
      <c r="AB3" s="63"/>
      <c r="AC3" s="63"/>
      <c r="AD3" s="63"/>
      <c r="AE3" s="63"/>
      <c r="AF3" s="64"/>
      <c r="AG3" s="62" t="s">
        <v>13</v>
      </c>
      <c r="AH3" s="63"/>
      <c r="AI3" s="63"/>
      <c r="AJ3" s="63"/>
      <c r="AK3" s="63"/>
      <c r="AL3" s="63"/>
      <c r="AM3" s="63"/>
      <c r="AN3" s="63"/>
      <c r="AO3" s="63"/>
      <c r="AP3" s="64"/>
      <c r="AQ3" s="62" t="s">
        <v>12</v>
      </c>
      <c r="AR3" s="63"/>
      <c r="AS3" s="63"/>
      <c r="AT3" s="63"/>
      <c r="AU3" s="63"/>
      <c r="AV3" s="63"/>
      <c r="AW3" s="63"/>
      <c r="AX3" s="63"/>
      <c r="AY3" s="63"/>
      <c r="AZ3" s="64"/>
      <c r="BA3" s="62" t="s">
        <v>13</v>
      </c>
      <c r="BB3" s="63"/>
      <c r="BC3" s="63"/>
      <c r="BD3" s="63"/>
      <c r="BE3" s="63"/>
      <c r="BF3" s="63"/>
      <c r="BG3" s="63"/>
      <c r="BH3" s="63"/>
      <c r="BI3" s="63"/>
      <c r="BJ3" s="64"/>
      <c r="BK3" s="66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56"/>
      <c r="B4" s="69"/>
      <c r="C4" s="76" t="s">
        <v>38</v>
      </c>
      <c r="D4" s="77"/>
      <c r="E4" s="77"/>
      <c r="F4" s="77"/>
      <c r="G4" s="78"/>
      <c r="H4" s="73" t="s">
        <v>39</v>
      </c>
      <c r="I4" s="74"/>
      <c r="J4" s="74"/>
      <c r="K4" s="74"/>
      <c r="L4" s="75"/>
      <c r="M4" s="76" t="s">
        <v>38</v>
      </c>
      <c r="N4" s="77"/>
      <c r="O4" s="77"/>
      <c r="P4" s="77"/>
      <c r="Q4" s="78"/>
      <c r="R4" s="73" t="s">
        <v>39</v>
      </c>
      <c r="S4" s="74"/>
      <c r="T4" s="74"/>
      <c r="U4" s="74"/>
      <c r="V4" s="75"/>
      <c r="W4" s="76" t="s">
        <v>38</v>
      </c>
      <c r="X4" s="77"/>
      <c r="Y4" s="77"/>
      <c r="Z4" s="77"/>
      <c r="AA4" s="78"/>
      <c r="AB4" s="73" t="s">
        <v>39</v>
      </c>
      <c r="AC4" s="74"/>
      <c r="AD4" s="74"/>
      <c r="AE4" s="74"/>
      <c r="AF4" s="75"/>
      <c r="AG4" s="76" t="s">
        <v>38</v>
      </c>
      <c r="AH4" s="77"/>
      <c r="AI4" s="77"/>
      <c r="AJ4" s="77"/>
      <c r="AK4" s="78"/>
      <c r="AL4" s="73" t="s">
        <v>39</v>
      </c>
      <c r="AM4" s="74"/>
      <c r="AN4" s="74"/>
      <c r="AO4" s="74"/>
      <c r="AP4" s="75"/>
      <c r="AQ4" s="76" t="s">
        <v>38</v>
      </c>
      <c r="AR4" s="77"/>
      <c r="AS4" s="77"/>
      <c r="AT4" s="77"/>
      <c r="AU4" s="78"/>
      <c r="AV4" s="73" t="s">
        <v>39</v>
      </c>
      <c r="AW4" s="74"/>
      <c r="AX4" s="74"/>
      <c r="AY4" s="74"/>
      <c r="AZ4" s="75"/>
      <c r="BA4" s="76" t="s">
        <v>38</v>
      </c>
      <c r="BB4" s="77"/>
      <c r="BC4" s="77"/>
      <c r="BD4" s="77"/>
      <c r="BE4" s="78"/>
      <c r="BF4" s="73" t="s">
        <v>39</v>
      </c>
      <c r="BG4" s="74"/>
      <c r="BH4" s="74"/>
      <c r="BI4" s="74"/>
      <c r="BJ4" s="75"/>
      <c r="BK4" s="66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56"/>
      <c r="B5" s="69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7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104" x14ac:dyDescent="0.25">
      <c r="A7" s="11" t="s">
        <v>75</v>
      </c>
      <c r="B7" s="14" t="s">
        <v>14</v>
      </c>
      <c r="C7" s="7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104" x14ac:dyDescent="0.25">
      <c r="A8" s="11"/>
      <c r="B8" s="23" t="s">
        <v>101</v>
      </c>
      <c r="C8" s="38">
        <v>0</v>
      </c>
      <c r="D8" s="38">
        <v>121.1533388498386</v>
      </c>
      <c r="E8" s="38">
        <v>0</v>
      </c>
      <c r="F8" s="38">
        <v>0</v>
      </c>
      <c r="G8" s="38">
        <v>0</v>
      </c>
      <c r="H8" s="38">
        <v>1.9992865874824994</v>
      </c>
      <c r="I8" s="38">
        <v>781.77098348090021</v>
      </c>
      <c r="J8" s="38">
        <v>510.05010658561162</v>
      </c>
      <c r="K8" s="38">
        <v>0</v>
      </c>
      <c r="L8" s="38">
        <v>25.632692137256804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0.33619570009509997</v>
      </c>
      <c r="S8" s="38">
        <v>33.322932339644893</v>
      </c>
      <c r="T8" s="38">
        <v>2.8173331035158</v>
      </c>
      <c r="U8" s="38">
        <v>0</v>
      </c>
      <c r="V8" s="38">
        <v>2.5509096032899006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0.47527660390230009</v>
      </c>
      <c r="AC8" s="38">
        <v>229.81428879351446</v>
      </c>
      <c r="AD8" s="38">
        <v>0</v>
      </c>
      <c r="AE8" s="38">
        <v>0</v>
      </c>
      <c r="AF8" s="38">
        <v>3.1859903170637001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0.12907422806409999</v>
      </c>
      <c r="AM8" s="38">
        <v>38.970127241096499</v>
      </c>
      <c r="AN8" s="38">
        <v>7.2502742033868994</v>
      </c>
      <c r="AO8" s="38">
        <v>0</v>
      </c>
      <c r="AP8" s="38">
        <v>0.88544388980599997</v>
      </c>
      <c r="AQ8" s="38">
        <v>0</v>
      </c>
      <c r="AR8" s="38">
        <v>9.8390223360321993</v>
      </c>
      <c r="AS8" s="38">
        <v>0</v>
      </c>
      <c r="AT8" s="38">
        <v>0</v>
      </c>
      <c r="AU8" s="38">
        <v>0</v>
      </c>
      <c r="AV8" s="38">
        <v>5.3321195236310048</v>
      </c>
      <c r="AW8" s="38">
        <v>532.53000888964084</v>
      </c>
      <c r="AX8" s="38">
        <v>153.7473608724188</v>
      </c>
      <c r="AY8" s="38">
        <v>0</v>
      </c>
      <c r="AZ8" s="38">
        <v>73.234554291430698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2.4643001699582996</v>
      </c>
      <c r="BG8" s="38">
        <v>33.2883990682571</v>
      </c>
      <c r="BH8" s="38">
        <v>5.08136356774E-2</v>
      </c>
      <c r="BI8" s="38">
        <v>0</v>
      </c>
      <c r="BJ8" s="38">
        <v>3.6199922883861002</v>
      </c>
      <c r="BK8" s="39">
        <f>SUM(C8:BJ8)</f>
        <v>2574.4508247399021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121.1533388498386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1.9992865874824994</v>
      </c>
      <c r="I9" s="37">
        <f t="shared" si="0"/>
        <v>781.77098348090021</v>
      </c>
      <c r="J9" s="37">
        <f t="shared" si="0"/>
        <v>510.05010658561162</v>
      </c>
      <c r="K9" s="37">
        <f t="shared" si="0"/>
        <v>0</v>
      </c>
      <c r="L9" s="37">
        <f t="shared" si="0"/>
        <v>25.632692137256804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0.33619570009509997</v>
      </c>
      <c r="S9" s="37">
        <f t="shared" si="0"/>
        <v>33.322932339644893</v>
      </c>
      <c r="T9" s="37">
        <f t="shared" si="0"/>
        <v>2.8173331035158</v>
      </c>
      <c r="U9" s="37">
        <f t="shared" si="0"/>
        <v>0</v>
      </c>
      <c r="V9" s="37">
        <f t="shared" si="0"/>
        <v>2.5509096032899006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0.47527660390230009</v>
      </c>
      <c r="AC9" s="37">
        <f t="shared" si="0"/>
        <v>229.81428879351446</v>
      </c>
      <c r="AD9" s="37">
        <f t="shared" si="0"/>
        <v>0</v>
      </c>
      <c r="AE9" s="37">
        <f t="shared" si="0"/>
        <v>0</v>
      </c>
      <c r="AF9" s="37">
        <f t="shared" si="0"/>
        <v>3.1859903170637001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0.12907422806409999</v>
      </c>
      <c r="AM9" s="37">
        <f t="shared" si="0"/>
        <v>38.970127241096499</v>
      </c>
      <c r="AN9" s="37">
        <f t="shared" si="0"/>
        <v>7.2502742033868994</v>
      </c>
      <c r="AO9" s="37">
        <f t="shared" si="0"/>
        <v>0</v>
      </c>
      <c r="AP9" s="37">
        <f t="shared" si="0"/>
        <v>0.88544388980599997</v>
      </c>
      <c r="AQ9" s="37">
        <f t="shared" si="0"/>
        <v>0</v>
      </c>
      <c r="AR9" s="37">
        <f t="shared" si="0"/>
        <v>9.8390223360321993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5.3321195236310048</v>
      </c>
      <c r="AW9" s="37">
        <f t="shared" si="0"/>
        <v>532.53000888964084</v>
      </c>
      <c r="AX9" s="37">
        <f t="shared" si="0"/>
        <v>153.7473608724188</v>
      </c>
      <c r="AY9" s="37">
        <f t="shared" si="0"/>
        <v>0</v>
      </c>
      <c r="AZ9" s="37">
        <f t="shared" si="0"/>
        <v>73.234554291430698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2.4643001699582996</v>
      </c>
      <c r="BG9" s="37">
        <f t="shared" si="0"/>
        <v>33.2883990682571</v>
      </c>
      <c r="BH9" s="37">
        <f t="shared" si="0"/>
        <v>5.08136356774E-2</v>
      </c>
      <c r="BI9" s="37">
        <f t="shared" si="0"/>
        <v>0</v>
      </c>
      <c r="BJ9" s="37">
        <f t="shared" si="0"/>
        <v>3.6199922883861002</v>
      </c>
      <c r="BK9" s="37">
        <f>SUM(C9:BJ9)</f>
        <v>2574.4508247399021</v>
      </c>
    </row>
    <row r="10" spans="1:104" x14ac:dyDescent="0.25">
      <c r="A10" s="11" t="s">
        <v>76</v>
      </c>
      <c r="B10" s="25" t="s">
        <v>3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9.707951251550001E-2</v>
      </c>
      <c r="I11" s="38">
        <v>9.3362495228384006</v>
      </c>
      <c r="J11" s="38">
        <v>0</v>
      </c>
      <c r="K11" s="38">
        <v>0</v>
      </c>
      <c r="L11" s="38">
        <v>0.1239614550321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0.16619060807092573</v>
      </c>
      <c r="S11" s="38">
        <v>10.4151871449354</v>
      </c>
      <c r="T11" s="38">
        <v>0</v>
      </c>
      <c r="U11" s="38">
        <v>0</v>
      </c>
      <c r="V11" s="38">
        <v>8.9276309669999987E-4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8.9645811287999994E-3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8.0295296450000001E-3</v>
      </c>
      <c r="AM11" s="38">
        <v>0</v>
      </c>
      <c r="AN11" s="38">
        <v>0</v>
      </c>
      <c r="AO11" s="38">
        <v>0</v>
      </c>
      <c r="AP11" s="38">
        <v>1.796508064E-4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0.55233256906119987</v>
      </c>
      <c r="AW11" s="38">
        <v>4.5940330397739002</v>
      </c>
      <c r="AX11" s="38">
        <v>0</v>
      </c>
      <c r="AY11" s="38">
        <v>0</v>
      </c>
      <c r="AZ11" s="38">
        <v>2.1630593007739001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0.12758201548329998</v>
      </c>
      <c r="BG11" s="38">
        <v>5.56272239677E-2</v>
      </c>
      <c r="BH11" s="38">
        <v>0</v>
      </c>
      <c r="BI11" s="38">
        <v>0</v>
      </c>
      <c r="BJ11" s="38">
        <v>3.7143220645000002E-2</v>
      </c>
      <c r="BK11" s="39">
        <f t="shared" ref="BK11:BK12" si="1">SUM(C11:BJ11)</f>
        <v>27.686512137774223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9.707951251550001E-2</v>
      </c>
      <c r="I12" s="37">
        <f t="shared" si="2"/>
        <v>9.3362495228384006</v>
      </c>
      <c r="J12" s="37">
        <f t="shared" si="2"/>
        <v>0</v>
      </c>
      <c r="K12" s="37">
        <f t="shared" si="2"/>
        <v>0</v>
      </c>
      <c r="L12" s="37">
        <f t="shared" si="2"/>
        <v>0.1239614550321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0.16619060807092573</v>
      </c>
      <c r="S12" s="37">
        <f t="shared" si="2"/>
        <v>10.4151871449354</v>
      </c>
      <c r="T12" s="37">
        <f t="shared" si="2"/>
        <v>0</v>
      </c>
      <c r="U12" s="37">
        <f t="shared" si="2"/>
        <v>0</v>
      </c>
      <c r="V12" s="37">
        <f t="shared" si="2"/>
        <v>8.9276309669999987E-4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8.9645811287999994E-3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8.0295296450000001E-3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1.796508064E-4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0.55233256906119987</v>
      </c>
      <c r="AW12" s="37">
        <f t="shared" si="2"/>
        <v>4.5940330397739002</v>
      </c>
      <c r="AX12" s="37">
        <f t="shared" si="2"/>
        <v>0</v>
      </c>
      <c r="AY12" s="37">
        <f t="shared" si="2"/>
        <v>0</v>
      </c>
      <c r="AZ12" s="37">
        <f t="shared" si="2"/>
        <v>2.1630593007739001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0.12758201548329998</v>
      </c>
      <c r="BG12" s="37">
        <f t="shared" si="2"/>
        <v>5.56272239677E-2</v>
      </c>
      <c r="BH12" s="37">
        <f t="shared" si="2"/>
        <v>0</v>
      </c>
      <c r="BI12" s="37">
        <f t="shared" si="2"/>
        <v>0</v>
      </c>
      <c r="BJ12" s="37">
        <f t="shared" si="2"/>
        <v>3.7143220645000002E-2</v>
      </c>
      <c r="BK12" s="37">
        <f t="shared" si="1"/>
        <v>27.686512137774223</v>
      </c>
    </row>
    <row r="13" spans="1:104" x14ac:dyDescent="0.25">
      <c r="A13" s="11" t="s">
        <v>77</v>
      </c>
      <c r="B13" s="25" t="s">
        <v>10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</row>
    <row r="14" spans="1:104" x14ac:dyDescent="0.25">
      <c r="A14" s="11"/>
      <c r="B14" s="25" t="s">
        <v>131</v>
      </c>
      <c r="C14" s="40">
        <v>0</v>
      </c>
      <c r="D14" s="40">
        <v>5.6735538131612007</v>
      </c>
      <c r="E14" s="40">
        <v>0</v>
      </c>
      <c r="F14" s="40">
        <v>0</v>
      </c>
      <c r="G14" s="40">
        <v>0</v>
      </c>
      <c r="H14" s="40">
        <v>0.18473175677399997</v>
      </c>
      <c r="I14" s="40">
        <v>0</v>
      </c>
      <c r="J14" s="40">
        <v>0</v>
      </c>
      <c r="K14" s="40">
        <v>0</v>
      </c>
      <c r="L14" s="40">
        <v>1.815249470161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6.8152004837999996E-3</v>
      </c>
      <c r="S14" s="40">
        <v>0</v>
      </c>
      <c r="T14" s="40">
        <v>0</v>
      </c>
      <c r="U14" s="40">
        <v>0</v>
      </c>
      <c r="V14" s="40">
        <v>1.3213166709677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2.3654950967599998E-2</v>
      </c>
      <c r="AC14" s="40">
        <v>0</v>
      </c>
      <c r="AD14" s="40">
        <v>0</v>
      </c>
      <c r="AE14" s="40">
        <v>0</v>
      </c>
      <c r="AF14" s="40">
        <v>6.2249870967E-3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2.4881273354799997E-2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0.42221400277339993</v>
      </c>
      <c r="AW14" s="40">
        <v>10.4090923311933</v>
      </c>
      <c r="AX14" s="40">
        <v>0</v>
      </c>
      <c r="AY14" s="40">
        <v>0</v>
      </c>
      <c r="AZ14" s="40">
        <v>2.2646503058059002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0.13943971096750002</v>
      </c>
      <c r="BG14" s="40">
        <v>0.12449974193539999</v>
      </c>
      <c r="BH14" s="40">
        <v>0</v>
      </c>
      <c r="BI14" s="40">
        <v>0</v>
      </c>
      <c r="BJ14" s="40">
        <v>0.38795970151899445</v>
      </c>
      <c r="BK14" s="41">
        <f t="shared" ref="BK14:BK20" si="3">SUM(C14:BJ14)</f>
        <v>22.804283917161296</v>
      </c>
    </row>
    <row r="15" spans="1:104" x14ac:dyDescent="0.25">
      <c r="A15" s="11"/>
      <c r="B15" s="25" t="s">
        <v>103</v>
      </c>
      <c r="C15" s="40">
        <v>0</v>
      </c>
      <c r="D15" s="40">
        <v>2.3904754838709001</v>
      </c>
      <c r="E15" s="40">
        <v>0</v>
      </c>
      <c r="F15" s="40">
        <v>0</v>
      </c>
      <c r="G15" s="40">
        <v>0</v>
      </c>
      <c r="H15" s="40">
        <v>0.17809042354820001</v>
      </c>
      <c r="I15" s="40">
        <v>8.8985421201612009</v>
      </c>
      <c r="J15" s="40">
        <v>0</v>
      </c>
      <c r="K15" s="40">
        <v>0</v>
      </c>
      <c r="L15" s="40">
        <v>0.69452770012889997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2.2709517096700001E-2</v>
      </c>
      <c r="S15" s="40">
        <v>0</v>
      </c>
      <c r="T15" s="40">
        <v>0</v>
      </c>
      <c r="U15" s="40">
        <v>0</v>
      </c>
      <c r="V15" s="40">
        <v>0.1227165481935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4.7387858064500001E-2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</v>
      </c>
      <c r="AM15" s="40">
        <v>0</v>
      </c>
      <c r="AN15" s="40">
        <v>0</v>
      </c>
      <c r="AO15" s="40">
        <v>0</v>
      </c>
      <c r="AP15" s="40">
        <v>0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0.5195760545475</v>
      </c>
      <c r="AW15" s="40">
        <v>3.4830075677418</v>
      </c>
      <c r="AX15" s="40">
        <v>0</v>
      </c>
      <c r="AY15" s="40">
        <v>0</v>
      </c>
      <c r="AZ15" s="40">
        <v>8.663298668002259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0.21322759080609999</v>
      </c>
      <c r="BG15" s="40">
        <v>0.51499413329029997</v>
      </c>
      <c r="BH15" s="40">
        <v>0</v>
      </c>
      <c r="BI15" s="40">
        <v>0</v>
      </c>
      <c r="BJ15" s="40">
        <v>0.27392057458039998</v>
      </c>
      <c r="BK15" s="41">
        <f t="shared" si="3"/>
        <v>26.022474240032263</v>
      </c>
    </row>
    <row r="16" spans="1:104" x14ac:dyDescent="0.25">
      <c r="A16" s="11"/>
      <c r="B16" s="25" t="s">
        <v>104</v>
      </c>
      <c r="C16" s="40">
        <v>0</v>
      </c>
      <c r="D16" s="40">
        <v>5.8854425400967001</v>
      </c>
      <c r="E16" s="40">
        <v>0</v>
      </c>
      <c r="F16" s="40">
        <v>0</v>
      </c>
      <c r="G16" s="40">
        <v>0</v>
      </c>
      <c r="H16" s="40">
        <v>0.17542179912879999</v>
      </c>
      <c r="I16" s="40">
        <v>1.8819509677399999E-2</v>
      </c>
      <c r="J16" s="40">
        <v>0</v>
      </c>
      <c r="K16" s="40">
        <v>0</v>
      </c>
      <c r="L16" s="40">
        <v>0.17937345161279999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0.76454258064510006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4.9921185515899996E-2</v>
      </c>
      <c r="AC16" s="40">
        <v>0</v>
      </c>
      <c r="AD16" s="40">
        <v>0</v>
      </c>
      <c r="AE16" s="40">
        <v>0</v>
      </c>
      <c r="AF16" s="40">
        <v>0.10078618683860001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1.6345596129000002E-2</v>
      </c>
      <c r="AM16" s="40">
        <v>0.29188564516119997</v>
      </c>
      <c r="AN16" s="40">
        <v>0</v>
      </c>
      <c r="AO16" s="40">
        <v>0</v>
      </c>
      <c r="AP16" s="40">
        <v>0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0.3399339258381</v>
      </c>
      <c r="AW16" s="40">
        <v>12.263612502257899</v>
      </c>
      <c r="AX16" s="40">
        <v>0</v>
      </c>
      <c r="AY16" s="40">
        <v>0</v>
      </c>
      <c r="AZ16" s="40">
        <v>3.6168909957738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8.3728184744058021E-2</v>
      </c>
      <c r="BG16" s="40">
        <v>0</v>
      </c>
      <c r="BH16" s="40">
        <v>0</v>
      </c>
      <c r="BI16" s="40">
        <v>0</v>
      </c>
      <c r="BJ16" s="40">
        <v>0</v>
      </c>
      <c r="BK16" s="41">
        <f t="shared" si="3"/>
        <v>23.786704103419357</v>
      </c>
    </row>
    <row r="17" spans="1:63" x14ac:dyDescent="0.25">
      <c r="A17" s="11"/>
      <c r="B17" s="25" t="s">
        <v>105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3.8746747741799994E-2</v>
      </c>
      <c r="I17" s="40">
        <v>13.3247382318063</v>
      </c>
      <c r="J17" s="40">
        <v>0</v>
      </c>
      <c r="K17" s="40">
        <v>0</v>
      </c>
      <c r="L17" s="40">
        <v>2.5244093225804995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2.5831165161200001E-2</v>
      </c>
      <c r="S17" s="40">
        <v>1.1741438709676999</v>
      </c>
      <c r="T17" s="40">
        <v>0</v>
      </c>
      <c r="U17" s="40">
        <v>0</v>
      </c>
      <c r="V17" s="40">
        <v>0.1996044580645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0.16036715593540002</v>
      </c>
      <c r="AC17" s="40">
        <v>0</v>
      </c>
      <c r="AD17" s="40">
        <v>0</v>
      </c>
      <c r="AE17" s="40">
        <v>0</v>
      </c>
      <c r="AF17" s="40">
        <v>5.8295532258E-2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5.2438011322400002E-2</v>
      </c>
      <c r="AM17" s="40">
        <v>0.87443298387090007</v>
      </c>
      <c r="AN17" s="40">
        <v>0</v>
      </c>
      <c r="AO17" s="40">
        <v>0</v>
      </c>
      <c r="AP17" s="40">
        <v>5.8295532258E-2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0.42200756006620033</v>
      </c>
      <c r="AW17" s="40">
        <v>2.5067078870966002</v>
      </c>
      <c r="AX17" s="40">
        <v>0</v>
      </c>
      <c r="AY17" s="40">
        <v>0</v>
      </c>
      <c r="AZ17" s="40">
        <v>0.89773953777390003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6.1769946193399997E-2</v>
      </c>
      <c r="BG17" s="40">
        <v>0</v>
      </c>
      <c r="BH17" s="40">
        <v>0</v>
      </c>
      <c r="BI17" s="40">
        <v>0</v>
      </c>
      <c r="BJ17" s="40">
        <v>1.1076151129031999</v>
      </c>
      <c r="BK17" s="41">
        <f t="shared" si="3"/>
        <v>23.487143056000008</v>
      </c>
    </row>
    <row r="18" spans="1:63" x14ac:dyDescent="0.25">
      <c r="A18" s="11"/>
      <c r="B18" s="25" t="s">
        <v>122</v>
      </c>
      <c r="C18" s="40">
        <v>0</v>
      </c>
      <c r="D18" s="40">
        <v>0.88399354838699995</v>
      </c>
      <c r="E18" s="40">
        <v>0</v>
      </c>
      <c r="F18" s="40">
        <v>0</v>
      </c>
      <c r="G18" s="40">
        <v>0</v>
      </c>
      <c r="H18" s="40">
        <v>0.22025574419299998</v>
      </c>
      <c r="I18" s="40">
        <v>5.4807600000000001</v>
      </c>
      <c r="J18" s="40">
        <v>0.58932903225800004</v>
      </c>
      <c r="K18" s="40">
        <v>0</v>
      </c>
      <c r="L18" s="40">
        <v>0.81327406451590012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2.6034027290200001E-2</v>
      </c>
      <c r="S18" s="40">
        <v>0.1178658064516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0.63620717980550012</v>
      </c>
      <c r="AC18" s="40">
        <v>0</v>
      </c>
      <c r="AD18" s="40">
        <v>0</v>
      </c>
      <c r="AE18" s="40">
        <v>0</v>
      </c>
      <c r="AF18" s="40">
        <v>0.67148570558030007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0.14816278838660002</v>
      </c>
      <c r="AM18" s="40">
        <v>1.1219083333546001</v>
      </c>
      <c r="AN18" s="40">
        <v>0</v>
      </c>
      <c r="AO18" s="40">
        <v>0</v>
      </c>
      <c r="AP18" s="40">
        <v>0.40832264516120004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1.1101386127398001</v>
      </c>
      <c r="AW18" s="40">
        <v>5.8331806451611996</v>
      </c>
      <c r="AX18" s="40">
        <v>0</v>
      </c>
      <c r="AY18" s="40">
        <v>0</v>
      </c>
      <c r="AZ18" s="40">
        <v>2.7966723325224199</v>
      </c>
      <c r="BA18" s="40">
        <v>0</v>
      </c>
      <c r="BB18" s="40">
        <v>0</v>
      </c>
      <c r="BC18" s="40">
        <v>0</v>
      </c>
      <c r="BD18" s="40">
        <v>0</v>
      </c>
      <c r="BE18" s="40">
        <v>0</v>
      </c>
      <c r="BF18" s="40">
        <v>0.46229247951549995</v>
      </c>
      <c r="BG18" s="40">
        <v>3.4999083870899998E-2</v>
      </c>
      <c r="BH18" s="40">
        <v>0</v>
      </c>
      <c r="BI18" s="40">
        <v>0</v>
      </c>
      <c r="BJ18" s="40">
        <v>2.4838373638063</v>
      </c>
      <c r="BK18" s="41">
        <f t="shared" si="3"/>
        <v>23.838719393000019</v>
      </c>
    </row>
    <row r="19" spans="1:63" x14ac:dyDescent="0.25">
      <c r="A19" s="11"/>
      <c r="B19" s="25" t="s">
        <v>123</v>
      </c>
      <c r="C19" s="40">
        <v>0</v>
      </c>
      <c r="D19" s="40">
        <v>5.7557016129032004</v>
      </c>
      <c r="E19" s="40">
        <v>0</v>
      </c>
      <c r="F19" s="40">
        <v>0</v>
      </c>
      <c r="G19" s="40">
        <v>0</v>
      </c>
      <c r="H19" s="40">
        <v>0</v>
      </c>
      <c r="I19" s="40">
        <v>4.6045612903224997</v>
      </c>
      <c r="J19" s="40">
        <v>0</v>
      </c>
      <c r="K19" s="40">
        <v>0</v>
      </c>
      <c r="L19" s="40">
        <v>0.107307116129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4.4271087903099998E-2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7.4743395161100012E-2</v>
      </c>
      <c r="AM19" s="40">
        <v>1.034908548387</v>
      </c>
      <c r="AN19" s="40">
        <v>0</v>
      </c>
      <c r="AO19" s="40">
        <v>0</v>
      </c>
      <c r="AP19" s="40">
        <v>0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0.2742507653222</v>
      </c>
      <c r="AW19" s="40">
        <v>1.6941933976466124</v>
      </c>
      <c r="AX19" s="40">
        <v>0</v>
      </c>
      <c r="AY19" s="40">
        <v>0</v>
      </c>
      <c r="AZ19" s="40">
        <v>9.7587123581608974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0</v>
      </c>
      <c r="BG19" s="40">
        <v>0</v>
      </c>
      <c r="BH19" s="40">
        <v>0</v>
      </c>
      <c r="BI19" s="40">
        <v>0</v>
      </c>
      <c r="BJ19" s="40">
        <v>2.6820859951934</v>
      </c>
      <c r="BK19" s="41">
        <f t="shared" si="3"/>
        <v>26.03073556712901</v>
      </c>
    </row>
    <row r="20" spans="1:63" x14ac:dyDescent="0.25">
      <c r="A20" s="11"/>
      <c r="B20" s="26" t="s">
        <v>92</v>
      </c>
      <c r="C20" s="42">
        <f t="shared" ref="C20:AH20" si="4">SUM(C14:C19)</f>
        <v>0</v>
      </c>
      <c r="D20" s="42">
        <f t="shared" si="4"/>
        <v>20.589166998419003</v>
      </c>
      <c r="E20" s="42">
        <f t="shared" si="4"/>
        <v>0</v>
      </c>
      <c r="F20" s="42">
        <f t="shared" si="4"/>
        <v>0</v>
      </c>
      <c r="G20" s="42">
        <f t="shared" si="4"/>
        <v>0</v>
      </c>
      <c r="H20" s="42">
        <f t="shared" si="4"/>
        <v>0.79724647138579996</v>
      </c>
      <c r="I20" s="42">
        <f t="shared" si="4"/>
        <v>32.3274211519674</v>
      </c>
      <c r="J20" s="42">
        <f t="shared" si="4"/>
        <v>0.58932903225800004</v>
      </c>
      <c r="K20" s="42">
        <f t="shared" si="4"/>
        <v>0</v>
      </c>
      <c r="L20" s="42">
        <f t="shared" si="4"/>
        <v>6.1341411251280995</v>
      </c>
      <c r="M20" s="42">
        <f t="shared" si="4"/>
        <v>0</v>
      </c>
      <c r="N20" s="42">
        <f t="shared" si="4"/>
        <v>0</v>
      </c>
      <c r="O20" s="42">
        <f t="shared" si="4"/>
        <v>0</v>
      </c>
      <c r="P20" s="42">
        <f t="shared" si="4"/>
        <v>0</v>
      </c>
      <c r="Q20" s="42">
        <f t="shared" si="4"/>
        <v>0</v>
      </c>
      <c r="R20" s="42">
        <f t="shared" si="4"/>
        <v>8.1389910031900006E-2</v>
      </c>
      <c r="S20" s="42">
        <f t="shared" si="4"/>
        <v>1.2920096774193</v>
      </c>
      <c r="T20" s="42">
        <f t="shared" si="4"/>
        <v>0</v>
      </c>
      <c r="U20" s="42">
        <f t="shared" si="4"/>
        <v>0</v>
      </c>
      <c r="V20" s="42">
        <f t="shared" si="4"/>
        <v>2.4081802578708</v>
      </c>
      <c r="W20" s="42">
        <f t="shared" si="4"/>
        <v>0</v>
      </c>
      <c r="X20" s="42">
        <f t="shared" si="4"/>
        <v>0</v>
      </c>
      <c r="Y20" s="42">
        <f t="shared" si="4"/>
        <v>0</v>
      </c>
      <c r="Z20" s="42">
        <f t="shared" si="4"/>
        <v>0</v>
      </c>
      <c r="AA20" s="42">
        <f t="shared" si="4"/>
        <v>0</v>
      </c>
      <c r="AB20" s="42">
        <f t="shared" si="4"/>
        <v>0.91442156012750009</v>
      </c>
      <c r="AC20" s="42">
        <f t="shared" si="4"/>
        <v>0</v>
      </c>
      <c r="AD20" s="42">
        <f t="shared" si="4"/>
        <v>0</v>
      </c>
      <c r="AE20" s="42">
        <f t="shared" si="4"/>
        <v>0</v>
      </c>
      <c r="AF20" s="42">
        <f t="shared" si="4"/>
        <v>0.88418026983810005</v>
      </c>
      <c r="AG20" s="42">
        <f t="shared" si="4"/>
        <v>0</v>
      </c>
      <c r="AH20" s="42">
        <f t="shared" si="4"/>
        <v>0</v>
      </c>
      <c r="AI20" s="42">
        <f t="shared" ref="AI20:BJ20" si="5">SUM(AI14:AI19)</f>
        <v>0</v>
      </c>
      <c r="AJ20" s="42">
        <f t="shared" si="5"/>
        <v>0</v>
      </c>
      <c r="AK20" s="42">
        <f t="shared" si="5"/>
        <v>0</v>
      </c>
      <c r="AL20" s="42">
        <f t="shared" si="5"/>
        <v>0.31657106435390003</v>
      </c>
      <c r="AM20" s="42">
        <f t="shared" si="5"/>
        <v>3.3231355107737</v>
      </c>
      <c r="AN20" s="42">
        <f t="shared" si="5"/>
        <v>0</v>
      </c>
      <c r="AO20" s="42">
        <f t="shared" si="5"/>
        <v>0</v>
      </c>
      <c r="AP20" s="42">
        <f t="shared" si="5"/>
        <v>0.46661817741920003</v>
      </c>
      <c r="AQ20" s="42">
        <f t="shared" si="5"/>
        <v>0</v>
      </c>
      <c r="AR20" s="42">
        <f t="shared" si="5"/>
        <v>0</v>
      </c>
      <c r="AS20" s="42">
        <f t="shared" si="5"/>
        <v>0</v>
      </c>
      <c r="AT20" s="42">
        <f t="shared" si="5"/>
        <v>0</v>
      </c>
      <c r="AU20" s="42">
        <f t="shared" si="5"/>
        <v>0</v>
      </c>
      <c r="AV20" s="42">
        <f t="shared" si="5"/>
        <v>3.0881209212872007</v>
      </c>
      <c r="AW20" s="42">
        <f t="shared" si="5"/>
        <v>36.189794331097417</v>
      </c>
      <c r="AX20" s="42">
        <f t="shared" si="5"/>
        <v>0</v>
      </c>
      <c r="AY20" s="42">
        <f t="shared" si="5"/>
        <v>0</v>
      </c>
      <c r="AZ20" s="42">
        <f t="shared" si="5"/>
        <v>27.997964198039178</v>
      </c>
      <c r="BA20" s="42">
        <f t="shared" si="5"/>
        <v>0</v>
      </c>
      <c r="BB20" s="42">
        <f t="shared" si="5"/>
        <v>0</v>
      </c>
      <c r="BC20" s="42">
        <f t="shared" si="5"/>
        <v>0</v>
      </c>
      <c r="BD20" s="42">
        <f t="shared" si="5"/>
        <v>0</v>
      </c>
      <c r="BE20" s="42">
        <f t="shared" si="5"/>
        <v>0</v>
      </c>
      <c r="BF20" s="42">
        <f t="shared" si="5"/>
        <v>0.96045791222655796</v>
      </c>
      <c r="BG20" s="42">
        <f t="shared" si="5"/>
        <v>0.67449295909660001</v>
      </c>
      <c r="BH20" s="42">
        <f t="shared" si="5"/>
        <v>0</v>
      </c>
      <c r="BI20" s="42">
        <f t="shared" si="5"/>
        <v>0</v>
      </c>
      <c r="BJ20" s="42">
        <f t="shared" si="5"/>
        <v>6.9354187480022951</v>
      </c>
      <c r="BK20" s="42">
        <f t="shared" si="3"/>
        <v>145.97006027674195</v>
      </c>
    </row>
    <row r="21" spans="1:63" x14ac:dyDescent="0.25">
      <c r="A21" s="11" t="s">
        <v>78</v>
      </c>
      <c r="B21" s="25" t="s">
        <v>15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</row>
    <row r="22" spans="1:63" x14ac:dyDescent="0.25">
      <c r="A22" s="11"/>
      <c r="B22" s="25"/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0</v>
      </c>
      <c r="BE22" s="40">
        <v>0</v>
      </c>
      <c r="BF22" s="40">
        <v>0</v>
      </c>
      <c r="BG22" s="40">
        <v>0</v>
      </c>
      <c r="BH22" s="40">
        <v>0</v>
      </c>
      <c r="BI22" s="40">
        <v>0</v>
      </c>
      <c r="BJ22" s="40">
        <v>0</v>
      </c>
      <c r="BK22" s="41">
        <f t="shared" ref="BK22:BK23" si="6">SUM(C22:BJ22)</f>
        <v>0</v>
      </c>
    </row>
    <row r="23" spans="1:63" x14ac:dyDescent="0.25">
      <c r="A23" s="11"/>
      <c r="B23" s="26" t="s">
        <v>91</v>
      </c>
      <c r="C23" s="42">
        <f>SUM(C22)</f>
        <v>0</v>
      </c>
      <c r="D23" s="42">
        <f t="shared" ref="D23:BJ23" si="7">SUM(D22)</f>
        <v>0</v>
      </c>
      <c r="E23" s="42">
        <f t="shared" si="7"/>
        <v>0</v>
      </c>
      <c r="F23" s="42">
        <f t="shared" si="7"/>
        <v>0</v>
      </c>
      <c r="G23" s="42">
        <f t="shared" si="7"/>
        <v>0</v>
      </c>
      <c r="H23" s="42">
        <f t="shared" si="7"/>
        <v>0</v>
      </c>
      <c r="I23" s="42">
        <f t="shared" si="7"/>
        <v>0</v>
      </c>
      <c r="J23" s="42">
        <f t="shared" si="7"/>
        <v>0</v>
      </c>
      <c r="K23" s="42">
        <f t="shared" si="7"/>
        <v>0</v>
      </c>
      <c r="L23" s="42">
        <f t="shared" si="7"/>
        <v>0</v>
      </c>
      <c r="M23" s="42">
        <f t="shared" si="7"/>
        <v>0</v>
      </c>
      <c r="N23" s="42">
        <f t="shared" si="7"/>
        <v>0</v>
      </c>
      <c r="O23" s="42">
        <f t="shared" si="7"/>
        <v>0</v>
      </c>
      <c r="P23" s="42">
        <f t="shared" si="7"/>
        <v>0</v>
      </c>
      <c r="Q23" s="42">
        <f t="shared" si="7"/>
        <v>0</v>
      </c>
      <c r="R23" s="42">
        <f t="shared" si="7"/>
        <v>0</v>
      </c>
      <c r="S23" s="42">
        <f t="shared" si="7"/>
        <v>0</v>
      </c>
      <c r="T23" s="42">
        <f t="shared" si="7"/>
        <v>0</v>
      </c>
      <c r="U23" s="42">
        <f t="shared" si="7"/>
        <v>0</v>
      </c>
      <c r="V23" s="42">
        <f t="shared" si="7"/>
        <v>0</v>
      </c>
      <c r="W23" s="42">
        <f t="shared" si="7"/>
        <v>0</v>
      </c>
      <c r="X23" s="42">
        <f t="shared" si="7"/>
        <v>0</v>
      </c>
      <c r="Y23" s="42">
        <f t="shared" si="7"/>
        <v>0</v>
      </c>
      <c r="Z23" s="42">
        <f t="shared" si="7"/>
        <v>0</v>
      </c>
      <c r="AA23" s="42">
        <f t="shared" si="7"/>
        <v>0</v>
      </c>
      <c r="AB23" s="42">
        <f t="shared" si="7"/>
        <v>0</v>
      </c>
      <c r="AC23" s="42">
        <f t="shared" si="7"/>
        <v>0</v>
      </c>
      <c r="AD23" s="42">
        <f t="shared" si="7"/>
        <v>0</v>
      </c>
      <c r="AE23" s="42">
        <f t="shared" si="7"/>
        <v>0</v>
      </c>
      <c r="AF23" s="42">
        <f t="shared" si="7"/>
        <v>0</v>
      </c>
      <c r="AG23" s="42">
        <f t="shared" si="7"/>
        <v>0</v>
      </c>
      <c r="AH23" s="42">
        <f t="shared" si="7"/>
        <v>0</v>
      </c>
      <c r="AI23" s="42">
        <f t="shared" si="7"/>
        <v>0</v>
      </c>
      <c r="AJ23" s="42">
        <f t="shared" si="7"/>
        <v>0</v>
      </c>
      <c r="AK23" s="42">
        <f t="shared" si="7"/>
        <v>0</v>
      </c>
      <c r="AL23" s="42">
        <f t="shared" si="7"/>
        <v>0</v>
      </c>
      <c r="AM23" s="42">
        <f t="shared" si="7"/>
        <v>0</v>
      </c>
      <c r="AN23" s="42">
        <f t="shared" si="7"/>
        <v>0</v>
      </c>
      <c r="AO23" s="42">
        <f t="shared" si="7"/>
        <v>0</v>
      </c>
      <c r="AP23" s="42">
        <f t="shared" si="7"/>
        <v>0</v>
      </c>
      <c r="AQ23" s="42">
        <f t="shared" si="7"/>
        <v>0</v>
      </c>
      <c r="AR23" s="42">
        <f t="shared" si="7"/>
        <v>0</v>
      </c>
      <c r="AS23" s="42">
        <f t="shared" si="7"/>
        <v>0</v>
      </c>
      <c r="AT23" s="42">
        <f t="shared" si="7"/>
        <v>0</v>
      </c>
      <c r="AU23" s="42">
        <f t="shared" si="7"/>
        <v>0</v>
      </c>
      <c r="AV23" s="42">
        <f t="shared" si="7"/>
        <v>0</v>
      </c>
      <c r="AW23" s="42">
        <f t="shared" si="7"/>
        <v>0</v>
      </c>
      <c r="AX23" s="42">
        <f t="shared" si="7"/>
        <v>0</v>
      </c>
      <c r="AY23" s="42">
        <f t="shared" si="7"/>
        <v>0</v>
      </c>
      <c r="AZ23" s="42">
        <f t="shared" si="7"/>
        <v>0</v>
      </c>
      <c r="BA23" s="42">
        <f t="shared" si="7"/>
        <v>0</v>
      </c>
      <c r="BB23" s="42">
        <f t="shared" si="7"/>
        <v>0</v>
      </c>
      <c r="BC23" s="42">
        <f t="shared" si="7"/>
        <v>0</v>
      </c>
      <c r="BD23" s="42">
        <f t="shared" si="7"/>
        <v>0</v>
      </c>
      <c r="BE23" s="42">
        <f t="shared" si="7"/>
        <v>0</v>
      </c>
      <c r="BF23" s="42">
        <f t="shared" si="7"/>
        <v>0</v>
      </c>
      <c r="BG23" s="42">
        <f t="shared" si="7"/>
        <v>0</v>
      </c>
      <c r="BH23" s="42">
        <f t="shared" si="7"/>
        <v>0</v>
      </c>
      <c r="BI23" s="42">
        <f t="shared" si="7"/>
        <v>0</v>
      </c>
      <c r="BJ23" s="42">
        <f t="shared" si="7"/>
        <v>0</v>
      </c>
      <c r="BK23" s="42">
        <f t="shared" si="6"/>
        <v>0</v>
      </c>
    </row>
    <row r="24" spans="1:63" x14ac:dyDescent="0.25">
      <c r="A24" s="11" t="s">
        <v>80</v>
      </c>
      <c r="B24" s="25" t="s">
        <v>96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</row>
    <row r="25" spans="1:63" x14ac:dyDescent="0.25">
      <c r="A25" s="11"/>
      <c r="B25" s="24"/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</v>
      </c>
      <c r="BG25" s="40">
        <v>0</v>
      </c>
      <c r="BH25" s="40">
        <v>0</v>
      </c>
      <c r="BI25" s="40">
        <v>0</v>
      </c>
      <c r="BJ25" s="40">
        <v>0</v>
      </c>
      <c r="BK25" s="41">
        <f t="shared" ref="BK25:BK26" si="8">SUM(C25:BJ25)</f>
        <v>0</v>
      </c>
    </row>
    <row r="26" spans="1:63" x14ac:dyDescent="0.25">
      <c r="A26" s="11"/>
      <c r="B26" s="26" t="s">
        <v>90</v>
      </c>
      <c r="C26" s="42">
        <f>SUM(C25)</f>
        <v>0</v>
      </c>
      <c r="D26" s="42">
        <f t="shared" ref="D26:BJ26" si="9">SUM(D25)</f>
        <v>0</v>
      </c>
      <c r="E26" s="42">
        <f t="shared" si="9"/>
        <v>0</v>
      </c>
      <c r="F26" s="42">
        <f t="shared" si="9"/>
        <v>0</v>
      </c>
      <c r="G26" s="42">
        <f t="shared" si="9"/>
        <v>0</v>
      </c>
      <c r="H26" s="42">
        <f t="shared" si="9"/>
        <v>0</v>
      </c>
      <c r="I26" s="42">
        <f t="shared" si="9"/>
        <v>0</v>
      </c>
      <c r="J26" s="42">
        <f t="shared" si="9"/>
        <v>0</v>
      </c>
      <c r="K26" s="42">
        <f t="shared" si="9"/>
        <v>0</v>
      </c>
      <c r="L26" s="42">
        <f t="shared" si="9"/>
        <v>0</v>
      </c>
      <c r="M26" s="42">
        <f t="shared" si="9"/>
        <v>0</v>
      </c>
      <c r="N26" s="42">
        <f t="shared" si="9"/>
        <v>0</v>
      </c>
      <c r="O26" s="42">
        <f t="shared" si="9"/>
        <v>0</v>
      </c>
      <c r="P26" s="42">
        <f t="shared" si="9"/>
        <v>0</v>
      </c>
      <c r="Q26" s="42">
        <f t="shared" si="9"/>
        <v>0</v>
      </c>
      <c r="R26" s="42">
        <f t="shared" si="9"/>
        <v>0</v>
      </c>
      <c r="S26" s="42">
        <f t="shared" si="9"/>
        <v>0</v>
      </c>
      <c r="T26" s="42">
        <f t="shared" si="9"/>
        <v>0</v>
      </c>
      <c r="U26" s="42">
        <f t="shared" si="9"/>
        <v>0</v>
      </c>
      <c r="V26" s="42">
        <f t="shared" si="9"/>
        <v>0</v>
      </c>
      <c r="W26" s="42">
        <f t="shared" si="9"/>
        <v>0</v>
      </c>
      <c r="X26" s="42">
        <f t="shared" si="9"/>
        <v>0</v>
      </c>
      <c r="Y26" s="42">
        <f t="shared" si="9"/>
        <v>0</v>
      </c>
      <c r="Z26" s="42">
        <f t="shared" si="9"/>
        <v>0</v>
      </c>
      <c r="AA26" s="42">
        <f t="shared" si="9"/>
        <v>0</v>
      </c>
      <c r="AB26" s="42">
        <f t="shared" si="9"/>
        <v>0</v>
      </c>
      <c r="AC26" s="42">
        <f t="shared" si="9"/>
        <v>0</v>
      </c>
      <c r="AD26" s="42">
        <f t="shared" si="9"/>
        <v>0</v>
      </c>
      <c r="AE26" s="42">
        <f t="shared" si="9"/>
        <v>0</v>
      </c>
      <c r="AF26" s="42">
        <f t="shared" si="9"/>
        <v>0</v>
      </c>
      <c r="AG26" s="42">
        <f t="shared" si="9"/>
        <v>0</v>
      </c>
      <c r="AH26" s="42">
        <f t="shared" si="9"/>
        <v>0</v>
      </c>
      <c r="AI26" s="42">
        <f t="shared" si="9"/>
        <v>0</v>
      </c>
      <c r="AJ26" s="42">
        <f t="shared" si="9"/>
        <v>0</v>
      </c>
      <c r="AK26" s="42">
        <f t="shared" si="9"/>
        <v>0</v>
      </c>
      <c r="AL26" s="42">
        <f t="shared" si="9"/>
        <v>0</v>
      </c>
      <c r="AM26" s="42">
        <f t="shared" si="9"/>
        <v>0</v>
      </c>
      <c r="AN26" s="42">
        <f t="shared" si="9"/>
        <v>0</v>
      </c>
      <c r="AO26" s="42">
        <f t="shared" si="9"/>
        <v>0</v>
      </c>
      <c r="AP26" s="42">
        <f t="shared" si="9"/>
        <v>0</v>
      </c>
      <c r="AQ26" s="42">
        <f t="shared" si="9"/>
        <v>0</v>
      </c>
      <c r="AR26" s="42">
        <f t="shared" si="9"/>
        <v>0</v>
      </c>
      <c r="AS26" s="42">
        <f t="shared" si="9"/>
        <v>0</v>
      </c>
      <c r="AT26" s="42">
        <f t="shared" si="9"/>
        <v>0</v>
      </c>
      <c r="AU26" s="42">
        <f t="shared" si="9"/>
        <v>0</v>
      </c>
      <c r="AV26" s="42">
        <f t="shared" si="9"/>
        <v>0</v>
      </c>
      <c r="AW26" s="42">
        <f t="shared" si="9"/>
        <v>0</v>
      </c>
      <c r="AX26" s="42">
        <f t="shared" si="9"/>
        <v>0</v>
      </c>
      <c r="AY26" s="42">
        <f t="shared" si="9"/>
        <v>0</v>
      </c>
      <c r="AZ26" s="42">
        <f t="shared" si="9"/>
        <v>0</v>
      </c>
      <c r="BA26" s="42">
        <f t="shared" si="9"/>
        <v>0</v>
      </c>
      <c r="BB26" s="42">
        <f t="shared" si="9"/>
        <v>0</v>
      </c>
      <c r="BC26" s="42">
        <f t="shared" si="9"/>
        <v>0</v>
      </c>
      <c r="BD26" s="42">
        <f t="shared" si="9"/>
        <v>0</v>
      </c>
      <c r="BE26" s="42">
        <f t="shared" si="9"/>
        <v>0</v>
      </c>
      <c r="BF26" s="42">
        <f t="shared" si="9"/>
        <v>0</v>
      </c>
      <c r="BG26" s="42">
        <f t="shared" si="9"/>
        <v>0</v>
      </c>
      <c r="BH26" s="42">
        <f t="shared" si="9"/>
        <v>0</v>
      </c>
      <c r="BI26" s="42">
        <f t="shared" si="9"/>
        <v>0</v>
      </c>
      <c r="BJ26" s="42">
        <f t="shared" si="9"/>
        <v>0</v>
      </c>
      <c r="BK26" s="42">
        <f t="shared" si="8"/>
        <v>0</v>
      </c>
    </row>
    <row r="27" spans="1:63" x14ac:dyDescent="0.25">
      <c r="A27" s="11" t="s">
        <v>81</v>
      </c>
      <c r="B27" s="25" t="s">
        <v>16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</row>
    <row r="28" spans="1:63" x14ac:dyDescent="0.25">
      <c r="A28" s="11"/>
      <c r="B28" s="25" t="s">
        <v>106</v>
      </c>
      <c r="C28" s="40">
        <v>0</v>
      </c>
      <c r="D28" s="40">
        <v>16.0406502745805</v>
      </c>
      <c r="E28" s="40">
        <v>0</v>
      </c>
      <c r="F28" s="40">
        <v>0</v>
      </c>
      <c r="G28" s="40">
        <v>0</v>
      </c>
      <c r="H28" s="40">
        <v>2.0459854035142007</v>
      </c>
      <c r="I28" s="40">
        <v>113.52809728425648</v>
      </c>
      <c r="J28" s="40">
        <v>5.4765231999675992</v>
      </c>
      <c r="K28" s="40">
        <v>0</v>
      </c>
      <c r="L28" s="40">
        <v>64.712425802280848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1.2463621788046002</v>
      </c>
      <c r="S28" s="40">
        <v>12.7311517712255</v>
      </c>
      <c r="T28" s="40">
        <v>0</v>
      </c>
      <c r="U28" s="40">
        <v>0</v>
      </c>
      <c r="V28" s="40">
        <v>4.1996128224830986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0.36870009361139994</v>
      </c>
      <c r="AC28" s="40">
        <v>1.3451853850964</v>
      </c>
      <c r="AD28" s="40">
        <v>0</v>
      </c>
      <c r="AE28" s="40">
        <v>0</v>
      </c>
      <c r="AF28" s="40">
        <v>0.76160734228999993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0.1823754669664</v>
      </c>
      <c r="AM28" s="40">
        <v>9.6180495528384018</v>
      </c>
      <c r="AN28" s="40">
        <v>5.2120301035483001</v>
      </c>
      <c r="AO28" s="40">
        <v>0</v>
      </c>
      <c r="AP28" s="40">
        <v>0.55553743299980007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8.2013541558206082</v>
      </c>
      <c r="AW28" s="40">
        <v>92.351725942802702</v>
      </c>
      <c r="AX28" s="40">
        <v>5.7191521611999994E-3</v>
      </c>
      <c r="AY28" s="40">
        <v>0</v>
      </c>
      <c r="AZ28" s="40">
        <v>50.829437825509402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4.1090807243095018</v>
      </c>
      <c r="BG28" s="40">
        <v>31.5639203474833</v>
      </c>
      <c r="BH28" s="40">
        <v>5.2135291487096005</v>
      </c>
      <c r="BI28" s="40">
        <v>0</v>
      </c>
      <c r="BJ28" s="40">
        <v>5.5489984777722992</v>
      </c>
      <c r="BK28" s="41">
        <f t="shared" ref="BK28:BK37" si="10">SUM(C28:BJ28)</f>
        <v>435.84805988903207</v>
      </c>
    </row>
    <row r="29" spans="1:63" x14ac:dyDescent="0.25">
      <c r="A29" s="11"/>
      <c r="B29" s="25" t="s">
        <v>107</v>
      </c>
      <c r="C29" s="40">
        <v>0</v>
      </c>
      <c r="D29" s="40">
        <v>14.412728997128999</v>
      </c>
      <c r="E29" s="40">
        <v>0</v>
      </c>
      <c r="F29" s="40">
        <v>0</v>
      </c>
      <c r="G29" s="40">
        <v>0</v>
      </c>
      <c r="H29" s="40">
        <v>0.19192615809620001</v>
      </c>
      <c r="I29" s="40">
        <v>42.616681271451405</v>
      </c>
      <c r="J29" s="40">
        <v>5.3265850295161004</v>
      </c>
      <c r="K29" s="40">
        <v>0</v>
      </c>
      <c r="L29" s="40">
        <v>0.50553934590299998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9.6970840902599997E-2</v>
      </c>
      <c r="S29" s="40">
        <v>0</v>
      </c>
      <c r="T29" s="40">
        <v>0</v>
      </c>
      <c r="U29" s="40">
        <v>0</v>
      </c>
      <c r="V29" s="40">
        <v>4.6874264192999998E-3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2.1403727225299998E-2</v>
      </c>
      <c r="AC29" s="40">
        <v>2.5167741677199998E-2</v>
      </c>
      <c r="AD29" s="40">
        <v>0</v>
      </c>
      <c r="AE29" s="40">
        <v>0</v>
      </c>
      <c r="AF29" s="40">
        <v>0.35979767941930002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1.39074288385E-2</v>
      </c>
      <c r="AM29" s="40">
        <v>0</v>
      </c>
      <c r="AN29" s="40">
        <v>0</v>
      </c>
      <c r="AO29" s="40">
        <v>0</v>
      </c>
      <c r="AP29" s="40">
        <v>1.26607096E-5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1.6807567351689376</v>
      </c>
      <c r="AW29" s="40">
        <v>15.259808594160498</v>
      </c>
      <c r="AX29" s="40">
        <v>0</v>
      </c>
      <c r="AY29" s="40">
        <v>0</v>
      </c>
      <c r="AZ29" s="40">
        <v>1.6888281420642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0.80165640664179993</v>
      </c>
      <c r="BG29" s="40">
        <v>0</v>
      </c>
      <c r="BH29" s="40">
        <v>0.76450354248380004</v>
      </c>
      <c r="BI29" s="40">
        <v>0</v>
      </c>
      <c r="BJ29" s="40">
        <v>0.52523152748360002</v>
      </c>
      <c r="BK29" s="41">
        <f t="shared" si="10"/>
        <v>84.296193255290333</v>
      </c>
    </row>
    <row r="30" spans="1:63" x14ac:dyDescent="0.25">
      <c r="A30" s="11"/>
      <c r="B30" s="25" t="s">
        <v>137</v>
      </c>
      <c r="C30" s="40">
        <v>0</v>
      </c>
      <c r="D30" s="40">
        <v>11.448318016322499</v>
      </c>
      <c r="E30" s="40">
        <v>0</v>
      </c>
      <c r="F30" s="40">
        <v>0</v>
      </c>
      <c r="G30" s="40">
        <v>0</v>
      </c>
      <c r="H30" s="40">
        <v>1.1575308877403998</v>
      </c>
      <c r="I30" s="40">
        <v>5.2401716874190996</v>
      </c>
      <c r="J30" s="40">
        <v>0</v>
      </c>
      <c r="K30" s="40">
        <v>0</v>
      </c>
      <c r="L30" s="40">
        <v>0.9564544288061001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0.41633025686879993</v>
      </c>
      <c r="S30" s="40">
        <v>0</v>
      </c>
      <c r="T30" s="40">
        <v>0</v>
      </c>
      <c r="U30" s="40">
        <v>0</v>
      </c>
      <c r="V30" s="40">
        <v>0.50968364003199995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1.2951927819986</v>
      </c>
      <c r="AC30" s="40">
        <v>1.7076677572902002</v>
      </c>
      <c r="AD30" s="40">
        <v>0</v>
      </c>
      <c r="AE30" s="40">
        <v>0</v>
      </c>
      <c r="AF30" s="40">
        <v>2.4984905259998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0.55370857896669989</v>
      </c>
      <c r="AM30" s="40">
        <v>1.2339961290000001E-4</v>
      </c>
      <c r="AN30" s="40">
        <v>10.021575472</v>
      </c>
      <c r="AO30" s="40">
        <v>0</v>
      </c>
      <c r="AP30" s="40">
        <v>0.51478195719340003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10.113439248187641</v>
      </c>
      <c r="AW30" s="40">
        <v>12.781965950030003</v>
      </c>
      <c r="AX30" s="40">
        <v>6.9951247745160003</v>
      </c>
      <c r="AY30" s="40">
        <v>0</v>
      </c>
      <c r="AZ30" s="40">
        <v>18.493324687481095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2.3067559663740003</v>
      </c>
      <c r="BG30" s="40">
        <v>1.765664955903</v>
      </c>
      <c r="BH30" s="40">
        <v>0</v>
      </c>
      <c r="BI30" s="40">
        <v>0</v>
      </c>
      <c r="BJ30" s="40">
        <v>1.9862644573867996</v>
      </c>
      <c r="BK30" s="41">
        <f t="shared" si="10"/>
        <v>90.762569430129034</v>
      </c>
    </row>
    <row r="31" spans="1:63" x14ac:dyDescent="0.25">
      <c r="A31" s="11"/>
      <c r="B31" s="25" t="s">
        <v>108</v>
      </c>
      <c r="C31" s="40">
        <v>0</v>
      </c>
      <c r="D31" s="40">
        <v>19.7045203376451</v>
      </c>
      <c r="E31" s="40">
        <v>0</v>
      </c>
      <c r="F31" s="40">
        <v>0</v>
      </c>
      <c r="G31" s="40">
        <v>0</v>
      </c>
      <c r="H31" s="40">
        <v>1.0528810943212998</v>
      </c>
      <c r="I31" s="40">
        <v>38.159088213354401</v>
      </c>
      <c r="J31" s="40">
        <v>0</v>
      </c>
      <c r="K31" s="40">
        <v>0</v>
      </c>
      <c r="L31" s="40">
        <v>4.1579834004512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0.33938111638630003</v>
      </c>
      <c r="S31" s="40">
        <v>10.104691192902999</v>
      </c>
      <c r="T31" s="40">
        <v>0</v>
      </c>
      <c r="U31" s="40">
        <v>0</v>
      </c>
      <c r="V31" s="40">
        <v>0.1840900142901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2.4738317655144</v>
      </c>
      <c r="AC31" s="40">
        <v>11.466917707999601</v>
      </c>
      <c r="AD31" s="40">
        <v>0.12956265261289998</v>
      </c>
      <c r="AE31" s="40">
        <v>0</v>
      </c>
      <c r="AF31" s="40">
        <v>2.7097556049996001</v>
      </c>
      <c r="AG31" s="40">
        <v>0</v>
      </c>
      <c r="AH31" s="40">
        <v>0</v>
      </c>
      <c r="AI31" s="40">
        <v>0</v>
      </c>
      <c r="AJ31" s="40">
        <v>0</v>
      </c>
      <c r="AK31" s="40">
        <v>0</v>
      </c>
      <c r="AL31" s="40">
        <v>0.96526299728920006</v>
      </c>
      <c r="AM31" s="40">
        <v>7.5479384440320008</v>
      </c>
      <c r="AN31" s="40">
        <v>38.0869939455159</v>
      </c>
      <c r="AO31" s="40">
        <v>0</v>
      </c>
      <c r="AP31" s="40">
        <v>4.0192130247735998</v>
      </c>
      <c r="AQ31" s="40">
        <v>0</v>
      </c>
      <c r="AR31" s="40">
        <v>0</v>
      </c>
      <c r="AS31" s="40">
        <v>0</v>
      </c>
      <c r="AT31" s="40">
        <v>0</v>
      </c>
      <c r="AU31" s="40">
        <v>0</v>
      </c>
      <c r="AV31" s="40">
        <v>4.3470289169246019</v>
      </c>
      <c r="AW31" s="40">
        <v>34.520240612417503</v>
      </c>
      <c r="AX31" s="40">
        <v>0</v>
      </c>
      <c r="AY31" s="40">
        <v>0</v>
      </c>
      <c r="AZ31" s="40">
        <v>15.724859778704309</v>
      </c>
      <c r="BA31" s="40">
        <v>0</v>
      </c>
      <c r="BB31" s="40">
        <v>0</v>
      </c>
      <c r="BC31" s="40">
        <v>0</v>
      </c>
      <c r="BD31" s="40">
        <v>0</v>
      </c>
      <c r="BE31" s="40">
        <v>0</v>
      </c>
      <c r="BF31" s="40">
        <v>1.9346035409627</v>
      </c>
      <c r="BG31" s="40">
        <v>2.4228135066771999</v>
      </c>
      <c r="BH31" s="40">
        <v>0.14249341964509998</v>
      </c>
      <c r="BI31" s="40">
        <v>0</v>
      </c>
      <c r="BJ31" s="40">
        <v>2.5020744036446998</v>
      </c>
      <c r="BK31" s="41">
        <f t="shared" si="10"/>
        <v>202.69622569106474</v>
      </c>
    </row>
    <row r="32" spans="1:63" x14ac:dyDescent="0.25">
      <c r="A32" s="11"/>
      <c r="B32" s="25" t="s">
        <v>125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0.38492007661130001</v>
      </c>
      <c r="I32" s="40">
        <v>0.44463367799969999</v>
      </c>
      <c r="J32" s="40">
        <v>0</v>
      </c>
      <c r="K32" s="40">
        <v>0</v>
      </c>
      <c r="L32" s="40">
        <v>0.40590742670940005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9.3162840160399996E-2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0.58044073306279997</v>
      </c>
      <c r="AC32" s="40">
        <v>1.3438974429349002</v>
      </c>
      <c r="AD32" s="40">
        <v>0</v>
      </c>
      <c r="AE32" s="40">
        <v>0</v>
      </c>
      <c r="AF32" s="40">
        <v>0.79615784896749997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0.37343221861130005</v>
      </c>
      <c r="AM32" s="40">
        <v>0.13616055496750001</v>
      </c>
      <c r="AN32" s="40">
        <v>0</v>
      </c>
      <c r="AO32" s="40">
        <v>0</v>
      </c>
      <c r="AP32" s="40">
        <v>6.1815285290299997E-2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6.3361320943276933</v>
      </c>
      <c r="AW32" s="40">
        <v>3.9036161476019666</v>
      </c>
      <c r="AX32" s="40">
        <v>4.8432063258000001E-2</v>
      </c>
      <c r="AY32" s="40">
        <v>0</v>
      </c>
      <c r="AZ32" s="40">
        <v>2.4285874956113993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2.660842223434599</v>
      </c>
      <c r="BG32" s="40">
        <v>0.81773059467729992</v>
      </c>
      <c r="BH32" s="40">
        <v>1.4158822580000001E-3</v>
      </c>
      <c r="BI32" s="40">
        <v>0</v>
      </c>
      <c r="BJ32" s="40">
        <v>0.49803182745139996</v>
      </c>
      <c r="BK32" s="41">
        <f t="shared" si="10"/>
        <v>21.315316433935457</v>
      </c>
    </row>
    <row r="33" spans="1:64" x14ac:dyDescent="0.25">
      <c r="A33" s="11"/>
      <c r="B33" s="25" t="s">
        <v>109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6.5795907718370978</v>
      </c>
      <c r="I33" s="40">
        <v>0.2899556758063</v>
      </c>
      <c r="J33" s="40">
        <v>0</v>
      </c>
      <c r="K33" s="40">
        <v>0</v>
      </c>
      <c r="L33" s="40">
        <v>9.628570347644402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1.9663716580313004</v>
      </c>
      <c r="S33" s="40">
        <v>0</v>
      </c>
      <c r="T33" s="40">
        <v>0</v>
      </c>
      <c r="U33" s="40">
        <v>0</v>
      </c>
      <c r="V33" s="40">
        <v>1.6561882554506997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0.81923120835410013</v>
      </c>
      <c r="AC33" s="40">
        <v>0</v>
      </c>
      <c r="AD33" s="40">
        <v>0</v>
      </c>
      <c r="AE33" s="40">
        <v>0</v>
      </c>
      <c r="AF33" s="40">
        <v>2.4063116774510998</v>
      </c>
      <c r="AG33" s="40">
        <v>0</v>
      </c>
      <c r="AH33" s="40">
        <v>0</v>
      </c>
      <c r="AI33" s="40">
        <v>0</v>
      </c>
      <c r="AJ33" s="40">
        <v>0</v>
      </c>
      <c r="AK33" s="40">
        <v>0</v>
      </c>
      <c r="AL33" s="40">
        <v>0.2378236024831</v>
      </c>
      <c r="AM33" s="40">
        <v>0</v>
      </c>
      <c r="AN33" s="40">
        <v>0</v>
      </c>
      <c r="AO33" s="40">
        <v>0</v>
      </c>
      <c r="AP33" s="40">
        <v>0.83457176648370002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5.3068131445738</v>
      </c>
      <c r="AW33" s="40">
        <v>2.4260807709599999E-2</v>
      </c>
      <c r="AX33" s="40">
        <v>0</v>
      </c>
      <c r="AY33" s="40">
        <v>0</v>
      </c>
      <c r="AZ33" s="40">
        <v>6.2801633364702436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1.8086211762533992</v>
      </c>
      <c r="BG33" s="40">
        <v>0</v>
      </c>
      <c r="BH33" s="40">
        <v>0</v>
      </c>
      <c r="BI33" s="40">
        <v>0</v>
      </c>
      <c r="BJ33" s="40">
        <v>2.024745060806</v>
      </c>
      <c r="BK33" s="41">
        <f t="shared" si="10"/>
        <v>39.863218489354836</v>
      </c>
    </row>
    <row r="34" spans="1:64" x14ac:dyDescent="0.25">
      <c r="A34" s="11"/>
      <c r="B34" s="25" t="s">
        <v>110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0.71449375674069993</v>
      </c>
      <c r="I34" s="40">
        <v>0.27883205574180003</v>
      </c>
      <c r="J34" s="40">
        <v>0</v>
      </c>
      <c r="K34" s="40">
        <v>0</v>
      </c>
      <c r="L34" s="40">
        <v>1.8651914324834999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0.31031992028900002</v>
      </c>
      <c r="S34" s="40">
        <v>0</v>
      </c>
      <c r="T34" s="40">
        <v>0</v>
      </c>
      <c r="U34" s="40">
        <v>0</v>
      </c>
      <c r="V34" s="40">
        <v>0.33618995716119998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0.31763035654749999</v>
      </c>
      <c r="AC34" s="40">
        <v>0.31790983629009995</v>
      </c>
      <c r="AD34" s="40">
        <v>0</v>
      </c>
      <c r="AE34" s="40">
        <v>0</v>
      </c>
      <c r="AF34" s="40">
        <v>0.26564734687070002</v>
      </c>
      <c r="AG34" s="40">
        <v>0</v>
      </c>
      <c r="AH34" s="40">
        <v>0</v>
      </c>
      <c r="AI34" s="40">
        <v>0</v>
      </c>
      <c r="AJ34" s="40">
        <v>0</v>
      </c>
      <c r="AK34" s="40">
        <v>0</v>
      </c>
      <c r="AL34" s="40">
        <v>0.33712263138580001</v>
      </c>
      <c r="AM34" s="40">
        <v>3.9981815774099996E-2</v>
      </c>
      <c r="AN34" s="40">
        <v>0</v>
      </c>
      <c r="AO34" s="40">
        <v>0</v>
      </c>
      <c r="AP34" s="40">
        <v>2.1236190900643002</v>
      </c>
      <c r="AQ34" s="40">
        <v>0</v>
      </c>
      <c r="AR34" s="40">
        <v>0</v>
      </c>
      <c r="AS34" s="40">
        <v>0</v>
      </c>
      <c r="AT34" s="40">
        <v>0</v>
      </c>
      <c r="AU34" s="40">
        <v>0</v>
      </c>
      <c r="AV34" s="40">
        <v>7.4083465193863942</v>
      </c>
      <c r="AW34" s="40">
        <v>2.1656540947733998</v>
      </c>
      <c r="AX34" s="40">
        <v>0</v>
      </c>
      <c r="AY34" s="40">
        <v>0</v>
      </c>
      <c r="AZ34" s="40">
        <v>2.8313023831277992</v>
      </c>
      <c r="BA34" s="40">
        <v>0</v>
      </c>
      <c r="BB34" s="40">
        <v>0</v>
      </c>
      <c r="BC34" s="40">
        <v>0</v>
      </c>
      <c r="BD34" s="40">
        <v>0</v>
      </c>
      <c r="BE34" s="40">
        <v>0</v>
      </c>
      <c r="BF34" s="40">
        <v>2.7276097096220822</v>
      </c>
      <c r="BG34" s="40">
        <v>0.10096877906439999</v>
      </c>
      <c r="BH34" s="40">
        <v>0</v>
      </c>
      <c r="BI34" s="40">
        <v>0</v>
      </c>
      <c r="BJ34" s="40">
        <v>7.43591944837E-2</v>
      </c>
      <c r="BK34" s="41">
        <f t="shared" si="10"/>
        <v>22.215178879806476</v>
      </c>
    </row>
    <row r="35" spans="1:64" x14ac:dyDescent="0.25">
      <c r="A35" s="11"/>
      <c r="B35" s="25" t="s">
        <v>111</v>
      </c>
      <c r="C35" s="40">
        <v>0</v>
      </c>
      <c r="D35" s="40">
        <v>10.299356059999999</v>
      </c>
      <c r="E35" s="40">
        <v>0</v>
      </c>
      <c r="F35" s="40">
        <v>0</v>
      </c>
      <c r="G35" s="40">
        <v>0</v>
      </c>
      <c r="H35" s="40">
        <v>0.57210969628919994</v>
      </c>
      <c r="I35" s="40">
        <v>18.776915715082264</v>
      </c>
      <c r="J35" s="40">
        <v>0</v>
      </c>
      <c r="K35" s="40">
        <v>0</v>
      </c>
      <c r="L35" s="40">
        <v>5.6889400071931995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0.16787309596729999</v>
      </c>
      <c r="S35" s="40">
        <v>11.7172488276774</v>
      </c>
      <c r="T35" s="40">
        <v>0</v>
      </c>
      <c r="U35" s="40">
        <v>0</v>
      </c>
      <c r="V35" s="40">
        <v>0.29559482274170001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0.25597627780609999</v>
      </c>
      <c r="AC35" s="40">
        <v>0</v>
      </c>
      <c r="AD35" s="40">
        <v>0</v>
      </c>
      <c r="AE35" s="40">
        <v>0</v>
      </c>
      <c r="AF35" s="40">
        <v>0.55658298780640003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8.0087737740999997E-3</v>
      </c>
      <c r="AM35" s="40">
        <v>0</v>
      </c>
      <c r="AN35" s="40">
        <v>0</v>
      </c>
      <c r="AO35" s="40">
        <v>0</v>
      </c>
      <c r="AP35" s="40">
        <v>1.7610312870900001E-2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2.9988271051859994</v>
      </c>
      <c r="AW35" s="40">
        <v>5.9767175311605998</v>
      </c>
      <c r="AX35" s="40">
        <v>0</v>
      </c>
      <c r="AY35" s="40">
        <v>0</v>
      </c>
      <c r="AZ35" s="40">
        <v>14.790667502902002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1.3652442686077002</v>
      </c>
      <c r="BG35" s="40">
        <v>0.17938685912890001</v>
      </c>
      <c r="BH35" s="40">
        <v>0</v>
      </c>
      <c r="BI35" s="40">
        <v>0</v>
      </c>
      <c r="BJ35" s="40">
        <v>0.14831713861269999</v>
      </c>
      <c r="BK35" s="41">
        <f t="shared" si="10"/>
        <v>73.815376982806455</v>
      </c>
    </row>
    <row r="36" spans="1:64" x14ac:dyDescent="0.25">
      <c r="A36" s="11"/>
      <c r="B36" s="26" t="s">
        <v>89</v>
      </c>
      <c r="C36" s="42">
        <f>SUM(C28:C35)</f>
        <v>0</v>
      </c>
      <c r="D36" s="42">
        <f t="shared" ref="D36:BJ36" si="11">SUM(D28:D35)</f>
        <v>71.905573685677098</v>
      </c>
      <c r="E36" s="42">
        <f t="shared" si="11"/>
        <v>0</v>
      </c>
      <c r="F36" s="42">
        <f t="shared" si="11"/>
        <v>0</v>
      </c>
      <c r="G36" s="42">
        <f t="shared" si="11"/>
        <v>0</v>
      </c>
      <c r="H36" s="42">
        <f t="shared" si="11"/>
        <v>12.699437845150397</v>
      </c>
      <c r="I36" s="42">
        <f t="shared" si="11"/>
        <v>219.33437558111143</v>
      </c>
      <c r="J36" s="42">
        <f t="shared" si="11"/>
        <v>10.8031082294837</v>
      </c>
      <c r="K36" s="42">
        <f t="shared" si="11"/>
        <v>0</v>
      </c>
      <c r="L36" s="42">
        <f t="shared" si="11"/>
        <v>87.921012191471647</v>
      </c>
      <c r="M36" s="42">
        <f t="shared" si="11"/>
        <v>0</v>
      </c>
      <c r="N36" s="42">
        <f t="shared" si="11"/>
        <v>0</v>
      </c>
      <c r="O36" s="42">
        <f t="shared" si="11"/>
        <v>0</v>
      </c>
      <c r="P36" s="42">
        <f t="shared" si="11"/>
        <v>0</v>
      </c>
      <c r="Q36" s="42">
        <f t="shared" si="11"/>
        <v>0</v>
      </c>
      <c r="R36" s="42">
        <f t="shared" si="11"/>
        <v>4.6367719074103011</v>
      </c>
      <c r="S36" s="42">
        <f t="shared" si="11"/>
        <v>34.553091791805898</v>
      </c>
      <c r="T36" s="42">
        <f t="shared" si="11"/>
        <v>0</v>
      </c>
      <c r="U36" s="42">
        <f t="shared" si="11"/>
        <v>0</v>
      </c>
      <c r="V36" s="42">
        <f t="shared" si="11"/>
        <v>7.186046938578099</v>
      </c>
      <c r="W36" s="42">
        <f t="shared" si="11"/>
        <v>0</v>
      </c>
      <c r="X36" s="42">
        <f t="shared" si="11"/>
        <v>0</v>
      </c>
      <c r="Y36" s="42">
        <f t="shared" si="11"/>
        <v>0</v>
      </c>
      <c r="Z36" s="42">
        <f t="shared" si="11"/>
        <v>0</v>
      </c>
      <c r="AA36" s="42">
        <f t="shared" si="11"/>
        <v>0</v>
      </c>
      <c r="AB36" s="42">
        <f t="shared" si="11"/>
        <v>6.1324069441202012</v>
      </c>
      <c r="AC36" s="42">
        <f t="shared" si="11"/>
        <v>16.206745871288401</v>
      </c>
      <c r="AD36" s="42">
        <f t="shared" si="11"/>
        <v>0.12956265261289998</v>
      </c>
      <c r="AE36" s="42">
        <f t="shared" si="11"/>
        <v>0</v>
      </c>
      <c r="AF36" s="42">
        <f t="shared" si="11"/>
        <v>10.354351013804401</v>
      </c>
      <c r="AG36" s="42">
        <f t="shared" si="11"/>
        <v>0</v>
      </c>
      <c r="AH36" s="42">
        <f t="shared" si="11"/>
        <v>0</v>
      </c>
      <c r="AI36" s="42">
        <f t="shared" si="11"/>
        <v>0</v>
      </c>
      <c r="AJ36" s="42">
        <f t="shared" si="11"/>
        <v>0</v>
      </c>
      <c r="AK36" s="42">
        <f t="shared" si="11"/>
        <v>0</v>
      </c>
      <c r="AL36" s="42">
        <f t="shared" si="11"/>
        <v>2.6716416983151001</v>
      </c>
      <c r="AM36" s="42">
        <f t="shared" si="11"/>
        <v>17.342253767224904</v>
      </c>
      <c r="AN36" s="42">
        <f t="shared" si="11"/>
        <v>53.320599521064196</v>
      </c>
      <c r="AO36" s="42">
        <f t="shared" si="11"/>
        <v>0</v>
      </c>
      <c r="AP36" s="42">
        <f t="shared" si="11"/>
        <v>8.1271615303855995</v>
      </c>
      <c r="AQ36" s="42">
        <f t="shared" si="11"/>
        <v>0</v>
      </c>
      <c r="AR36" s="42">
        <f t="shared" si="11"/>
        <v>0</v>
      </c>
      <c r="AS36" s="42">
        <f t="shared" si="11"/>
        <v>0</v>
      </c>
      <c r="AT36" s="42">
        <f t="shared" si="11"/>
        <v>0</v>
      </c>
      <c r="AU36" s="42">
        <f t="shared" si="11"/>
        <v>0</v>
      </c>
      <c r="AV36" s="42">
        <f t="shared" si="11"/>
        <v>46.392697919575681</v>
      </c>
      <c r="AW36" s="42">
        <f t="shared" si="11"/>
        <v>166.98398968065629</v>
      </c>
      <c r="AX36" s="42">
        <f t="shared" si="11"/>
        <v>7.0492759899352002</v>
      </c>
      <c r="AY36" s="42">
        <f t="shared" si="11"/>
        <v>0</v>
      </c>
      <c r="AZ36" s="42">
        <f t="shared" si="11"/>
        <v>113.06717115187045</v>
      </c>
      <c r="BA36" s="42">
        <f t="shared" si="11"/>
        <v>0</v>
      </c>
      <c r="BB36" s="42">
        <f t="shared" si="11"/>
        <v>0</v>
      </c>
      <c r="BC36" s="42">
        <f t="shared" si="11"/>
        <v>0</v>
      </c>
      <c r="BD36" s="42">
        <f t="shared" si="11"/>
        <v>0</v>
      </c>
      <c r="BE36" s="42">
        <f t="shared" si="11"/>
        <v>0</v>
      </c>
      <c r="BF36" s="42">
        <f t="shared" si="11"/>
        <v>17.714414016205783</v>
      </c>
      <c r="BG36" s="42">
        <f t="shared" si="11"/>
        <v>36.850485042934103</v>
      </c>
      <c r="BH36" s="42">
        <f t="shared" si="11"/>
        <v>6.1219419930964998</v>
      </c>
      <c r="BI36" s="42">
        <f t="shared" si="11"/>
        <v>0</v>
      </c>
      <c r="BJ36" s="42">
        <f t="shared" si="11"/>
        <v>13.308022087641199</v>
      </c>
      <c r="BK36" s="42">
        <f t="shared" si="10"/>
        <v>970.81213905141942</v>
      </c>
      <c r="BL36" s="32"/>
    </row>
    <row r="37" spans="1:64" x14ac:dyDescent="0.25">
      <c r="A37" s="11"/>
      <c r="B37" s="26" t="s">
        <v>79</v>
      </c>
      <c r="C37" s="42">
        <f t="shared" ref="C37:AH37" si="12">C9+C12+C20+C23+C26+C36</f>
        <v>0</v>
      </c>
      <c r="D37" s="42">
        <f t="shared" si="12"/>
        <v>213.64807953393472</v>
      </c>
      <c r="E37" s="42">
        <f t="shared" si="12"/>
        <v>0</v>
      </c>
      <c r="F37" s="42">
        <f t="shared" si="12"/>
        <v>0</v>
      </c>
      <c r="G37" s="42">
        <f t="shared" si="12"/>
        <v>0</v>
      </c>
      <c r="H37" s="42">
        <f t="shared" si="12"/>
        <v>15.593050416534197</v>
      </c>
      <c r="I37" s="42">
        <f t="shared" si="12"/>
        <v>1042.7690297368176</v>
      </c>
      <c r="J37" s="42">
        <f t="shared" si="12"/>
        <v>521.44254384735325</v>
      </c>
      <c r="K37" s="42">
        <f t="shared" si="12"/>
        <v>0</v>
      </c>
      <c r="L37" s="42">
        <f t="shared" si="12"/>
        <v>119.81180690888866</v>
      </c>
      <c r="M37" s="42">
        <f t="shared" si="12"/>
        <v>0</v>
      </c>
      <c r="N37" s="42">
        <f t="shared" si="12"/>
        <v>0</v>
      </c>
      <c r="O37" s="42">
        <f t="shared" si="12"/>
        <v>0</v>
      </c>
      <c r="P37" s="42">
        <f t="shared" si="12"/>
        <v>0</v>
      </c>
      <c r="Q37" s="42">
        <f t="shared" si="12"/>
        <v>0</v>
      </c>
      <c r="R37" s="42">
        <f t="shared" si="12"/>
        <v>5.2205481256082269</v>
      </c>
      <c r="S37" s="42">
        <f t="shared" si="12"/>
        <v>79.583220953805494</v>
      </c>
      <c r="T37" s="42">
        <f t="shared" si="12"/>
        <v>2.8173331035158</v>
      </c>
      <c r="U37" s="42">
        <f t="shared" si="12"/>
        <v>0</v>
      </c>
      <c r="V37" s="42">
        <f t="shared" si="12"/>
        <v>12.1460295628355</v>
      </c>
      <c r="W37" s="42">
        <f t="shared" si="12"/>
        <v>0</v>
      </c>
      <c r="X37" s="42">
        <f t="shared" si="12"/>
        <v>0</v>
      </c>
      <c r="Y37" s="42">
        <f t="shared" si="12"/>
        <v>0</v>
      </c>
      <c r="Z37" s="42">
        <f t="shared" si="12"/>
        <v>0</v>
      </c>
      <c r="AA37" s="42">
        <f t="shared" si="12"/>
        <v>0</v>
      </c>
      <c r="AB37" s="42">
        <f t="shared" si="12"/>
        <v>7.5310696892788016</v>
      </c>
      <c r="AC37" s="42">
        <f t="shared" si="12"/>
        <v>246.02103466480287</v>
      </c>
      <c r="AD37" s="42">
        <f t="shared" si="12"/>
        <v>0.12956265261289998</v>
      </c>
      <c r="AE37" s="42">
        <f t="shared" si="12"/>
        <v>0</v>
      </c>
      <c r="AF37" s="42">
        <f t="shared" si="12"/>
        <v>14.4245216007062</v>
      </c>
      <c r="AG37" s="42">
        <f t="shared" si="12"/>
        <v>0</v>
      </c>
      <c r="AH37" s="42">
        <f t="shared" si="12"/>
        <v>0</v>
      </c>
      <c r="AI37" s="42">
        <f t="shared" ref="AI37:BJ37" si="13">AI9+AI12+AI20+AI23+AI26+AI36</f>
        <v>0</v>
      </c>
      <c r="AJ37" s="42">
        <f t="shared" si="13"/>
        <v>0</v>
      </c>
      <c r="AK37" s="42">
        <f t="shared" si="13"/>
        <v>0</v>
      </c>
      <c r="AL37" s="42">
        <f t="shared" si="13"/>
        <v>3.1253165203781004</v>
      </c>
      <c r="AM37" s="42">
        <f t="shared" si="13"/>
        <v>59.635516519095106</v>
      </c>
      <c r="AN37" s="42">
        <f t="shared" si="13"/>
        <v>60.570873724451097</v>
      </c>
      <c r="AO37" s="42">
        <f t="shared" si="13"/>
        <v>0</v>
      </c>
      <c r="AP37" s="42">
        <f t="shared" si="13"/>
        <v>9.4794032484171993</v>
      </c>
      <c r="AQ37" s="42">
        <f t="shared" si="13"/>
        <v>0</v>
      </c>
      <c r="AR37" s="42">
        <f t="shared" si="13"/>
        <v>9.8390223360321993</v>
      </c>
      <c r="AS37" s="42">
        <f t="shared" si="13"/>
        <v>0</v>
      </c>
      <c r="AT37" s="42">
        <f t="shared" si="13"/>
        <v>0</v>
      </c>
      <c r="AU37" s="42">
        <f t="shared" si="13"/>
        <v>0</v>
      </c>
      <c r="AV37" s="42">
        <f t="shared" si="13"/>
        <v>55.365270933555088</v>
      </c>
      <c r="AW37" s="42">
        <f t="shared" si="13"/>
        <v>740.29782594116841</v>
      </c>
      <c r="AX37" s="42">
        <f t="shared" si="13"/>
        <v>160.79663686235401</v>
      </c>
      <c r="AY37" s="42">
        <f t="shared" si="13"/>
        <v>0</v>
      </c>
      <c r="AZ37" s="42">
        <f t="shared" si="13"/>
        <v>216.46274894211422</v>
      </c>
      <c r="BA37" s="42">
        <f t="shared" si="13"/>
        <v>0</v>
      </c>
      <c r="BB37" s="42">
        <f t="shared" si="13"/>
        <v>0</v>
      </c>
      <c r="BC37" s="42">
        <f t="shared" si="13"/>
        <v>0</v>
      </c>
      <c r="BD37" s="42">
        <f t="shared" si="13"/>
        <v>0</v>
      </c>
      <c r="BE37" s="42">
        <f t="shared" si="13"/>
        <v>0</v>
      </c>
      <c r="BF37" s="42">
        <f t="shared" si="13"/>
        <v>21.26675411387394</v>
      </c>
      <c r="BG37" s="42">
        <f t="shared" si="13"/>
        <v>70.86900429425549</v>
      </c>
      <c r="BH37" s="42">
        <f t="shared" si="13"/>
        <v>6.1727556287739</v>
      </c>
      <c r="BI37" s="42">
        <f t="shared" si="13"/>
        <v>0</v>
      </c>
      <c r="BJ37" s="42">
        <f t="shared" si="13"/>
        <v>23.900576344674594</v>
      </c>
      <c r="BK37" s="42">
        <f t="shared" si="10"/>
        <v>3718.9195362058372</v>
      </c>
    </row>
    <row r="38" spans="1:64" ht="3.75" customHeight="1" x14ac:dyDescent="0.25">
      <c r="A38" s="11"/>
      <c r="B38" s="2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</row>
    <row r="39" spans="1:64" x14ac:dyDescent="0.25">
      <c r="A39" s="11" t="s">
        <v>1</v>
      </c>
      <c r="B39" s="28" t="s">
        <v>7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</row>
    <row r="40" spans="1:64" s="15" customFormat="1" x14ac:dyDescent="0.25">
      <c r="A40" s="11" t="s">
        <v>75</v>
      </c>
      <c r="B40" s="25" t="s">
        <v>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</row>
    <row r="41" spans="1:64" s="15" customFormat="1" x14ac:dyDescent="0.25">
      <c r="A41" s="11"/>
      <c r="B41" s="25" t="s">
        <v>112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18.3450762423188</v>
      </c>
      <c r="I41" s="40">
        <v>0.53199500132229993</v>
      </c>
      <c r="J41" s="40">
        <v>0</v>
      </c>
      <c r="K41" s="40">
        <v>0</v>
      </c>
      <c r="L41" s="40">
        <v>1.91023337094E-2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8.9504253635116946</v>
      </c>
      <c r="S41" s="40">
        <v>2.5839289612900003E-2</v>
      </c>
      <c r="T41" s="40">
        <v>0</v>
      </c>
      <c r="U41" s="40">
        <v>0</v>
      </c>
      <c r="V41" s="40">
        <v>3.8633875547800005E-2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7.1320100825131005</v>
      </c>
      <c r="AC41" s="40">
        <v>9.8111210548299993E-2</v>
      </c>
      <c r="AD41" s="40">
        <v>0</v>
      </c>
      <c r="AE41" s="40">
        <v>0</v>
      </c>
      <c r="AF41" s="40">
        <v>0.17690227719330001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6.8309910378999996</v>
      </c>
      <c r="AM41" s="40">
        <v>2.3464506096400002E-2</v>
      </c>
      <c r="AN41" s="40">
        <v>0</v>
      </c>
      <c r="AO41" s="40">
        <v>0</v>
      </c>
      <c r="AP41" s="40">
        <v>3.1515840548299999E-2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167.07266032581791</v>
      </c>
      <c r="AW41" s="40">
        <v>0.6626645003849998</v>
      </c>
      <c r="AX41" s="40">
        <v>0</v>
      </c>
      <c r="AY41" s="40">
        <v>0</v>
      </c>
      <c r="AZ41" s="40">
        <v>2.5863082054491993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83.772451460867984</v>
      </c>
      <c r="BG41" s="40">
        <v>7.1751309869459075</v>
      </c>
      <c r="BH41" s="40">
        <v>0</v>
      </c>
      <c r="BI41" s="40">
        <v>0</v>
      </c>
      <c r="BJ41" s="40">
        <v>0.15254765116090002</v>
      </c>
      <c r="BK41" s="41">
        <f t="shared" ref="BK41:BK43" si="14">SUM(C41:BJ41)</f>
        <v>303.62583019144921</v>
      </c>
    </row>
    <row r="42" spans="1:64" s="15" customFormat="1" x14ac:dyDescent="0.25">
      <c r="A42" s="11"/>
      <c r="B42" s="23" t="s">
        <v>113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63.351749582223214</v>
      </c>
      <c r="I42" s="40">
        <v>0.48965018454819997</v>
      </c>
      <c r="J42" s="40">
        <v>0</v>
      </c>
      <c r="K42" s="40">
        <v>0</v>
      </c>
      <c r="L42" s="40">
        <v>9.132878525770001E-2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53.223855566479983</v>
      </c>
      <c r="S42" s="40">
        <v>2.4904290774000002E-2</v>
      </c>
      <c r="T42" s="40">
        <v>0</v>
      </c>
      <c r="U42" s="40">
        <v>0</v>
      </c>
      <c r="V42" s="40">
        <v>7.2243199257100002E-2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8.7224616196421998</v>
      </c>
      <c r="AC42" s="40">
        <v>0.72985881380610007</v>
      </c>
      <c r="AD42" s="40">
        <v>0</v>
      </c>
      <c r="AE42" s="40">
        <v>0</v>
      </c>
      <c r="AF42" s="40">
        <v>1.0095632269029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10.549541668286897</v>
      </c>
      <c r="AM42" s="40">
        <v>9.6103855709600006E-2</v>
      </c>
      <c r="AN42" s="40">
        <v>0</v>
      </c>
      <c r="AO42" s="40">
        <v>0</v>
      </c>
      <c r="AP42" s="40">
        <v>0.22221782945150001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64.8681936593877</v>
      </c>
      <c r="AW42" s="40">
        <v>1.1379288891608001</v>
      </c>
      <c r="AX42" s="40">
        <v>0</v>
      </c>
      <c r="AY42" s="40">
        <v>0</v>
      </c>
      <c r="AZ42" s="40">
        <v>3.2675150443202994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36.198537317694907</v>
      </c>
      <c r="BG42" s="40">
        <v>0.10464663635459999</v>
      </c>
      <c r="BH42" s="40">
        <v>0</v>
      </c>
      <c r="BI42" s="40">
        <v>0</v>
      </c>
      <c r="BJ42" s="40">
        <v>0.1468915423222</v>
      </c>
      <c r="BK42" s="41">
        <f t="shared" si="14"/>
        <v>244.30719171157992</v>
      </c>
    </row>
    <row r="43" spans="1:64" s="15" customFormat="1" x14ac:dyDescent="0.25">
      <c r="A43" s="11"/>
      <c r="B43" s="26" t="s">
        <v>84</v>
      </c>
      <c r="C43" s="43">
        <f>SUM(C41:C42)</f>
        <v>0</v>
      </c>
      <c r="D43" s="43">
        <f t="shared" ref="D43:BJ43" si="15">SUM(D41:D42)</f>
        <v>0</v>
      </c>
      <c r="E43" s="43">
        <f t="shared" si="15"/>
        <v>0</v>
      </c>
      <c r="F43" s="43">
        <f t="shared" si="15"/>
        <v>0</v>
      </c>
      <c r="G43" s="43">
        <f t="shared" si="15"/>
        <v>0</v>
      </c>
      <c r="H43" s="43">
        <f t="shared" si="15"/>
        <v>81.696825824542017</v>
      </c>
      <c r="I43" s="43">
        <f t="shared" si="15"/>
        <v>1.0216451858704998</v>
      </c>
      <c r="J43" s="43">
        <f t="shared" si="15"/>
        <v>0</v>
      </c>
      <c r="K43" s="43">
        <f t="shared" si="15"/>
        <v>0</v>
      </c>
      <c r="L43" s="43">
        <f t="shared" si="15"/>
        <v>0.11043111896710001</v>
      </c>
      <c r="M43" s="43">
        <f t="shared" si="15"/>
        <v>0</v>
      </c>
      <c r="N43" s="43">
        <f t="shared" si="15"/>
        <v>0</v>
      </c>
      <c r="O43" s="43">
        <f t="shared" si="15"/>
        <v>0</v>
      </c>
      <c r="P43" s="43">
        <f t="shared" si="15"/>
        <v>0</v>
      </c>
      <c r="Q43" s="43">
        <f t="shared" si="15"/>
        <v>0</v>
      </c>
      <c r="R43" s="43">
        <f t="shared" si="15"/>
        <v>62.174280929991681</v>
      </c>
      <c r="S43" s="43">
        <f t="shared" si="15"/>
        <v>5.0743580386900008E-2</v>
      </c>
      <c r="T43" s="43">
        <f t="shared" si="15"/>
        <v>0</v>
      </c>
      <c r="U43" s="43">
        <f t="shared" si="15"/>
        <v>0</v>
      </c>
      <c r="V43" s="43">
        <f t="shared" si="15"/>
        <v>0.1108770748049</v>
      </c>
      <c r="W43" s="43">
        <f t="shared" si="15"/>
        <v>0</v>
      </c>
      <c r="X43" s="43">
        <f t="shared" si="15"/>
        <v>0</v>
      </c>
      <c r="Y43" s="43">
        <f t="shared" si="15"/>
        <v>0</v>
      </c>
      <c r="Z43" s="43">
        <f t="shared" si="15"/>
        <v>0</v>
      </c>
      <c r="AA43" s="43">
        <f t="shared" si="15"/>
        <v>0</v>
      </c>
      <c r="AB43" s="43">
        <f t="shared" si="15"/>
        <v>15.854471702155301</v>
      </c>
      <c r="AC43" s="43">
        <f t="shared" si="15"/>
        <v>0.82797002435440004</v>
      </c>
      <c r="AD43" s="43">
        <f t="shared" si="15"/>
        <v>0</v>
      </c>
      <c r="AE43" s="43">
        <f t="shared" si="15"/>
        <v>0</v>
      </c>
      <c r="AF43" s="43">
        <f t="shared" si="15"/>
        <v>1.1864655040962</v>
      </c>
      <c r="AG43" s="43">
        <f t="shared" si="15"/>
        <v>0</v>
      </c>
      <c r="AH43" s="43">
        <f t="shared" si="15"/>
        <v>0</v>
      </c>
      <c r="AI43" s="43">
        <f t="shared" si="15"/>
        <v>0</v>
      </c>
      <c r="AJ43" s="43">
        <f t="shared" si="15"/>
        <v>0</v>
      </c>
      <c r="AK43" s="43">
        <f t="shared" si="15"/>
        <v>0</v>
      </c>
      <c r="AL43" s="43">
        <f t="shared" si="15"/>
        <v>17.380532706186898</v>
      </c>
      <c r="AM43" s="43">
        <f t="shared" si="15"/>
        <v>0.119568361806</v>
      </c>
      <c r="AN43" s="43">
        <f t="shared" si="15"/>
        <v>0</v>
      </c>
      <c r="AO43" s="43">
        <f t="shared" si="15"/>
        <v>0</v>
      </c>
      <c r="AP43" s="43">
        <f t="shared" si="15"/>
        <v>0.25373366999980002</v>
      </c>
      <c r="AQ43" s="43">
        <f t="shared" si="15"/>
        <v>0</v>
      </c>
      <c r="AR43" s="43">
        <f t="shared" si="15"/>
        <v>0</v>
      </c>
      <c r="AS43" s="43">
        <f t="shared" si="15"/>
        <v>0</v>
      </c>
      <c r="AT43" s="43">
        <f t="shared" si="15"/>
        <v>0</v>
      </c>
      <c r="AU43" s="43">
        <f t="shared" si="15"/>
        <v>0</v>
      </c>
      <c r="AV43" s="43">
        <f t="shared" si="15"/>
        <v>231.94085398520559</v>
      </c>
      <c r="AW43" s="43">
        <f t="shared" si="15"/>
        <v>1.8005933895457999</v>
      </c>
      <c r="AX43" s="43">
        <f t="shared" si="15"/>
        <v>0</v>
      </c>
      <c r="AY43" s="43">
        <f t="shared" si="15"/>
        <v>0</v>
      </c>
      <c r="AZ43" s="43">
        <f t="shared" si="15"/>
        <v>5.8538232497694986</v>
      </c>
      <c r="BA43" s="43">
        <f t="shared" si="15"/>
        <v>0</v>
      </c>
      <c r="BB43" s="43">
        <f t="shared" si="15"/>
        <v>0</v>
      </c>
      <c r="BC43" s="43">
        <f t="shared" si="15"/>
        <v>0</v>
      </c>
      <c r="BD43" s="43">
        <f t="shared" si="15"/>
        <v>0</v>
      </c>
      <c r="BE43" s="43">
        <f t="shared" si="15"/>
        <v>0</v>
      </c>
      <c r="BF43" s="43">
        <f t="shared" si="15"/>
        <v>119.97098877856288</v>
      </c>
      <c r="BG43" s="43">
        <f t="shared" si="15"/>
        <v>7.2797776233005074</v>
      </c>
      <c r="BH43" s="43">
        <f t="shared" si="15"/>
        <v>0</v>
      </c>
      <c r="BI43" s="43">
        <f t="shared" si="15"/>
        <v>0</v>
      </c>
      <c r="BJ43" s="43">
        <f t="shared" si="15"/>
        <v>0.2994391934831</v>
      </c>
      <c r="BK43" s="42">
        <f t="shared" si="14"/>
        <v>547.93302190302904</v>
      </c>
    </row>
    <row r="44" spans="1:64" x14ac:dyDescent="0.25">
      <c r="A44" s="11" t="s">
        <v>76</v>
      </c>
      <c r="B44" s="25" t="s">
        <v>17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</row>
    <row r="45" spans="1:64" x14ac:dyDescent="0.25">
      <c r="A45" s="11"/>
      <c r="B45" s="25" t="s">
        <v>114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39.208941657481105</v>
      </c>
      <c r="I45" s="40">
        <v>4.6911521682575996</v>
      </c>
      <c r="J45" s="40">
        <v>5.4793397419000004E-3</v>
      </c>
      <c r="K45" s="40">
        <v>0</v>
      </c>
      <c r="L45" s="40">
        <v>0.91235791790299992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25.182012083126001</v>
      </c>
      <c r="S45" s="40">
        <v>0.12569370247813805</v>
      </c>
      <c r="T45" s="40">
        <v>0</v>
      </c>
      <c r="U45" s="40">
        <v>0</v>
      </c>
      <c r="V45" s="40">
        <v>0.75411463887069996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4.5021464944809013</v>
      </c>
      <c r="AC45" s="40">
        <v>0.45923722235419995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1.4850730479329994</v>
      </c>
      <c r="AM45" s="40">
        <v>7.4442936386600003E-2</v>
      </c>
      <c r="AN45" s="40">
        <v>0</v>
      </c>
      <c r="AO45" s="40">
        <v>0</v>
      </c>
      <c r="AP45" s="40">
        <v>0.1400984696451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14.258184074307723</v>
      </c>
      <c r="AW45" s="40">
        <v>0.82209124544989987</v>
      </c>
      <c r="AX45" s="40">
        <v>0</v>
      </c>
      <c r="AY45" s="40">
        <v>0</v>
      </c>
      <c r="AZ45" s="40">
        <v>2.2955764865794004</v>
      </c>
      <c r="BA45" s="40">
        <v>0</v>
      </c>
      <c r="BB45" s="40">
        <v>0</v>
      </c>
      <c r="BC45" s="40">
        <v>0</v>
      </c>
      <c r="BD45" s="40">
        <v>0</v>
      </c>
      <c r="BE45" s="40">
        <v>0</v>
      </c>
      <c r="BF45" s="40">
        <v>7.218279845747098</v>
      </c>
      <c r="BG45" s="40">
        <v>0.1806883548705</v>
      </c>
      <c r="BH45" s="40">
        <v>0</v>
      </c>
      <c r="BI45" s="40">
        <v>0</v>
      </c>
      <c r="BJ45" s="40">
        <v>1.1059998548200001E-2</v>
      </c>
      <c r="BK45" s="41">
        <f t="shared" ref="BK45:BK53" si="16">SUM(C45:BJ45)</f>
        <v>102.32662968416109</v>
      </c>
    </row>
    <row r="46" spans="1:64" x14ac:dyDescent="0.25">
      <c r="A46" s="11"/>
      <c r="B46" s="25" t="s">
        <v>115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11.755043561639299</v>
      </c>
      <c r="I46" s="40">
        <v>4.6274747912896004</v>
      </c>
      <c r="J46" s="40">
        <v>0.95352516422579991</v>
      </c>
      <c r="K46" s="40">
        <v>0</v>
      </c>
      <c r="L46" s="40">
        <v>4.3952437038377994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6.1180633850909993</v>
      </c>
      <c r="S46" s="40">
        <v>3.8420432225600001E-2</v>
      </c>
      <c r="T46" s="40">
        <v>0</v>
      </c>
      <c r="U46" s="40">
        <v>0</v>
      </c>
      <c r="V46" s="40">
        <v>2.2202165267086005</v>
      </c>
      <c r="W46" s="40">
        <v>0</v>
      </c>
      <c r="X46" s="40">
        <v>0</v>
      </c>
      <c r="Y46" s="40">
        <v>0</v>
      </c>
      <c r="Z46" s="40">
        <v>0</v>
      </c>
      <c r="AA46" s="40">
        <v>0</v>
      </c>
      <c r="AB46" s="40">
        <v>38.739750872834001</v>
      </c>
      <c r="AC46" s="40">
        <v>7.1691628556755989</v>
      </c>
      <c r="AD46" s="40">
        <v>0</v>
      </c>
      <c r="AE46" s="40">
        <v>0</v>
      </c>
      <c r="AF46" s="40">
        <v>6.9615120163858997</v>
      </c>
      <c r="AG46" s="40">
        <v>0</v>
      </c>
      <c r="AH46" s="40">
        <v>0</v>
      </c>
      <c r="AI46" s="40">
        <v>0</v>
      </c>
      <c r="AJ46" s="40">
        <v>0</v>
      </c>
      <c r="AK46" s="40">
        <v>0</v>
      </c>
      <c r="AL46" s="40">
        <v>35.447302500639324</v>
      </c>
      <c r="AM46" s="40">
        <v>3.4929555766109992</v>
      </c>
      <c r="AN46" s="40">
        <v>0</v>
      </c>
      <c r="AO46" s="40">
        <v>0</v>
      </c>
      <c r="AP46" s="40">
        <v>2.8759350511928998</v>
      </c>
      <c r="AQ46" s="40">
        <v>0</v>
      </c>
      <c r="AR46" s="40">
        <v>0</v>
      </c>
      <c r="AS46" s="40">
        <v>0</v>
      </c>
      <c r="AT46" s="40">
        <v>0</v>
      </c>
      <c r="AU46" s="40">
        <v>0</v>
      </c>
      <c r="AV46" s="40">
        <v>147.71912438779094</v>
      </c>
      <c r="AW46" s="40">
        <v>28.565860291284523</v>
      </c>
      <c r="AX46" s="40">
        <v>0</v>
      </c>
      <c r="AY46" s="40">
        <v>0</v>
      </c>
      <c r="AZ46" s="40">
        <v>83.751956611105996</v>
      </c>
      <c r="BA46" s="40">
        <v>0</v>
      </c>
      <c r="BB46" s="40">
        <v>0</v>
      </c>
      <c r="BC46" s="40">
        <v>0</v>
      </c>
      <c r="BD46" s="40">
        <v>0</v>
      </c>
      <c r="BE46" s="40">
        <v>0</v>
      </c>
      <c r="BF46" s="40">
        <v>92.48776715936647</v>
      </c>
      <c r="BG46" s="40">
        <v>6.560316812448395</v>
      </c>
      <c r="BH46" s="40">
        <v>5.0567913257999995E-2</v>
      </c>
      <c r="BI46" s="40">
        <v>0</v>
      </c>
      <c r="BJ46" s="40">
        <v>11.558889902351403</v>
      </c>
      <c r="BK46" s="41">
        <f t="shared" si="16"/>
        <v>495.48908951596212</v>
      </c>
    </row>
    <row r="47" spans="1:64" x14ac:dyDescent="0.25">
      <c r="A47" s="11"/>
      <c r="B47" s="25" t="s">
        <v>116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11.262578961897997</v>
      </c>
      <c r="I47" s="40">
        <v>6.1338153476121988</v>
      </c>
      <c r="J47" s="40">
        <v>0</v>
      </c>
      <c r="K47" s="40">
        <v>0</v>
      </c>
      <c r="L47" s="40">
        <v>3.8855510541603002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7.3755360645093031</v>
      </c>
      <c r="S47" s="40">
        <v>1.8060700515899995E-2</v>
      </c>
      <c r="T47" s="40">
        <v>0</v>
      </c>
      <c r="U47" s="40">
        <v>0</v>
      </c>
      <c r="V47" s="40">
        <v>0.56912029428930011</v>
      </c>
      <c r="W47" s="40">
        <v>0</v>
      </c>
      <c r="X47" s="40">
        <v>0</v>
      </c>
      <c r="Y47" s="40">
        <v>0</v>
      </c>
      <c r="Z47" s="40">
        <v>0</v>
      </c>
      <c r="AA47" s="40">
        <v>0</v>
      </c>
      <c r="AB47" s="40">
        <v>17.911450484477605</v>
      </c>
      <c r="AC47" s="40">
        <v>1.2902222346111001</v>
      </c>
      <c r="AD47" s="40">
        <v>0</v>
      </c>
      <c r="AE47" s="40">
        <v>0</v>
      </c>
      <c r="AF47" s="40">
        <v>2.2679103719991995</v>
      </c>
      <c r="AG47" s="40">
        <v>0</v>
      </c>
      <c r="AH47" s="40">
        <v>0</v>
      </c>
      <c r="AI47" s="40">
        <v>0</v>
      </c>
      <c r="AJ47" s="40">
        <v>0</v>
      </c>
      <c r="AK47" s="40">
        <v>0</v>
      </c>
      <c r="AL47" s="40">
        <v>10.866466078349401</v>
      </c>
      <c r="AM47" s="40">
        <v>0.35147743680550003</v>
      </c>
      <c r="AN47" s="40">
        <v>0</v>
      </c>
      <c r="AO47" s="40">
        <v>0</v>
      </c>
      <c r="AP47" s="40">
        <v>0.9120985467413999</v>
      </c>
      <c r="AQ47" s="40">
        <v>0</v>
      </c>
      <c r="AR47" s="40">
        <v>0</v>
      </c>
      <c r="AS47" s="40">
        <v>0</v>
      </c>
      <c r="AT47" s="40">
        <v>0</v>
      </c>
      <c r="AU47" s="40">
        <v>0</v>
      </c>
      <c r="AV47" s="40">
        <v>135.14908404238372</v>
      </c>
      <c r="AW47" s="40">
        <v>38.215933807690647</v>
      </c>
      <c r="AX47" s="40">
        <v>2.5134509901934998</v>
      </c>
      <c r="AY47" s="40">
        <v>0</v>
      </c>
      <c r="AZ47" s="40">
        <v>22.576373996864589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75.406069183513523</v>
      </c>
      <c r="BG47" s="40">
        <v>8.0790422537385993</v>
      </c>
      <c r="BH47" s="40">
        <v>0</v>
      </c>
      <c r="BI47" s="40">
        <v>0</v>
      </c>
      <c r="BJ47" s="40">
        <v>2.4617908110628992</v>
      </c>
      <c r="BK47" s="41">
        <f t="shared" si="16"/>
        <v>347.24603266141662</v>
      </c>
    </row>
    <row r="48" spans="1:64" x14ac:dyDescent="0.25">
      <c r="A48" s="11"/>
      <c r="B48" s="25" t="s">
        <v>117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4.286283912447697</v>
      </c>
      <c r="I48" s="40">
        <v>41.765293351902798</v>
      </c>
      <c r="J48" s="40">
        <v>0</v>
      </c>
      <c r="K48" s="40">
        <v>0</v>
      </c>
      <c r="L48" s="40">
        <v>2.3411017408379999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2.5687953831238985</v>
      </c>
      <c r="S48" s="40">
        <v>7.2664914838500003E-2</v>
      </c>
      <c r="T48" s="40">
        <v>0</v>
      </c>
      <c r="U48" s="40">
        <v>0</v>
      </c>
      <c r="V48" s="40">
        <v>0.35805664648279989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18.614049206673091</v>
      </c>
      <c r="AC48" s="40">
        <v>1.9647148118698001</v>
      </c>
      <c r="AD48" s="40">
        <v>0</v>
      </c>
      <c r="AE48" s="40">
        <v>0</v>
      </c>
      <c r="AF48" s="40">
        <v>1.5690955280637999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25.960399053865704</v>
      </c>
      <c r="AM48" s="40">
        <v>1.9338701026756</v>
      </c>
      <c r="AN48" s="40">
        <v>0</v>
      </c>
      <c r="AO48" s="40">
        <v>0</v>
      </c>
      <c r="AP48" s="40">
        <v>0.93780565080589995</v>
      </c>
      <c r="AQ48" s="40">
        <v>0</v>
      </c>
      <c r="AR48" s="40">
        <v>0</v>
      </c>
      <c r="AS48" s="40">
        <v>0</v>
      </c>
      <c r="AT48" s="40">
        <v>0</v>
      </c>
      <c r="AU48" s="40">
        <v>0</v>
      </c>
      <c r="AV48" s="40">
        <v>80.612383395717558</v>
      </c>
      <c r="AW48" s="40">
        <v>18.117496904125204</v>
      </c>
      <c r="AX48" s="40">
        <v>0</v>
      </c>
      <c r="AY48" s="40">
        <v>0</v>
      </c>
      <c r="AZ48" s="40">
        <v>28.551775332252092</v>
      </c>
      <c r="BA48" s="40">
        <v>0</v>
      </c>
      <c r="BB48" s="40">
        <v>0</v>
      </c>
      <c r="BC48" s="40">
        <v>0</v>
      </c>
      <c r="BD48" s="40">
        <v>0</v>
      </c>
      <c r="BE48" s="40">
        <v>0</v>
      </c>
      <c r="BF48" s="40">
        <v>52.563602501934426</v>
      </c>
      <c r="BG48" s="40">
        <v>4.1056808844172004</v>
      </c>
      <c r="BH48" s="40">
        <v>0</v>
      </c>
      <c r="BI48" s="40">
        <v>0</v>
      </c>
      <c r="BJ48" s="40">
        <v>4.5795067400300997</v>
      </c>
      <c r="BK48" s="41">
        <f t="shared" si="16"/>
        <v>290.90257606206421</v>
      </c>
    </row>
    <row r="49" spans="1:63" x14ac:dyDescent="0.25">
      <c r="A49" s="11"/>
      <c r="B49" s="25" t="s">
        <v>118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0.76671178738510004</v>
      </c>
      <c r="I49" s="40">
        <v>0.99729405116120007</v>
      </c>
      <c r="J49" s="40">
        <v>0</v>
      </c>
      <c r="K49" s="40">
        <v>0</v>
      </c>
      <c r="L49" s="40">
        <v>2.1566509739027002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0.33630428186929995</v>
      </c>
      <c r="S49" s="40">
        <v>0.59786736622580006</v>
      </c>
      <c r="T49" s="40">
        <v>0</v>
      </c>
      <c r="U49" s="40">
        <v>0</v>
      </c>
      <c r="V49" s="40">
        <v>0.65259206696740013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2.8914349797717995</v>
      </c>
      <c r="AC49" s="40">
        <v>0.84780900716089991</v>
      </c>
      <c r="AD49" s="40">
        <v>0</v>
      </c>
      <c r="AE49" s="40">
        <v>0</v>
      </c>
      <c r="AF49" s="40">
        <v>0.93517735409599989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1.9556074792882001</v>
      </c>
      <c r="AM49" s="40">
        <v>1.5138254879997999</v>
      </c>
      <c r="AN49" s="40">
        <v>0</v>
      </c>
      <c r="AO49" s="40">
        <v>0</v>
      </c>
      <c r="AP49" s="40">
        <v>0.32249922193530001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26.748289182859477</v>
      </c>
      <c r="AW49" s="40">
        <v>10.688816723869603</v>
      </c>
      <c r="AX49" s="40">
        <v>0</v>
      </c>
      <c r="AY49" s="40">
        <v>0</v>
      </c>
      <c r="AZ49" s="40">
        <v>31.080315712798409</v>
      </c>
      <c r="BA49" s="40">
        <v>0</v>
      </c>
      <c r="BB49" s="40">
        <v>0</v>
      </c>
      <c r="BC49" s="40">
        <v>0</v>
      </c>
      <c r="BD49" s="40">
        <v>0</v>
      </c>
      <c r="BE49" s="40">
        <v>0</v>
      </c>
      <c r="BF49" s="40">
        <v>12.510602989582264</v>
      </c>
      <c r="BG49" s="40">
        <v>4.2003110454830006</v>
      </c>
      <c r="BH49" s="40">
        <v>0</v>
      </c>
      <c r="BI49" s="40">
        <v>0</v>
      </c>
      <c r="BJ49" s="40">
        <v>6.4279973995468991</v>
      </c>
      <c r="BK49" s="41">
        <f t="shared" si="16"/>
        <v>105.63010711190316</v>
      </c>
    </row>
    <row r="50" spans="1:63" x14ac:dyDescent="0.25">
      <c r="A50" s="11"/>
      <c r="B50" s="25" t="s">
        <v>119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0.78345673490149981</v>
      </c>
      <c r="I50" s="40">
        <v>8.5442117803869007</v>
      </c>
      <c r="J50" s="40">
        <v>0</v>
      </c>
      <c r="K50" s="40">
        <v>0</v>
      </c>
      <c r="L50" s="40">
        <v>8.8777897529674998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0.18995365196640002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40">
        <v>4.5554533967000002E-2</v>
      </c>
      <c r="AC50" s="40">
        <v>1.2359370645000001E-3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2.4951606741600001E-2</v>
      </c>
      <c r="AM50" s="40">
        <v>0</v>
      </c>
      <c r="AN50" s="40">
        <v>0</v>
      </c>
      <c r="AO50" s="40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4.437632767730797</v>
      </c>
      <c r="AW50" s="40">
        <v>0.292795017032</v>
      </c>
      <c r="AX50" s="40">
        <v>0</v>
      </c>
      <c r="AY50" s="40">
        <v>0</v>
      </c>
      <c r="AZ50" s="40">
        <v>1.9876464509999999E-4</v>
      </c>
      <c r="BA50" s="40">
        <v>0</v>
      </c>
      <c r="BB50" s="40">
        <v>0</v>
      </c>
      <c r="BC50" s="40">
        <v>0</v>
      </c>
      <c r="BD50" s="40">
        <v>0</v>
      </c>
      <c r="BE50" s="40">
        <v>0</v>
      </c>
      <c r="BF50" s="40">
        <v>0.64853179114505355</v>
      </c>
      <c r="BG50" s="40">
        <v>0</v>
      </c>
      <c r="BH50" s="40">
        <v>0</v>
      </c>
      <c r="BI50" s="40">
        <v>0</v>
      </c>
      <c r="BJ50" s="40">
        <v>5.1410961999999998E-2</v>
      </c>
      <c r="BK50" s="41">
        <f t="shared" si="16"/>
        <v>23.897723300548346</v>
      </c>
    </row>
    <row r="51" spans="1:63" x14ac:dyDescent="0.25">
      <c r="A51" s="11"/>
      <c r="B51" s="25" t="s">
        <v>124</v>
      </c>
      <c r="C51" s="40">
        <v>0</v>
      </c>
      <c r="D51" s="40">
        <v>0</v>
      </c>
      <c r="E51" s="40">
        <v>0</v>
      </c>
      <c r="F51" s="40">
        <v>0</v>
      </c>
      <c r="G51" s="40">
        <v>0</v>
      </c>
      <c r="H51" s="40">
        <v>0.3590207621681335</v>
      </c>
      <c r="I51" s="40">
        <v>4.567184780128799</v>
      </c>
      <c r="J51" s="40">
        <v>0</v>
      </c>
      <c r="K51" s="40">
        <v>0</v>
      </c>
      <c r="L51" s="40">
        <v>0.71200234309650012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0.27183263699909999</v>
      </c>
      <c r="S51" s="40">
        <v>2.7357020346773999</v>
      </c>
      <c r="T51" s="40">
        <v>0</v>
      </c>
      <c r="U51" s="40">
        <v>0</v>
      </c>
      <c r="V51" s="40">
        <v>0.1074985781289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0.1449530984513</v>
      </c>
      <c r="AC51" s="40">
        <v>0</v>
      </c>
      <c r="AD51" s="40">
        <v>0</v>
      </c>
      <c r="AE51" s="40">
        <v>0</v>
      </c>
      <c r="AF51" s="40">
        <v>4.8504447095999992E-3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2.3555560644000001E-3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>
        <v>0</v>
      </c>
      <c r="AS51" s="40">
        <v>0</v>
      </c>
      <c r="AT51" s="40">
        <v>0</v>
      </c>
      <c r="AU51" s="40">
        <v>0</v>
      </c>
      <c r="AV51" s="40">
        <v>0.84019332799699997</v>
      </c>
      <c r="AW51" s="40">
        <v>1.256056258E-3</v>
      </c>
      <c r="AX51" s="40">
        <v>0</v>
      </c>
      <c r="AY51" s="40">
        <v>0</v>
      </c>
      <c r="AZ51" s="40">
        <v>0.28391183364490002</v>
      </c>
      <c r="BA51" s="40">
        <v>0</v>
      </c>
      <c r="BB51" s="40">
        <v>0</v>
      </c>
      <c r="BC51" s="40">
        <v>0</v>
      </c>
      <c r="BD51" s="40">
        <v>0</v>
      </c>
      <c r="BE51" s="40">
        <v>0</v>
      </c>
      <c r="BF51" s="40">
        <v>0.20982612906319997</v>
      </c>
      <c r="BG51" s="40">
        <v>0</v>
      </c>
      <c r="BH51" s="40">
        <v>0</v>
      </c>
      <c r="BI51" s="40">
        <v>0</v>
      </c>
      <c r="BJ51" s="40">
        <v>0.1546255499676</v>
      </c>
      <c r="BK51" s="41">
        <f t="shared" si="16"/>
        <v>10.395213131354835</v>
      </c>
    </row>
    <row r="52" spans="1:63" x14ac:dyDescent="0.25">
      <c r="A52" s="11"/>
      <c r="B52" s="26" t="s">
        <v>85</v>
      </c>
      <c r="C52" s="42">
        <f>SUM(C45:C51)</f>
        <v>0</v>
      </c>
      <c r="D52" s="42">
        <f t="shared" ref="D52:BJ52" si="17">SUM(D45:D51)</f>
        <v>0</v>
      </c>
      <c r="E52" s="42">
        <f t="shared" si="17"/>
        <v>0</v>
      </c>
      <c r="F52" s="42">
        <f t="shared" si="17"/>
        <v>0</v>
      </c>
      <c r="G52" s="42">
        <f t="shared" si="17"/>
        <v>0</v>
      </c>
      <c r="H52" s="42">
        <f t="shared" si="17"/>
        <v>68.422037377920844</v>
      </c>
      <c r="I52" s="42">
        <f t="shared" si="17"/>
        <v>71.326426270739091</v>
      </c>
      <c r="J52" s="42">
        <f t="shared" si="17"/>
        <v>0.95900450396769987</v>
      </c>
      <c r="K52" s="42">
        <f t="shared" si="17"/>
        <v>0</v>
      </c>
      <c r="L52" s="42">
        <f t="shared" si="17"/>
        <v>23.280697486705797</v>
      </c>
      <c r="M52" s="42">
        <f t="shared" si="17"/>
        <v>0</v>
      </c>
      <c r="N52" s="42">
        <f t="shared" si="17"/>
        <v>0</v>
      </c>
      <c r="O52" s="42">
        <f t="shared" si="17"/>
        <v>0</v>
      </c>
      <c r="P52" s="42">
        <f t="shared" si="17"/>
        <v>0</v>
      </c>
      <c r="Q52" s="42">
        <f t="shared" si="17"/>
        <v>0</v>
      </c>
      <c r="R52" s="42">
        <f t="shared" si="17"/>
        <v>42.042497486685001</v>
      </c>
      <c r="S52" s="42">
        <f t="shared" si="17"/>
        <v>3.5884091509613381</v>
      </c>
      <c r="T52" s="42">
        <f t="shared" si="17"/>
        <v>0</v>
      </c>
      <c r="U52" s="42">
        <f t="shared" si="17"/>
        <v>0</v>
      </c>
      <c r="V52" s="42">
        <f t="shared" si="17"/>
        <v>4.6615987514477002</v>
      </c>
      <c r="W52" s="42">
        <f t="shared" si="17"/>
        <v>0</v>
      </c>
      <c r="X52" s="42">
        <f t="shared" si="17"/>
        <v>0</v>
      </c>
      <c r="Y52" s="42">
        <f t="shared" si="17"/>
        <v>0</v>
      </c>
      <c r="Z52" s="42">
        <f t="shared" si="17"/>
        <v>0</v>
      </c>
      <c r="AA52" s="42">
        <f t="shared" si="17"/>
        <v>0</v>
      </c>
      <c r="AB52" s="42">
        <f t="shared" si="17"/>
        <v>82.849339670655709</v>
      </c>
      <c r="AC52" s="42">
        <f t="shared" si="17"/>
        <v>11.732382068736099</v>
      </c>
      <c r="AD52" s="42">
        <f t="shared" si="17"/>
        <v>0</v>
      </c>
      <c r="AE52" s="42">
        <f t="shared" si="17"/>
        <v>0</v>
      </c>
      <c r="AF52" s="42">
        <f t="shared" si="17"/>
        <v>11.738545715254499</v>
      </c>
      <c r="AG52" s="42">
        <f t="shared" si="17"/>
        <v>0</v>
      </c>
      <c r="AH52" s="42">
        <f t="shared" si="17"/>
        <v>0</v>
      </c>
      <c r="AI52" s="42">
        <f t="shared" si="17"/>
        <v>0</v>
      </c>
      <c r="AJ52" s="42">
        <f t="shared" si="17"/>
        <v>0</v>
      </c>
      <c r="AK52" s="42">
        <f t="shared" si="17"/>
        <v>0</v>
      </c>
      <c r="AL52" s="42">
        <f t="shared" si="17"/>
        <v>75.742155322881629</v>
      </c>
      <c r="AM52" s="42">
        <f t="shared" si="17"/>
        <v>7.3665715404784997</v>
      </c>
      <c r="AN52" s="42">
        <f t="shared" si="17"/>
        <v>0</v>
      </c>
      <c r="AO52" s="42">
        <f t="shared" si="17"/>
        <v>0</v>
      </c>
      <c r="AP52" s="42">
        <f t="shared" si="17"/>
        <v>5.1884369403206003</v>
      </c>
      <c r="AQ52" s="42">
        <f t="shared" si="17"/>
        <v>0</v>
      </c>
      <c r="AR52" s="42">
        <f t="shared" si="17"/>
        <v>0</v>
      </c>
      <c r="AS52" s="42">
        <f t="shared" si="17"/>
        <v>0</v>
      </c>
      <c r="AT52" s="42">
        <f t="shared" si="17"/>
        <v>0</v>
      </c>
      <c r="AU52" s="42">
        <f t="shared" si="17"/>
        <v>0</v>
      </c>
      <c r="AV52" s="42">
        <f t="shared" si="17"/>
        <v>409.7648911787872</v>
      </c>
      <c r="AW52" s="42">
        <f t="shared" si="17"/>
        <v>96.704250045709884</v>
      </c>
      <c r="AX52" s="42">
        <f t="shared" si="17"/>
        <v>2.5134509901934998</v>
      </c>
      <c r="AY52" s="42">
        <f t="shared" si="17"/>
        <v>0</v>
      </c>
      <c r="AZ52" s="42">
        <f t="shared" si="17"/>
        <v>168.54010873789051</v>
      </c>
      <c r="BA52" s="42">
        <f t="shared" si="17"/>
        <v>0</v>
      </c>
      <c r="BB52" s="42">
        <f t="shared" si="17"/>
        <v>0</v>
      </c>
      <c r="BC52" s="42">
        <f t="shared" si="17"/>
        <v>0</v>
      </c>
      <c r="BD52" s="42">
        <f t="shared" si="17"/>
        <v>0</v>
      </c>
      <c r="BE52" s="42">
        <f t="shared" si="17"/>
        <v>0</v>
      </c>
      <c r="BF52" s="42">
        <f t="shared" si="17"/>
        <v>241.044679600352</v>
      </c>
      <c r="BG52" s="42">
        <f t="shared" si="17"/>
        <v>23.126039350957697</v>
      </c>
      <c r="BH52" s="42">
        <f t="shared" si="17"/>
        <v>5.0567913257999995E-2</v>
      </c>
      <c r="BI52" s="42">
        <f t="shared" si="17"/>
        <v>0</v>
      </c>
      <c r="BJ52" s="42">
        <f t="shared" si="17"/>
        <v>25.245281363507104</v>
      </c>
      <c r="BK52" s="42">
        <f t="shared" si="16"/>
        <v>1375.8873714674103</v>
      </c>
    </row>
    <row r="53" spans="1:63" x14ac:dyDescent="0.25">
      <c r="A53" s="11"/>
      <c r="B53" s="26" t="s">
        <v>83</v>
      </c>
      <c r="C53" s="42">
        <f>C43+C52</f>
        <v>0</v>
      </c>
      <c r="D53" s="42">
        <f t="shared" ref="D53:BJ53" si="18">D43+D52</f>
        <v>0</v>
      </c>
      <c r="E53" s="42">
        <f t="shared" si="18"/>
        <v>0</v>
      </c>
      <c r="F53" s="42">
        <f t="shared" si="18"/>
        <v>0</v>
      </c>
      <c r="G53" s="42">
        <f t="shared" si="18"/>
        <v>0</v>
      </c>
      <c r="H53" s="42">
        <f t="shared" si="18"/>
        <v>150.11886320246288</v>
      </c>
      <c r="I53" s="42">
        <f t="shared" si="18"/>
        <v>72.348071456609588</v>
      </c>
      <c r="J53" s="42">
        <f t="shared" si="18"/>
        <v>0.95900450396769987</v>
      </c>
      <c r="K53" s="42">
        <f t="shared" si="18"/>
        <v>0</v>
      </c>
      <c r="L53" s="42">
        <f t="shared" si="18"/>
        <v>23.391128605672897</v>
      </c>
      <c r="M53" s="42">
        <f t="shared" si="18"/>
        <v>0</v>
      </c>
      <c r="N53" s="42">
        <f t="shared" si="18"/>
        <v>0</v>
      </c>
      <c r="O53" s="42">
        <f t="shared" si="18"/>
        <v>0</v>
      </c>
      <c r="P53" s="42">
        <f t="shared" si="18"/>
        <v>0</v>
      </c>
      <c r="Q53" s="42">
        <f t="shared" si="18"/>
        <v>0</v>
      </c>
      <c r="R53" s="42">
        <f t="shared" si="18"/>
        <v>104.21677841667668</v>
      </c>
      <c r="S53" s="42">
        <f t="shared" si="18"/>
        <v>3.6391527313482381</v>
      </c>
      <c r="T53" s="42">
        <f t="shared" si="18"/>
        <v>0</v>
      </c>
      <c r="U53" s="42">
        <f t="shared" si="18"/>
        <v>0</v>
      </c>
      <c r="V53" s="42">
        <f t="shared" si="18"/>
        <v>4.7724758262526006</v>
      </c>
      <c r="W53" s="42">
        <f t="shared" si="18"/>
        <v>0</v>
      </c>
      <c r="X53" s="42">
        <f t="shared" si="18"/>
        <v>0</v>
      </c>
      <c r="Y53" s="42">
        <f t="shared" si="18"/>
        <v>0</v>
      </c>
      <c r="Z53" s="42">
        <f t="shared" si="18"/>
        <v>0</v>
      </c>
      <c r="AA53" s="42">
        <f t="shared" si="18"/>
        <v>0</v>
      </c>
      <c r="AB53" s="42">
        <f t="shared" si="18"/>
        <v>98.703811372811003</v>
      </c>
      <c r="AC53" s="42">
        <f t="shared" si="18"/>
        <v>12.560352093090499</v>
      </c>
      <c r="AD53" s="42">
        <f t="shared" si="18"/>
        <v>0</v>
      </c>
      <c r="AE53" s="42">
        <f t="shared" si="18"/>
        <v>0</v>
      </c>
      <c r="AF53" s="42">
        <f t="shared" si="18"/>
        <v>12.925011219350699</v>
      </c>
      <c r="AG53" s="42">
        <f t="shared" si="18"/>
        <v>0</v>
      </c>
      <c r="AH53" s="42">
        <f t="shared" si="18"/>
        <v>0</v>
      </c>
      <c r="AI53" s="42">
        <f t="shared" si="18"/>
        <v>0</v>
      </c>
      <c r="AJ53" s="42">
        <f t="shared" si="18"/>
        <v>0</v>
      </c>
      <c r="AK53" s="42">
        <f t="shared" si="18"/>
        <v>0</v>
      </c>
      <c r="AL53" s="42">
        <f t="shared" si="18"/>
        <v>93.122688029068527</v>
      </c>
      <c r="AM53" s="42">
        <f t="shared" si="18"/>
        <v>7.4861399022845001</v>
      </c>
      <c r="AN53" s="42">
        <f t="shared" si="18"/>
        <v>0</v>
      </c>
      <c r="AO53" s="42">
        <f t="shared" si="18"/>
        <v>0</v>
      </c>
      <c r="AP53" s="42">
        <f t="shared" si="18"/>
        <v>5.4421706103204004</v>
      </c>
      <c r="AQ53" s="42">
        <f t="shared" si="18"/>
        <v>0</v>
      </c>
      <c r="AR53" s="42">
        <f t="shared" si="18"/>
        <v>0</v>
      </c>
      <c r="AS53" s="42">
        <f t="shared" si="18"/>
        <v>0</v>
      </c>
      <c r="AT53" s="42">
        <f t="shared" si="18"/>
        <v>0</v>
      </c>
      <c r="AU53" s="42">
        <f t="shared" si="18"/>
        <v>0</v>
      </c>
      <c r="AV53" s="42">
        <f t="shared" si="18"/>
        <v>641.70574516399279</v>
      </c>
      <c r="AW53" s="42">
        <f t="shared" si="18"/>
        <v>98.50484343525568</v>
      </c>
      <c r="AX53" s="42">
        <f t="shared" si="18"/>
        <v>2.5134509901934998</v>
      </c>
      <c r="AY53" s="42">
        <f t="shared" si="18"/>
        <v>0</v>
      </c>
      <c r="AZ53" s="42">
        <f t="shared" si="18"/>
        <v>174.39393198766001</v>
      </c>
      <c r="BA53" s="42">
        <f t="shared" si="18"/>
        <v>0</v>
      </c>
      <c r="BB53" s="42">
        <f t="shared" si="18"/>
        <v>0</v>
      </c>
      <c r="BC53" s="42">
        <f t="shared" si="18"/>
        <v>0</v>
      </c>
      <c r="BD53" s="42">
        <f t="shared" si="18"/>
        <v>0</v>
      </c>
      <c r="BE53" s="42">
        <f t="shared" si="18"/>
        <v>0</v>
      </c>
      <c r="BF53" s="42">
        <f t="shared" si="18"/>
        <v>361.01566837891488</v>
      </c>
      <c r="BG53" s="42">
        <f t="shared" si="18"/>
        <v>30.405816974258205</v>
      </c>
      <c r="BH53" s="42">
        <f t="shared" si="18"/>
        <v>5.0567913257999995E-2</v>
      </c>
      <c r="BI53" s="42">
        <f t="shared" si="18"/>
        <v>0</v>
      </c>
      <c r="BJ53" s="42">
        <f t="shared" si="18"/>
        <v>25.544720556990203</v>
      </c>
      <c r="BK53" s="42">
        <f t="shared" si="16"/>
        <v>1923.8203933704392</v>
      </c>
    </row>
    <row r="54" spans="1:63" ht="3" customHeight="1" x14ac:dyDescent="0.25">
      <c r="A54" s="11"/>
      <c r="B54" s="25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</row>
    <row r="55" spans="1:63" x14ac:dyDescent="0.25">
      <c r="A55" s="11" t="s">
        <v>18</v>
      </c>
      <c r="B55" s="28" t="s">
        <v>8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</row>
    <row r="56" spans="1:63" x14ac:dyDescent="0.25">
      <c r="A56" s="11" t="s">
        <v>75</v>
      </c>
      <c r="B56" s="25" t="s">
        <v>19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</row>
    <row r="57" spans="1:63" x14ac:dyDescent="0.25">
      <c r="A57" s="11"/>
      <c r="B57" s="23" t="s">
        <v>120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0.59253062064350015</v>
      </c>
      <c r="I57" s="40">
        <v>0.59198063409649992</v>
      </c>
      <c r="J57" s="40">
        <v>0</v>
      </c>
      <c r="K57" s="40">
        <v>0</v>
      </c>
      <c r="L57" s="40">
        <v>0.19483974977400001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0.1760293570957</v>
      </c>
      <c r="S57" s="40">
        <v>4.8063770741899998E-2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0.15599474538640004</v>
      </c>
      <c r="AC57" s="40">
        <v>0.12675672512900002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5.7483651515300001E-2</v>
      </c>
      <c r="AM57" s="40">
        <v>0</v>
      </c>
      <c r="AN57" s="40">
        <v>0</v>
      </c>
      <c r="AO57" s="40">
        <v>0</v>
      </c>
      <c r="AP57" s="40">
        <v>2.6000267095999999E-3</v>
      </c>
      <c r="AQ57" s="40">
        <v>0</v>
      </c>
      <c r="AR57" s="40">
        <v>0</v>
      </c>
      <c r="AS57" s="40">
        <v>0</v>
      </c>
      <c r="AT57" s="40">
        <v>0</v>
      </c>
      <c r="AU57" s="40">
        <v>0</v>
      </c>
      <c r="AV57" s="40">
        <v>12.461159220928689</v>
      </c>
      <c r="AW57" s="40">
        <v>0.59215801464420004</v>
      </c>
      <c r="AX57" s="40">
        <v>0</v>
      </c>
      <c r="AY57" s="40">
        <v>0</v>
      </c>
      <c r="AZ57" s="40">
        <v>11.82803126777479</v>
      </c>
      <c r="BA57" s="40">
        <v>0</v>
      </c>
      <c r="BB57" s="40">
        <v>0</v>
      </c>
      <c r="BC57" s="40">
        <v>0</v>
      </c>
      <c r="BD57" s="40">
        <v>0</v>
      </c>
      <c r="BE57" s="40">
        <v>0</v>
      </c>
      <c r="BF57" s="40">
        <v>3.7508472039159022</v>
      </c>
      <c r="BG57" s="40">
        <v>1.0234762664512003</v>
      </c>
      <c r="BH57" s="40">
        <v>0</v>
      </c>
      <c r="BI57" s="40">
        <v>0</v>
      </c>
      <c r="BJ57" s="40">
        <v>0.47448573177390002</v>
      </c>
      <c r="BK57" s="41">
        <f t="shared" ref="BK57:BK58" si="19">SUM(C57:BJ57)</f>
        <v>32.076436986580582</v>
      </c>
    </row>
    <row r="58" spans="1:63" x14ac:dyDescent="0.25">
      <c r="A58" s="11"/>
      <c r="B58" s="26" t="s">
        <v>82</v>
      </c>
      <c r="C58" s="42">
        <f>SUM(C57)</f>
        <v>0</v>
      </c>
      <c r="D58" s="42">
        <f t="shared" ref="D58:BJ58" si="20">SUM(D57)</f>
        <v>0</v>
      </c>
      <c r="E58" s="42">
        <f t="shared" si="20"/>
        <v>0</v>
      </c>
      <c r="F58" s="42">
        <f t="shared" si="20"/>
        <v>0</v>
      </c>
      <c r="G58" s="42">
        <f t="shared" si="20"/>
        <v>0</v>
      </c>
      <c r="H58" s="42">
        <f t="shared" si="20"/>
        <v>0.59253062064350015</v>
      </c>
      <c r="I58" s="42">
        <f t="shared" si="20"/>
        <v>0.59198063409649992</v>
      </c>
      <c r="J58" s="42">
        <f t="shared" si="20"/>
        <v>0</v>
      </c>
      <c r="K58" s="42">
        <f t="shared" si="20"/>
        <v>0</v>
      </c>
      <c r="L58" s="42">
        <f t="shared" si="20"/>
        <v>0.19483974977400001</v>
      </c>
      <c r="M58" s="42">
        <f t="shared" si="20"/>
        <v>0</v>
      </c>
      <c r="N58" s="42">
        <f t="shared" si="20"/>
        <v>0</v>
      </c>
      <c r="O58" s="42">
        <f t="shared" si="20"/>
        <v>0</v>
      </c>
      <c r="P58" s="42">
        <f t="shared" si="20"/>
        <v>0</v>
      </c>
      <c r="Q58" s="42">
        <f t="shared" si="20"/>
        <v>0</v>
      </c>
      <c r="R58" s="42">
        <f t="shared" si="20"/>
        <v>0.1760293570957</v>
      </c>
      <c r="S58" s="42">
        <f t="shared" si="20"/>
        <v>4.8063770741899998E-2</v>
      </c>
      <c r="T58" s="42">
        <f t="shared" si="20"/>
        <v>0</v>
      </c>
      <c r="U58" s="42">
        <f t="shared" si="20"/>
        <v>0</v>
      </c>
      <c r="V58" s="42">
        <f t="shared" si="20"/>
        <v>0</v>
      </c>
      <c r="W58" s="42">
        <f t="shared" si="20"/>
        <v>0</v>
      </c>
      <c r="X58" s="42">
        <f t="shared" si="20"/>
        <v>0</v>
      </c>
      <c r="Y58" s="42">
        <f t="shared" si="20"/>
        <v>0</v>
      </c>
      <c r="Z58" s="42">
        <f t="shared" si="20"/>
        <v>0</v>
      </c>
      <c r="AA58" s="42">
        <f t="shared" si="20"/>
        <v>0</v>
      </c>
      <c r="AB58" s="42">
        <f t="shared" si="20"/>
        <v>0.15599474538640004</v>
      </c>
      <c r="AC58" s="42">
        <f t="shared" si="20"/>
        <v>0.12675672512900002</v>
      </c>
      <c r="AD58" s="42">
        <f t="shared" si="20"/>
        <v>0</v>
      </c>
      <c r="AE58" s="42">
        <f t="shared" si="20"/>
        <v>0</v>
      </c>
      <c r="AF58" s="42">
        <f t="shared" si="20"/>
        <v>0</v>
      </c>
      <c r="AG58" s="42">
        <f t="shared" si="20"/>
        <v>0</v>
      </c>
      <c r="AH58" s="42">
        <f t="shared" si="20"/>
        <v>0</v>
      </c>
      <c r="AI58" s="42">
        <f t="shared" si="20"/>
        <v>0</v>
      </c>
      <c r="AJ58" s="42">
        <f t="shared" si="20"/>
        <v>0</v>
      </c>
      <c r="AK58" s="42">
        <f t="shared" si="20"/>
        <v>0</v>
      </c>
      <c r="AL58" s="42">
        <f t="shared" si="20"/>
        <v>5.7483651515300001E-2</v>
      </c>
      <c r="AM58" s="42">
        <f t="shared" si="20"/>
        <v>0</v>
      </c>
      <c r="AN58" s="42">
        <f t="shared" si="20"/>
        <v>0</v>
      </c>
      <c r="AO58" s="42">
        <f t="shared" si="20"/>
        <v>0</v>
      </c>
      <c r="AP58" s="42">
        <f t="shared" si="20"/>
        <v>2.6000267095999999E-3</v>
      </c>
      <c r="AQ58" s="42">
        <f t="shared" si="20"/>
        <v>0</v>
      </c>
      <c r="AR58" s="42">
        <f t="shared" si="20"/>
        <v>0</v>
      </c>
      <c r="AS58" s="42">
        <f t="shared" si="20"/>
        <v>0</v>
      </c>
      <c r="AT58" s="42">
        <f t="shared" si="20"/>
        <v>0</v>
      </c>
      <c r="AU58" s="42">
        <f t="shared" si="20"/>
        <v>0</v>
      </c>
      <c r="AV58" s="42">
        <f t="shared" si="20"/>
        <v>12.461159220928689</v>
      </c>
      <c r="AW58" s="42">
        <f t="shared" si="20"/>
        <v>0.59215801464420004</v>
      </c>
      <c r="AX58" s="42">
        <f t="shared" si="20"/>
        <v>0</v>
      </c>
      <c r="AY58" s="42">
        <f t="shared" si="20"/>
        <v>0</v>
      </c>
      <c r="AZ58" s="42">
        <f t="shared" si="20"/>
        <v>11.82803126777479</v>
      </c>
      <c r="BA58" s="42">
        <f t="shared" si="20"/>
        <v>0</v>
      </c>
      <c r="BB58" s="42">
        <f t="shared" si="20"/>
        <v>0</v>
      </c>
      <c r="BC58" s="42">
        <f t="shared" si="20"/>
        <v>0</v>
      </c>
      <c r="BD58" s="42">
        <f t="shared" si="20"/>
        <v>0</v>
      </c>
      <c r="BE58" s="42">
        <f t="shared" si="20"/>
        <v>0</v>
      </c>
      <c r="BF58" s="42">
        <f t="shared" si="20"/>
        <v>3.7508472039159022</v>
      </c>
      <c r="BG58" s="42">
        <f t="shared" si="20"/>
        <v>1.0234762664512003</v>
      </c>
      <c r="BH58" s="42">
        <f t="shared" si="20"/>
        <v>0</v>
      </c>
      <c r="BI58" s="42">
        <f t="shared" si="20"/>
        <v>0</v>
      </c>
      <c r="BJ58" s="42">
        <f t="shared" si="20"/>
        <v>0.47448573177390002</v>
      </c>
      <c r="BK58" s="42">
        <f t="shared" si="19"/>
        <v>32.076436986580582</v>
      </c>
    </row>
    <row r="59" spans="1:63" ht="2.25" customHeight="1" x14ac:dyDescent="0.25">
      <c r="A59" s="11"/>
      <c r="B59" s="25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</row>
    <row r="60" spans="1:63" x14ac:dyDescent="0.25">
      <c r="A60" s="11" t="s">
        <v>4</v>
      </c>
      <c r="B60" s="28" t="s">
        <v>9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</row>
    <row r="61" spans="1:63" x14ac:dyDescent="0.25">
      <c r="A61" s="11" t="s">
        <v>75</v>
      </c>
      <c r="B61" s="25" t="s">
        <v>20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</row>
    <row r="62" spans="1:63" x14ac:dyDescent="0.25">
      <c r="A62" s="11"/>
      <c r="B62" s="24"/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>
        <v>0</v>
      </c>
      <c r="X62" s="40">
        <v>0</v>
      </c>
      <c r="Y62" s="40">
        <v>0</v>
      </c>
      <c r="Z62" s="40">
        <v>0</v>
      </c>
      <c r="AA62" s="40">
        <v>0</v>
      </c>
      <c r="AB62" s="40">
        <v>0</v>
      </c>
      <c r="AC62" s="40">
        <v>0</v>
      </c>
      <c r="AD62" s="40">
        <v>0</v>
      </c>
      <c r="AE62" s="40">
        <v>0</v>
      </c>
      <c r="AF62" s="40">
        <v>0</v>
      </c>
      <c r="AG62" s="40">
        <v>0</v>
      </c>
      <c r="AH62" s="40">
        <v>0</v>
      </c>
      <c r="AI62" s="40">
        <v>0</v>
      </c>
      <c r="AJ62" s="40">
        <v>0</v>
      </c>
      <c r="AK62" s="40">
        <v>0</v>
      </c>
      <c r="AL62" s="40">
        <v>0</v>
      </c>
      <c r="AM62" s="40">
        <v>0</v>
      </c>
      <c r="AN62" s="40">
        <v>0</v>
      </c>
      <c r="AO62" s="40">
        <v>0</v>
      </c>
      <c r="AP62" s="40">
        <v>0</v>
      </c>
      <c r="AQ62" s="40">
        <v>0</v>
      </c>
      <c r="AR62" s="40">
        <v>0</v>
      </c>
      <c r="AS62" s="40">
        <v>0</v>
      </c>
      <c r="AT62" s="40">
        <v>0</v>
      </c>
      <c r="AU62" s="40">
        <v>0</v>
      </c>
      <c r="AV62" s="40">
        <v>0</v>
      </c>
      <c r="AW62" s="40">
        <v>0</v>
      </c>
      <c r="AX62" s="40">
        <v>0</v>
      </c>
      <c r="AY62" s="40">
        <v>0</v>
      </c>
      <c r="AZ62" s="40">
        <v>0</v>
      </c>
      <c r="BA62" s="40">
        <v>0</v>
      </c>
      <c r="BB62" s="40">
        <v>0</v>
      </c>
      <c r="BC62" s="40">
        <v>0</v>
      </c>
      <c r="BD62" s="40">
        <v>0</v>
      </c>
      <c r="BE62" s="40">
        <v>0</v>
      </c>
      <c r="BF62" s="40">
        <v>0</v>
      </c>
      <c r="BG62" s="40">
        <v>0</v>
      </c>
      <c r="BH62" s="40">
        <v>0</v>
      </c>
      <c r="BI62" s="40">
        <v>0</v>
      </c>
      <c r="BJ62" s="40">
        <v>0</v>
      </c>
      <c r="BK62" s="41">
        <f t="shared" ref="BK62:BK63" si="21">SUM(C62:BJ62)</f>
        <v>0</v>
      </c>
    </row>
    <row r="63" spans="1:63" x14ac:dyDescent="0.25">
      <c r="A63" s="11"/>
      <c r="B63" s="26" t="s">
        <v>84</v>
      </c>
      <c r="C63" s="42">
        <f>SUM(C62)</f>
        <v>0</v>
      </c>
      <c r="D63" s="42">
        <f t="shared" ref="D63:BJ63" si="22">SUM(D62)</f>
        <v>0</v>
      </c>
      <c r="E63" s="42">
        <f t="shared" si="22"/>
        <v>0</v>
      </c>
      <c r="F63" s="42">
        <f t="shared" si="22"/>
        <v>0</v>
      </c>
      <c r="G63" s="42">
        <f t="shared" si="22"/>
        <v>0</v>
      </c>
      <c r="H63" s="42">
        <f t="shared" si="22"/>
        <v>0</v>
      </c>
      <c r="I63" s="42">
        <f t="shared" si="22"/>
        <v>0</v>
      </c>
      <c r="J63" s="42">
        <f t="shared" si="22"/>
        <v>0</v>
      </c>
      <c r="K63" s="42">
        <f t="shared" si="22"/>
        <v>0</v>
      </c>
      <c r="L63" s="42">
        <f t="shared" si="22"/>
        <v>0</v>
      </c>
      <c r="M63" s="42">
        <f t="shared" si="22"/>
        <v>0</v>
      </c>
      <c r="N63" s="42">
        <f t="shared" si="22"/>
        <v>0</v>
      </c>
      <c r="O63" s="42">
        <f t="shared" si="22"/>
        <v>0</v>
      </c>
      <c r="P63" s="42">
        <f t="shared" si="22"/>
        <v>0</v>
      </c>
      <c r="Q63" s="42">
        <f t="shared" si="22"/>
        <v>0</v>
      </c>
      <c r="R63" s="42">
        <f t="shared" si="22"/>
        <v>0</v>
      </c>
      <c r="S63" s="42">
        <f t="shared" si="22"/>
        <v>0</v>
      </c>
      <c r="T63" s="42">
        <f t="shared" si="22"/>
        <v>0</v>
      </c>
      <c r="U63" s="42">
        <f t="shared" si="22"/>
        <v>0</v>
      </c>
      <c r="V63" s="42">
        <f t="shared" si="22"/>
        <v>0</v>
      </c>
      <c r="W63" s="42">
        <f t="shared" si="22"/>
        <v>0</v>
      </c>
      <c r="X63" s="42">
        <f t="shared" si="22"/>
        <v>0</v>
      </c>
      <c r="Y63" s="42">
        <f t="shared" si="22"/>
        <v>0</v>
      </c>
      <c r="Z63" s="42">
        <f t="shared" si="22"/>
        <v>0</v>
      </c>
      <c r="AA63" s="42">
        <f t="shared" si="22"/>
        <v>0</v>
      </c>
      <c r="AB63" s="42">
        <f t="shared" si="22"/>
        <v>0</v>
      </c>
      <c r="AC63" s="42">
        <f t="shared" si="22"/>
        <v>0</v>
      </c>
      <c r="AD63" s="42">
        <f t="shared" si="22"/>
        <v>0</v>
      </c>
      <c r="AE63" s="42">
        <f t="shared" si="22"/>
        <v>0</v>
      </c>
      <c r="AF63" s="42">
        <f t="shared" si="22"/>
        <v>0</v>
      </c>
      <c r="AG63" s="42">
        <f t="shared" si="22"/>
        <v>0</v>
      </c>
      <c r="AH63" s="42">
        <f t="shared" si="22"/>
        <v>0</v>
      </c>
      <c r="AI63" s="42">
        <f t="shared" si="22"/>
        <v>0</v>
      </c>
      <c r="AJ63" s="42">
        <f t="shared" si="22"/>
        <v>0</v>
      </c>
      <c r="AK63" s="42">
        <f t="shared" si="22"/>
        <v>0</v>
      </c>
      <c r="AL63" s="42">
        <f t="shared" si="22"/>
        <v>0</v>
      </c>
      <c r="AM63" s="42">
        <f t="shared" si="22"/>
        <v>0</v>
      </c>
      <c r="AN63" s="42">
        <f t="shared" si="22"/>
        <v>0</v>
      </c>
      <c r="AO63" s="42">
        <f t="shared" si="22"/>
        <v>0</v>
      </c>
      <c r="AP63" s="42">
        <f t="shared" si="22"/>
        <v>0</v>
      </c>
      <c r="AQ63" s="42">
        <f t="shared" si="22"/>
        <v>0</v>
      </c>
      <c r="AR63" s="42">
        <f t="shared" si="22"/>
        <v>0</v>
      </c>
      <c r="AS63" s="42">
        <f t="shared" si="22"/>
        <v>0</v>
      </c>
      <c r="AT63" s="42">
        <f t="shared" si="22"/>
        <v>0</v>
      </c>
      <c r="AU63" s="42">
        <f t="shared" si="22"/>
        <v>0</v>
      </c>
      <c r="AV63" s="42">
        <f t="shared" si="22"/>
        <v>0</v>
      </c>
      <c r="AW63" s="42">
        <f t="shared" si="22"/>
        <v>0</v>
      </c>
      <c r="AX63" s="42">
        <f t="shared" si="22"/>
        <v>0</v>
      </c>
      <c r="AY63" s="42">
        <f t="shared" si="22"/>
        <v>0</v>
      </c>
      <c r="AZ63" s="42">
        <f t="shared" si="22"/>
        <v>0</v>
      </c>
      <c r="BA63" s="42">
        <f t="shared" si="22"/>
        <v>0</v>
      </c>
      <c r="BB63" s="42">
        <f t="shared" si="22"/>
        <v>0</v>
      </c>
      <c r="BC63" s="42">
        <f t="shared" si="22"/>
        <v>0</v>
      </c>
      <c r="BD63" s="42">
        <f t="shared" si="22"/>
        <v>0</v>
      </c>
      <c r="BE63" s="42">
        <f t="shared" si="22"/>
        <v>0</v>
      </c>
      <c r="BF63" s="42">
        <f t="shared" si="22"/>
        <v>0</v>
      </c>
      <c r="BG63" s="42">
        <f t="shared" si="22"/>
        <v>0</v>
      </c>
      <c r="BH63" s="42">
        <f t="shared" si="22"/>
        <v>0</v>
      </c>
      <c r="BI63" s="42">
        <f t="shared" si="22"/>
        <v>0</v>
      </c>
      <c r="BJ63" s="42">
        <f t="shared" si="22"/>
        <v>0</v>
      </c>
      <c r="BK63" s="42">
        <f t="shared" si="21"/>
        <v>0</v>
      </c>
    </row>
    <row r="64" spans="1:63" x14ac:dyDescent="0.25">
      <c r="A64" s="11" t="s">
        <v>76</v>
      </c>
      <c r="B64" s="25" t="s">
        <v>21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</row>
    <row r="65" spans="1:63" x14ac:dyDescent="0.25">
      <c r="A65" s="11"/>
      <c r="B65" s="24"/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0">
        <v>0</v>
      </c>
      <c r="T65" s="40">
        <v>0</v>
      </c>
      <c r="U65" s="40">
        <v>0</v>
      </c>
      <c r="V65" s="40">
        <v>0</v>
      </c>
      <c r="W65" s="40">
        <v>0</v>
      </c>
      <c r="X65" s="40">
        <v>0</v>
      </c>
      <c r="Y65" s="40">
        <v>0</v>
      </c>
      <c r="Z65" s="40">
        <v>0</v>
      </c>
      <c r="AA65" s="40">
        <v>0</v>
      </c>
      <c r="AB65" s="40">
        <v>0</v>
      </c>
      <c r="AC65" s="40">
        <v>0</v>
      </c>
      <c r="AD65" s="40">
        <v>0</v>
      </c>
      <c r="AE65" s="40">
        <v>0</v>
      </c>
      <c r="AF65" s="40">
        <v>0</v>
      </c>
      <c r="AG65" s="40">
        <v>0</v>
      </c>
      <c r="AH65" s="40">
        <v>0</v>
      </c>
      <c r="AI65" s="40">
        <v>0</v>
      </c>
      <c r="AJ65" s="40">
        <v>0</v>
      </c>
      <c r="AK65" s="40">
        <v>0</v>
      </c>
      <c r="AL65" s="40">
        <v>0</v>
      </c>
      <c r="AM65" s="40">
        <v>0</v>
      </c>
      <c r="AN65" s="40">
        <v>0</v>
      </c>
      <c r="AO65" s="40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0</v>
      </c>
      <c r="AW65" s="40">
        <v>0</v>
      </c>
      <c r="AX65" s="40">
        <v>0</v>
      </c>
      <c r="AY65" s="40">
        <v>0</v>
      </c>
      <c r="AZ65" s="40">
        <v>0</v>
      </c>
      <c r="BA65" s="40">
        <v>0</v>
      </c>
      <c r="BB65" s="40">
        <v>0</v>
      </c>
      <c r="BC65" s="40">
        <v>0</v>
      </c>
      <c r="BD65" s="40">
        <v>0</v>
      </c>
      <c r="BE65" s="40">
        <v>0</v>
      </c>
      <c r="BF65" s="40">
        <v>0</v>
      </c>
      <c r="BG65" s="40">
        <v>0</v>
      </c>
      <c r="BH65" s="40">
        <v>0</v>
      </c>
      <c r="BI65" s="40">
        <v>0</v>
      </c>
      <c r="BJ65" s="40">
        <v>0</v>
      </c>
      <c r="BK65" s="41">
        <f t="shared" ref="BK65:BK67" si="23">SUM(C65:BJ65)</f>
        <v>0</v>
      </c>
    </row>
    <row r="66" spans="1:63" x14ac:dyDescent="0.25">
      <c r="A66" s="11"/>
      <c r="B66" s="26" t="s">
        <v>85</v>
      </c>
      <c r="C66" s="42">
        <f>SUM(C65)</f>
        <v>0</v>
      </c>
      <c r="D66" s="42">
        <f t="shared" ref="D66:BJ66" si="24">SUM(D65)</f>
        <v>0</v>
      </c>
      <c r="E66" s="42">
        <f t="shared" si="24"/>
        <v>0</v>
      </c>
      <c r="F66" s="42">
        <f t="shared" si="24"/>
        <v>0</v>
      </c>
      <c r="G66" s="42">
        <f t="shared" si="24"/>
        <v>0</v>
      </c>
      <c r="H66" s="42">
        <f t="shared" si="24"/>
        <v>0</v>
      </c>
      <c r="I66" s="42">
        <f t="shared" si="24"/>
        <v>0</v>
      </c>
      <c r="J66" s="42">
        <f t="shared" si="24"/>
        <v>0</v>
      </c>
      <c r="K66" s="42">
        <f t="shared" si="24"/>
        <v>0</v>
      </c>
      <c r="L66" s="42">
        <f t="shared" si="24"/>
        <v>0</v>
      </c>
      <c r="M66" s="42">
        <f t="shared" si="24"/>
        <v>0</v>
      </c>
      <c r="N66" s="42">
        <f t="shared" si="24"/>
        <v>0</v>
      </c>
      <c r="O66" s="42">
        <f t="shared" si="24"/>
        <v>0</v>
      </c>
      <c r="P66" s="42">
        <f t="shared" si="24"/>
        <v>0</v>
      </c>
      <c r="Q66" s="42">
        <f t="shared" si="24"/>
        <v>0</v>
      </c>
      <c r="R66" s="42">
        <f t="shared" si="24"/>
        <v>0</v>
      </c>
      <c r="S66" s="42">
        <f t="shared" si="24"/>
        <v>0</v>
      </c>
      <c r="T66" s="42">
        <f t="shared" si="24"/>
        <v>0</v>
      </c>
      <c r="U66" s="42">
        <f t="shared" si="24"/>
        <v>0</v>
      </c>
      <c r="V66" s="42">
        <f t="shared" si="24"/>
        <v>0</v>
      </c>
      <c r="W66" s="42">
        <f t="shared" si="24"/>
        <v>0</v>
      </c>
      <c r="X66" s="42">
        <f t="shared" si="24"/>
        <v>0</v>
      </c>
      <c r="Y66" s="42">
        <f t="shared" si="24"/>
        <v>0</v>
      </c>
      <c r="Z66" s="42">
        <f t="shared" si="24"/>
        <v>0</v>
      </c>
      <c r="AA66" s="42">
        <f t="shared" si="24"/>
        <v>0</v>
      </c>
      <c r="AB66" s="42">
        <f t="shared" si="24"/>
        <v>0</v>
      </c>
      <c r="AC66" s="42">
        <f t="shared" si="24"/>
        <v>0</v>
      </c>
      <c r="AD66" s="42">
        <f t="shared" si="24"/>
        <v>0</v>
      </c>
      <c r="AE66" s="42">
        <f t="shared" si="24"/>
        <v>0</v>
      </c>
      <c r="AF66" s="42">
        <f t="shared" si="24"/>
        <v>0</v>
      </c>
      <c r="AG66" s="42">
        <f t="shared" si="24"/>
        <v>0</v>
      </c>
      <c r="AH66" s="42">
        <f t="shared" si="24"/>
        <v>0</v>
      </c>
      <c r="AI66" s="42">
        <f t="shared" si="24"/>
        <v>0</v>
      </c>
      <c r="AJ66" s="42">
        <f t="shared" si="24"/>
        <v>0</v>
      </c>
      <c r="AK66" s="42">
        <f t="shared" si="24"/>
        <v>0</v>
      </c>
      <c r="AL66" s="42">
        <f t="shared" si="24"/>
        <v>0</v>
      </c>
      <c r="AM66" s="42">
        <f t="shared" si="24"/>
        <v>0</v>
      </c>
      <c r="AN66" s="42">
        <f t="shared" si="24"/>
        <v>0</v>
      </c>
      <c r="AO66" s="42">
        <f t="shared" si="24"/>
        <v>0</v>
      </c>
      <c r="AP66" s="42">
        <f t="shared" si="24"/>
        <v>0</v>
      </c>
      <c r="AQ66" s="42">
        <f t="shared" si="24"/>
        <v>0</v>
      </c>
      <c r="AR66" s="42">
        <f t="shared" si="24"/>
        <v>0</v>
      </c>
      <c r="AS66" s="42">
        <f t="shared" si="24"/>
        <v>0</v>
      </c>
      <c r="AT66" s="42">
        <f t="shared" si="24"/>
        <v>0</v>
      </c>
      <c r="AU66" s="42">
        <f t="shared" si="24"/>
        <v>0</v>
      </c>
      <c r="AV66" s="42">
        <f t="shared" si="24"/>
        <v>0</v>
      </c>
      <c r="AW66" s="42">
        <f t="shared" si="24"/>
        <v>0</v>
      </c>
      <c r="AX66" s="42">
        <f t="shared" si="24"/>
        <v>0</v>
      </c>
      <c r="AY66" s="42">
        <f t="shared" si="24"/>
        <v>0</v>
      </c>
      <c r="AZ66" s="42">
        <f t="shared" si="24"/>
        <v>0</v>
      </c>
      <c r="BA66" s="42">
        <f t="shared" si="24"/>
        <v>0</v>
      </c>
      <c r="BB66" s="42">
        <f t="shared" si="24"/>
        <v>0</v>
      </c>
      <c r="BC66" s="42">
        <f t="shared" si="24"/>
        <v>0</v>
      </c>
      <c r="BD66" s="42">
        <f t="shared" si="24"/>
        <v>0</v>
      </c>
      <c r="BE66" s="42">
        <f t="shared" si="24"/>
        <v>0</v>
      </c>
      <c r="BF66" s="42">
        <f t="shared" si="24"/>
        <v>0</v>
      </c>
      <c r="BG66" s="42">
        <f t="shared" si="24"/>
        <v>0</v>
      </c>
      <c r="BH66" s="42">
        <f t="shared" si="24"/>
        <v>0</v>
      </c>
      <c r="BI66" s="42">
        <f t="shared" si="24"/>
        <v>0</v>
      </c>
      <c r="BJ66" s="42">
        <f t="shared" si="24"/>
        <v>0</v>
      </c>
      <c r="BK66" s="42">
        <f t="shared" si="23"/>
        <v>0</v>
      </c>
    </row>
    <row r="67" spans="1:63" x14ac:dyDescent="0.25">
      <c r="A67" s="11"/>
      <c r="B67" s="26" t="s">
        <v>83</v>
      </c>
      <c r="C67" s="42">
        <f>C63+C66</f>
        <v>0</v>
      </c>
      <c r="D67" s="42">
        <f t="shared" ref="D67:BJ67" si="25">D63+D66</f>
        <v>0</v>
      </c>
      <c r="E67" s="42">
        <f t="shared" si="25"/>
        <v>0</v>
      </c>
      <c r="F67" s="42">
        <f t="shared" si="25"/>
        <v>0</v>
      </c>
      <c r="G67" s="42">
        <f t="shared" si="25"/>
        <v>0</v>
      </c>
      <c r="H67" s="42">
        <f t="shared" si="25"/>
        <v>0</v>
      </c>
      <c r="I67" s="42">
        <f t="shared" si="25"/>
        <v>0</v>
      </c>
      <c r="J67" s="42">
        <f t="shared" si="25"/>
        <v>0</v>
      </c>
      <c r="K67" s="42">
        <f t="shared" si="25"/>
        <v>0</v>
      </c>
      <c r="L67" s="42">
        <f t="shared" si="25"/>
        <v>0</v>
      </c>
      <c r="M67" s="42">
        <f t="shared" si="25"/>
        <v>0</v>
      </c>
      <c r="N67" s="42">
        <f t="shared" si="25"/>
        <v>0</v>
      </c>
      <c r="O67" s="42">
        <f t="shared" si="25"/>
        <v>0</v>
      </c>
      <c r="P67" s="42">
        <f t="shared" si="25"/>
        <v>0</v>
      </c>
      <c r="Q67" s="42">
        <f t="shared" si="25"/>
        <v>0</v>
      </c>
      <c r="R67" s="42">
        <f t="shared" si="25"/>
        <v>0</v>
      </c>
      <c r="S67" s="42">
        <f t="shared" si="25"/>
        <v>0</v>
      </c>
      <c r="T67" s="42">
        <f t="shared" si="25"/>
        <v>0</v>
      </c>
      <c r="U67" s="42">
        <f t="shared" si="25"/>
        <v>0</v>
      </c>
      <c r="V67" s="42">
        <f t="shared" si="25"/>
        <v>0</v>
      </c>
      <c r="W67" s="42">
        <f t="shared" si="25"/>
        <v>0</v>
      </c>
      <c r="X67" s="42">
        <f t="shared" si="25"/>
        <v>0</v>
      </c>
      <c r="Y67" s="42">
        <f t="shared" si="25"/>
        <v>0</v>
      </c>
      <c r="Z67" s="42">
        <f t="shared" si="25"/>
        <v>0</v>
      </c>
      <c r="AA67" s="42">
        <f t="shared" si="25"/>
        <v>0</v>
      </c>
      <c r="AB67" s="42">
        <f t="shared" si="25"/>
        <v>0</v>
      </c>
      <c r="AC67" s="42">
        <f t="shared" si="25"/>
        <v>0</v>
      </c>
      <c r="AD67" s="42">
        <f t="shared" si="25"/>
        <v>0</v>
      </c>
      <c r="AE67" s="42">
        <f t="shared" si="25"/>
        <v>0</v>
      </c>
      <c r="AF67" s="42">
        <f t="shared" si="25"/>
        <v>0</v>
      </c>
      <c r="AG67" s="42">
        <f t="shared" si="25"/>
        <v>0</v>
      </c>
      <c r="AH67" s="42">
        <f t="shared" si="25"/>
        <v>0</v>
      </c>
      <c r="AI67" s="42">
        <f t="shared" si="25"/>
        <v>0</v>
      </c>
      <c r="AJ67" s="42">
        <f t="shared" si="25"/>
        <v>0</v>
      </c>
      <c r="AK67" s="42">
        <f t="shared" si="25"/>
        <v>0</v>
      </c>
      <c r="AL67" s="42">
        <f t="shared" si="25"/>
        <v>0</v>
      </c>
      <c r="AM67" s="42">
        <f t="shared" si="25"/>
        <v>0</v>
      </c>
      <c r="AN67" s="42">
        <f t="shared" si="25"/>
        <v>0</v>
      </c>
      <c r="AO67" s="42">
        <f t="shared" si="25"/>
        <v>0</v>
      </c>
      <c r="AP67" s="42">
        <f t="shared" si="25"/>
        <v>0</v>
      </c>
      <c r="AQ67" s="42">
        <f t="shared" si="25"/>
        <v>0</v>
      </c>
      <c r="AR67" s="42">
        <f t="shared" si="25"/>
        <v>0</v>
      </c>
      <c r="AS67" s="42">
        <f t="shared" si="25"/>
        <v>0</v>
      </c>
      <c r="AT67" s="42">
        <f t="shared" si="25"/>
        <v>0</v>
      </c>
      <c r="AU67" s="42">
        <f t="shared" si="25"/>
        <v>0</v>
      </c>
      <c r="AV67" s="42">
        <f t="shared" si="25"/>
        <v>0</v>
      </c>
      <c r="AW67" s="42">
        <f t="shared" si="25"/>
        <v>0</v>
      </c>
      <c r="AX67" s="42">
        <f t="shared" si="25"/>
        <v>0</v>
      </c>
      <c r="AY67" s="42">
        <f t="shared" si="25"/>
        <v>0</v>
      </c>
      <c r="AZ67" s="42">
        <f t="shared" si="25"/>
        <v>0</v>
      </c>
      <c r="BA67" s="42">
        <f t="shared" si="25"/>
        <v>0</v>
      </c>
      <c r="BB67" s="42">
        <f t="shared" si="25"/>
        <v>0</v>
      </c>
      <c r="BC67" s="42">
        <f t="shared" si="25"/>
        <v>0</v>
      </c>
      <c r="BD67" s="42">
        <f t="shared" si="25"/>
        <v>0</v>
      </c>
      <c r="BE67" s="42">
        <f t="shared" si="25"/>
        <v>0</v>
      </c>
      <c r="BF67" s="42">
        <f t="shared" si="25"/>
        <v>0</v>
      </c>
      <c r="BG67" s="42">
        <f t="shared" si="25"/>
        <v>0</v>
      </c>
      <c r="BH67" s="42">
        <f t="shared" si="25"/>
        <v>0</v>
      </c>
      <c r="BI67" s="42">
        <f t="shared" si="25"/>
        <v>0</v>
      </c>
      <c r="BJ67" s="42">
        <f t="shared" si="25"/>
        <v>0</v>
      </c>
      <c r="BK67" s="42">
        <f t="shared" si="23"/>
        <v>0</v>
      </c>
    </row>
    <row r="68" spans="1:63" ht="4.5" customHeight="1" x14ac:dyDescent="0.25">
      <c r="A68" s="11"/>
      <c r="B68" s="25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</row>
    <row r="69" spans="1:63" x14ac:dyDescent="0.25">
      <c r="A69" s="11" t="s">
        <v>22</v>
      </c>
      <c r="B69" s="28" t="s">
        <v>23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</row>
    <row r="70" spans="1:63" x14ac:dyDescent="0.25">
      <c r="A70" s="11" t="s">
        <v>75</v>
      </c>
      <c r="B70" s="25" t="s">
        <v>24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</row>
    <row r="71" spans="1:63" x14ac:dyDescent="0.25">
      <c r="A71" s="11"/>
      <c r="B71" s="23" t="s">
        <v>121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0.53022040574020002</v>
      </c>
      <c r="I71" s="40">
        <v>0.20840447609669999</v>
      </c>
      <c r="J71" s="40">
        <v>0</v>
      </c>
      <c r="K71" s="40">
        <v>0</v>
      </c>
      <c r="L71" s="40">
        <v>5.6789941935000005E-3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8.0157517514900009E-2</v>
      </c>
      <c r="S71" s="40">
        <v>0</v>
      </c>
      <c r="T71" s="40">
        <v>0</v>
      </c>
      <c r="U71" s="40">
        <v>0</v>
      </c>
      <c r="V71" s="40">
        <v>3.8303792902000004E-3</v>
      </c>
      <c r="W71" s="40">
        <v>0</v>
      </c>
      <c r="X71" s="40">
        <v>0</v>
      </c>
      <c r="Y71" s="40">
        <v>0</v>
      </c>
      <c r="Z71" s="40">
        <v>0</v>
      </c>
      <c r="AA71" s="40">
        <v>0</v>
      </c>
      <c r="AB71" s="40">
        <v>0.31440075054690009</v>
      </c>
      <c r="AC71" s="40">
        <v>1.409246129E-3</v>
      </c>
      <c r="AD71" s="40">
        <v>0</v>
      </c>
      <c r="AE71" s="40">
        <v>0</v>
      </c>
      <c r="AF71" s="40">
        <v>0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0.24695093515990005</v>
      </c>
      <c r="AM71" s="40">
        <v>7.8344886127999988E-3</v>
      </c>
      <c r="AN71" s="40">
        <v>0</v>
      </c>
      <c r="AO71" s="40">
        <v>0</v>
      </c>
      <c r="AP71" s="40">
        <v>0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7.8246130610660005</v>
      </c>
      <c r="AW71" s="40">
        <v>0.69511739698972508</v>
      </c>
      <c r="AX71" s="40">
        <v>0</v>
      </c>
      <c r="AY71" s="40">
        <v>0</v>
      </c>
      <c r="AZ71" s="40">
        <v>2.6432701252246997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2.0166727453387994</v>
      </c>
      <c r="BG71" s="40">
        <v>4.9176725838599999E-2</v>
      </c>
      <c r="BH71" s="40">
        <v>0</v>
      </c>
      <c r="BI71" s="40">
        <v>0</v>
      </c>
      <c r="BJ71" s="40">
        <v>0</v>
      </c>
      <c r="BK71" s="41">
        <f t="shared" ref="BK71:BK72" si="26">SUM(C71:BJ71)</f>
        <v>14.627737247741923</v>
      </c>
    </row>
    <row r="72" spans="1:63" x14ac:dyDescent="0.25">
      <c r="A72" s="11"/>
      <c r="B72" s="26" t="s">
        <v>82</v>
      </c>
      <c r="C72" s="42">
        <f>SUM(C71)</f>
        <v>0</v>
      </c>
      <c r="D72" s="42">
        <f t="shared" ref="D72:BJ72" si="27">SUM(D71)</f>
        <v>0</v>
      </c>
      <c r="E72" s="42">
        <f t="shared" si="27"/>
        <v>0</v>
      </c>
      <c r="F72" s="42">
        <f t="shared" si="27"/>
        <v>0</v>
      </c>
      <c r="G72" s="42">
        <f t="shared" si="27"/>
        <v>0</v>
      </c>
      <c r="H72" s="42">
        <f t="shared" si="27"/>
        <v>0.53022040574020002</v>
      </c>
      <c r="I72" s="42">
        <f t="shared" si="27"/>
        <v>0.20840447609669999</v>
      </c>
      <c r="J72" s="42">
        <f t="shared" si="27"/>
        <v>0</v>
      </c>
      <c r="K72" s="42">
        <f t="shared" si="27"/>
        <v>0</v>
      </c>
      <c r="L72" s="42">
        <f t="shared" si="27"/>
        <v>5.6789941935000005E-3</v>
      </c>
      <c r="M72" s="42">
        <f t="shared" si="27"/>
        <v>0</v>
      </c>
      <c r="N72" s="42">
        <f t="shared" si="27"/>
        <v>0</v>
      </c>
      <c r="O72" s="42">
        <f t="shared" si="27"/>
        <v>0</v>
      </c>
      <c r="P72" s="42">
        <f t="shared" si="27"/>
        <v>0</v>
      </c>
      <c r="Q72" s="42">
        <f t="shared" si="27"/>
        <v>0</v>
      </c>
      <c r="R72" s="42">
        <f t="shared" si="27"/>
        <v>8.0157517514900009E-2</v>
      </c>
      <c r="S72" s="42">
        <f t="shared" si="27"/>
        <v>0</v>
      </c>
      <c r="T72" s="42">
        <f t="shared" si="27"/>
        <v>0</v>
      </c>
      <c r="U72" s="42">
        <f t="shared" si="27"/>
        <v>0</v>
      </c>
      <c r="V72" s="42">
        <f t="shared" si="27"/>
        <v>3.8303792902000004E-3</v>
      </c>
      <c r="W72" s="42">
        <f t="shared" si="27"/>
        <v>0</v>
      </c>
      <c r="X72" s="42">
        <f t="shared" si="27"/>
        <v>0</v>
      </c>
      <c r="Y72" s="42">
        <f t="shared" si="27"/>
        <v>0</v>
      </c>
      <c r="Z72" s="42">
        <f t="shared" si="27"/>
        <v>0</v>
      </c>
      <c r="AA72" s="42">
        <f t="shared" si="27"/>
        <v>0</v>
      </c>
      <c r="AB72" s="42">
        <f t="shared" si="27"/>
        <v>0.31440075054690009</v>
      </c>
      <c r="AC72" s="42">
        <f t="shared" si="27"/>
        <v>1.409246129E-3</v>
      </c>
      <c r="AD72" s="42">
        <f t="shared" si="27"/>
        <v>0</v>
      </c>
      <c r="AE72" s="42">
        <f t="shared" si="27"/>
        <v>0</v>
      </c>
      <c r="AF72" s="42">
        <f t="shared" si="27"/>
        <v>0</v>
      </c>
      <c r="AG72" s="42">
        <f t="shared" si="27"/>
        <v>0</v>
      </c>
      <c r="AH72" s="42">
        <f t="shared" si="27"/>
        <v>0</v>
      </c>
      <c r="AI72" s="42">
        <f t="shared" si="27"/>
        <v>0</v>
      </c>
      <c r="AJ72" s="42">
        <f t="shared" si="27"/>
        <v>0</v>
      </c>
      <c r="AK72" s="42">
        <f t="shared" si="27"/>
        <v>0</v>
      </c>
      <c r="AL72" s="42">
        <f t="shared" si="27"/>
        <v>0.24695093515990005</v>
      </c>
      <c r="AM72" s="42">
        <f t="shared" si="27"/>
        <v>7.8344886127999988E-3</v>
      </c>
      <c r="AN72" s="42">
        <f t="shared" si="27"/>
        <v>0</v>
      </c>
      <c r="AO72" s="42">
        <f t="shared" si="27"/>
        <v>0</v>
      </c>
      <c r="AP72" s="42">
        <f t="shared" si="27"/>
        <v>0</v>
      </c>
      <c r="AQ72" s="42">
        <f t="shared" si="27"/>
        <v>0</v>
      </c>
      <c r="AR72" s="42">
        <f t="shared" si="27"/>
        <v>0</v>
      </c>
      <c r="AS72" s="42">
        <f t="shared" si="27"/>
        <v>0</v>
      </c>
      <c r="AT72" s="42">
        <f t="shared" si="27"/>
        <v>0</v>
      </c>
      <c r="AU72" s="42">
        <f t="shared" si="27"/>
        <v>0</v>
      </c>
      <c r="AV72" s="42">
        <f t="shared" si="27"/>
        <v>7.8246130610660005</v>
      </c>
      <c r="AW72" s="42">
        <f t="shared" si="27"/>
        <v>0.69511739698972508</v>
      </c>
      <c r="AX72" s="42">
        <f t="shared" si="27"/>
        <v>0</v>
      </c>
      <c r="AY72" s="42">
        <f t="shared" si="27"/>
        <v>0</v>
      </c>
      <c r="AZ72" s="42">
        <f t="shared" si="27"/>
        <v>2.6432701252246997</v>
      </c>
      <c r="BA72" s="42">
        <f t="shared" si="27"/>
        <v>0</v>
      </c>
      <c r="BB72" s="42">
        <f t="shared" si="27"/>
        <v>0</v>
      </c>
      <c r="BC72" s="42">
        <f t="shared" si="27"/>
        <v>0</v>
      </c>
      <c r="BD72" s="42">
        <f t="shared" si="27"/>
        <v>0</v>
      </c>
      <c r="BE72" s="42">
        <f t="shared" si="27"/>
        <v>0</v>
      </c>
      <c r="BF72" s="42">
        <f t="shared" si="27"/>
        <v>2.0166727453387994</v>
      </c>
      <c r="BG72" s="42">
        <f t="shared" si="27"/>
        <v>4.9176725838599999E-2</v>
      </c>
      <c r="BH72" s="42">
        <f t="shared" si="27"/>
        <v>0</v>
      </c>
      <c r="BI72" s="42">
        <f t="shared" si="27"/>
        <v>0</v>
      </c>
      <c r="BJ72" s="42">
        <f t="shared" si="27"/>
        <v>0</v>
      </c>
      <c r="BK72" s="42">
        <f t="shared" si="26"/>
        <v>14.627737247741923</v>
      </c>
    </row>
    <row r="73" spans="1:63" ht="4.5" customHeight="1" x14ac:dyDescent="0.25">
      <c r="A73" s="11"/>
      <c r="B73" s="29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</row>
    <row r="74" spans="1:63" x14ac:dyDescent="0.25">
      <c r="A74" s="11"/>
      <c r="B74" s="30" t="s">
        <v>98</v>
      </c>
      <c r="C74" s="42">
        <f>C37+C53+C58+C67+C72</f>
        <v>0</v>
      </c>
      <c r="D74" s="42">
        <f t="shared" ref="D74:BJ74" si="28">D37+D53+D58+D67+D72</f>
        <v>213.64807953393472</v>
      </c>
      <c r="E74" s="42">
        <f t="shared" si="28"/>
        <v>0</v>
      </c>
      <c r="F74" s="42">
        <f t="shared" si="28"/>
        <v>0</v>
      </c>
      <c r="G74" s="42">
        <f t="shared" si="28"/>
        <v>0</v>
      </c>
      <c r="H74" s="42">
        <f t="shared" si="28"/>
        <v>166.83466464538077</v>
      </c>
      <c r="I74" s="42">
        <f t="shared" si="28"/>
        <v>1115.9174863036205</v>
      </c>
      <c r="J74" s="42">
        <f t="shared" si="28"/>
        <v>522.40154835132091</v>
      </c>
      <c r="K74" s="42">
        <f t="shared" si="28"/>
        <v>0</v>
      </c>
      <c r="L74" s="42">
        <f t="shared" si="28"/>
        <v>143.40345425852902</v>
      </c>
      <c r="M74" s="42">
        <f t="shared" si="28"/>
        <v>0</v>
      </c>
      <c r="N74" s="42">
        <f t="shared" si="28"/>
        <v>0</v>
      </c>
      <c r="O74" s="42">
        <f t="shared" si="28"/>
        <v>0</v>
      </c>
      <c r="P74" s="42">
        <f t="shared" si="28"/>
        <v>0</v>
      </c>
      <c r="Q74" s="42">
        <f t="shared" si="28"/>
        <v>0</v>
      </c>
      <c r="R74" s="42">
        <f t="shared" si="28"/>
        <v>109.69351341689551</v>
      </c>
      <c r="S74" s="42">
        <f t="shared" si="28"/>
        <v>83.270437455895632</v>
      </c>
      <c r="T74" s="42">
        <f t="shared" si="28"/>
        <v>2.8173331035158</v>
      </c>
      <c r="U74" s="42">
        <f t="shared" si="28"/>
        <v>0</v>
      </c>
      <c r="V74" s="42">
        <f t="shared" si="28"/>
        <v>16.9223357683783</v>
      </c>
      <c r="W74" s="42">
        <f t="shared" si="28"/>
        <v>0</v>
      </c>
      <c r="X74" s="42">
        <f t="shared" si="28"/>
        <v>0</v>
      </c>
      <c r="Y74" s="42">
        <f t="shared" si="28"/>
        <v>0</v>
      </c>
      <c r="Z74" s="42">
        <f t="shared" si="28"/>
        <v>0</v>
      </c>
      <c r="AA74" s="42">
        <f t="shared" si="28"/>
        <v>0</v>
      </c>
      <c r="AB74" s="42">
        <f t="shared" si="28"/>
        <v>106.7052765580231</v>
      </c>
      <c r="AC74" s="42">
        <f t="shared" si="28"/>
        <v>258.70955272915137</v>
      </c>
      <c r="AD74" s="42">
        <f t="shared" si="28"/>
        <v>0.12956265261289998</v>
      </c>
      <c r="AE74" s="42">
        <f t="shared" si="28"/>
        <v>0</v>
      </c>
      <c r="AF74" s="42">
        <f t="shared" si="28"/>
        <v>27.349532820056901</v>
      </c>
      <c r="AG74" s="42">
        <f t="shared" si="28"/>
        <v>0</v>
      </c>
      <c r="AH74" s="42">
        <f t="shared" si="28"/>
        <v>0</v>
      </c>
      <c r="AI74" s="42">
        <f t="shared" si="28"/>
        <v>0</v>
      </c>
      <c r="AJ74" s="42">
        <f t="shared" si="28"/>
        <v>0</v>
      </c>
      <c r="AK74" s="42">
        <f t="shared" si="28"/>
        <v>0</v>
      </c>
      <c r="AL74" s="42">
        <f t="shared" si="28"/>
        <v>96.552439136121833</v>
      </c>
      <c r="AM74" s="42">
        <f t="shared" si="28"/>
        <v>67.129490909992413</v>
      </c>
      <c r="AN74" s="42">
        <f t="shared" si="28"/>
        <v>60.570873724451097</v>
      </c>
      <c r="AO74" s="42">
        <f t="shared" si="28"/>
        <v>0</v>
      </c>
      <c r="AP74" s="42">
        <f t="shared" si="28"/>
        <v>14.924173885447198</v>
      </c>
      <c r="AQ74" s="42">
        <f t="shared" si="28"/>
        <v>0</v>
      </c>
      <c r="AR74" s="42">
        <f t="shared" si="28"/>
        <v>9.8390223360321993</v>
      </c>
      <c r="AS74" s="42">
        <f t="shared" si="28"/>
        <v>0</v>
      </c>
      <c r="AT74" s="42">
        <f t="shared" si="28"/>
        <v>0</v>
      </c>
      <c r="AU74" s="42">
        <f t="shared" si="28"/>
        <v>0</v>
      </c>
      <c r="AV74" s="42">
        <f t="shared" si="28"/>
        <v>717.35678837954254</v>
      </c>
      <c r="AW74" s="42">
        <f t="shared" si="28"/>
        <v>840.08994478805801</v>
      </c>
      <c r="AX74" s="42">
        <f t="shared" si="28"/>
        <v>163.3100878525475</v>
      </c>
      <c r="AY74" s="42">
        <f t="shared" si="28"/>
        <v>0</v>
      </c>
      <c r="AZ74" s="42">
        <f t="shared" si="28"/>
        <v>405.32798232277378</v>
      </c>
      <c r="BA74" s="42">
        <f t="shared" si="28"/>
        <v>0</v>
      </c>
      <c r="BB74" s="42">
        <f t="shared" si="28"/>
        <v>0</v>
      </c>
      <c r="BC74" s="42">
        <f t="shared" si="28"/>
        <v>0</v>
      </c>
      <c r="BD74" s="42">
        <f t="shared" si="28"/>
        <v>0</v>
      </c>
      <c r="BE74" s="42">
        <f t="shared" si="28"/>
        <v>0</v>
      </c>
      <c r="BF74" s="42">
        <f t="shared" si="28"/>
        <v>388.04994244204352</v>
      </c>
      <c r="BG74" s="42">
        <f t="shared" si="28"/>
        <v>102.34747426080349</v>
      </c>
      <c r="BH74" s="42">
        <f t="shared" si="28"/>
        <v>6.2233235420319</v>
      </c>
      <c r="BI74" s="42">
        <f t="shared" si="28"/>
        <v>0</v>
      </c>
      <c r="BJ74" s="42">
        <f t="shared" si="28"/>
        <v>49.9197826334387</v>
      </c>
      <c r="BK74" s="42">
        <f>SUM(C74:BJ74)</f>
        <v>5689.4441038105988</v>
      </c>
    </row>
    <row r="75" spans="1:63" ht="4.5" customHeight="1" x14ac:dyDescent="0.25">
      <c r="A75" s="11"/>
      <c r="B75" s="30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</row>
    <row r="76" spans="1:63" ht="14.25" customHeight="1" x14ac:dyDescent="0.25">
      <c r="A76" s="11" t="s">
        <v>5</v>
      </c>
      <c r="B76" s="31" t="s">
        <v>26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</row>
    <row r="77" spans="1:63" ht="14.25" customHeight="1" x14ac:dyDescent="0.25">
      <c r="A77" s="11" t="s">
        <v>75</v>
      </c>
      <c r="B77" s="25" t="s">
        <v>132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6.5367476772999998E-3</v>
      </c>
      <c r="I77" s="40">
        <v>19.127932938387001</v>
      </c>
      <c r="J77" s="40">
        <v>0</v>
      </c>
      <c r="K77" s="40">
        <v>0</v>
      </c>
      <c r="L77" s="40">
        <v>9.4309636744288855E-2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1.2938400967600001E-2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0.38802651232210006</v>
      </c>
      <c r="AC77" s="40">
        <v>0.15844850787090001</v>
      </c>
      <c r="AD77" s="40">
        <v>0</v>
      </c>
      <c r="AE77" s="40">
        <v>0</v>
      </c>
      <c r="AF77" s="40">
        <v>0.41700993267699998</v>
      </c>
      <c r="AG77" s="40">
        <v>0</v>
      </c>
      <c r="AH77" s="40">
        <v>0</v>
      </c>
      <c r="AI77" s="40">
        <v>0</v>
      </c>
      <c r="AJ77" s="40">
        <v>0</v>
      </c>
      <c r="AK77" s="40">
        <v>0</v>
      </c>
      <c r="AL77" s="40">
        <v>0.26718525767680001</v>
      </c>
      <c r="AM77" s="40">
        <v>1.3435913743548</v>
      </c>
      <c r="AN77" s="40">
        <v>0</v>
      </c>
      <c r="AO77" s="40">
        <v>0</v>
      </c>
      <c r="AP77" s="40">
        <v>5.4696098387E-2</v>
      </c>
      <c r="AQ77" s="40">
        <v>0</v>
      </c>
      <c r="AR77" s="40">
        <v>0</v>
      </c>
      <c r="AS77" s="40">
        <v>0</v>
      </c>
      <c r="AT77" s="40">
        <v>0</v>
      </c>
      <c r="AU77" s="40">
        <v>0</v>
      </c>
      <c r="AV77" s="40">
        <v>2.2872913870700007E-2</v>
      </c>
      <c r="AW77" s="40">
        <v>0</v>
      </c>
      <c r="AX77" s="40">
        <v>0</v>
      </c>
      <c r="AY77" s="40">
        <v>0</v>
      </c>
      <c r="AZ77" s="40">
        <v>0</v>
      </c>
      <c r="BA77" s="40">
        <v>0</v>
      </c>
      <c r="BB77" s="40">
        <v>0</v>
      </c>
      <c r="BC77" s="40">
        <v>0</v>
      </c>
      <c r="BD77" s="40">
        <v>0</v>
      </c>
      <c r="BE77" s="40">
        <v>0</v>
      </c>
      <c r="BF77" s="40">
        <v>0</v>
      </c>
      <c r="BG77" s="40">
        <v>0</v>
      </c>
      <c r="BH77" s="40">
        <v>0</v>
      </c>
      <c r="BI77" s="40">
        <v>0</v>
      </c>
      <c r="BJ77" s="40">
        <v>0</v>
      </c>
      <c r="BK77" s="48">
        <f t="shared" ref="BK77:BK79" si="29">SUM(C77:BJ77)</f>
        <v>21.893548320935491</v>
      </c>
    </row>
    <row r="78" spans="1:63" ht="14.25" customHeight="1" x14ac:dyDescent="0.25">
      <c r="A78" s="11"/>
      <c r="B78" s="25" t="s">
        <v>133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8.0821603223000006E-3</v>
      </c>
      <c r="I78" s="40">
        <v>0.11598444580639999</v>
      </c>
      <c r="J78" s="40">
        <v>0</v>
      </c>
      <c r="K78" s="40">
        <v>0</v>
      </c>
      <c r="L78" s="40">
        <v>2.4048007548299999E-2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40">
        <v>5.6310871287000002E-3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0.30096919125729993</v>
      </c>
      <c r="AC78" s="40">
        <v>1.3100259731935</v>
      </c>
      <c r="AD78" s="40">
        <v>0</v>
      </c>
      <c r="AE78" s="40">
        <v>0</v>
      </c>
      <c r="AF78" s="40">
        <v>0.38924268354830005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0.22704605567700001</v>
      </c>
      <c r="AM78" s="40">
        <v>4.9095015451499996E-2</v>
      </c>
      <c r="AN78" s="40">
        <v>0</v>
      </c>
      <c r="AO78" s="40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0.11822724490289999</v>
      </c>
      <c r="AW78" s="40">
        <v>0</v>
      </c>
      <c r="AX78" s="40">
        <v>0</v>
      </c>
      <c r="AY78" s="40">
        <v>0</v>
      </c>
      <c r="AZ78" s="40">
        <v>0</v>
      </c>
      <c r="BA78" s="40">
        <v>0</v>
      </c>
      <c r="BB78" s="40">
        <v>0</v>
      </c>
      <c r="BC78" s="40">
        <v>0</v>
      </c>
      <c r="BD78" s="40">
        <v>0</v>
      </c>
      <c r="BE78" s="40">
        <v>0</v>
      </c>
      <c r="BF78" s="40">
        <v>2.0012346454123808E-2</v>
      </c>
      <c r="BG78" s="40">
        <v>0</v>
      </c>
      <c r="BH78" s="40">
        <v>0</v>
      </c>
      <c r="BI78" s="40">
        <v>0</v>
      </c>
      <c r="BJ78" s="40">
        <v>0</v>
      </c>
      <c r="BK78" s="48">
        <f t="shared" si="29"/>
        <v>2.5683642112903238</v>
      </c>
    </row>
    <row r="79" spans="1:63" ht="15.75" thickBot="1" x14ac:dyDescent="0.3">
      <c r="A79" s="50"/>
      <c r="B79" s="51" t="s">
        <v>134</v>
      </c>
      <c r="C79" s="40">
        <v>0</v>
      </c>
      <c r="D79" s="40">
        <v>0</v>
      </c>
      <c r="E79" s="40">
        <v>0</v>
      </c>
      <c r="F79" s="40">
        <v>0</v>
      </c>
      <c r="G79" s="40">
        <v>0</v>
      </c>
      <c r="H79" s="40">
        <v>2.7966512354500001E-2</v>
      </c>
      <c r="I79" s="40">
        <v>0.53967635806449998</v>
      </c>
      <c r="J79" s="40">
        <v>0</v>
      </c>
      <c r="K79" s="40">
        <v>0</v>
      </c>
      <c r="L79" s="40">
        <v>7.480456368122522E-2</v>
      </c>
      <c r="M79" s="40">
        <v>0</v>
      </c>
      <c r="N79" s="40">
        <v>0</v>
      </c>
      <c r="O79" s="40">
        <v>0</v>
      </c>
      <c r="P79" s="40">
        <v>0</v>
      </c>
      <c r="Q79" s="40">
        <v>0</v>
      </c>
      <c r="R79" s="40">
        <v>5.0062741934999997E-3</v>
      </c>
      <c r="S79" s="40">
        <v>0</v>
      </c>
      <c r="T79" s="40">
        <v>0</v>
      </c>
      <c r="U79" s="40">
        <v>0</v>
      </c>
      <c r="V79" s="40">
        <v>0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0.39435169883850002</v>
      </c>
      <c r="AC79" s="40">
        <v>13.811279536515601</v>
      </c>
      <c r="AD79" s="40">
        <v>0</v>
      </c>
      <c r="AE79" s="40">
        <v>0</v>
      </c>
      <c r="AF79" s="40">
        <v>3.5465063578380001</v>
      </c>
      <c r="AG79" s="40">
        <v>0</v>
      </c>
      <c r="AH79" s="40">
        <v>0</v>
      </c>
      <c r="AI79" s="40">
        <v>0</v>
      </c>
      <c r="AJ79" s="40">
        <v>0</v>
      </c>
      <c r="AK79" s="40">
        <v>0</v>
      </c>
      <c r="AL79" s="40">
        <v>0.61899055319289997</v>
      </c>
      <c r="AM79" s="40">
        <v>4.5176865436448992</v>
      </c>
      <c r="AN79" s="40">
        <v>0</v>
      </c>
      <c r="AO79" s="40">
        <v>0</v>
      </c>
      <c r="AP79" s="40">
        <v>1.2695945554834998</v>
      </c>
      <c r="AQ79" s="40">
        <v>0</v>
      </c>
      <c r="AR79" s="40">
        <v>0</v>
      </c>
      <c r="AS79" s="40">
        <v>0</v>
      </c>
      <c r="AT79" s="40">
        <v>0</v>
      </c>
      <c r="AU79" s="40">
        <v>0</v>
      </c>
      <c r="AV79" s="40">
        <v>6.8043790964000001E-3</v>
      </c>
      <c r="AW79" s="40">
        <v>0</v>
      </c>
      <c r="AX79" s="40">
        <v>0</v>
      </c>
      <c r="AY79" s="40">
        <v>0</v>
      </c>
      <c r="AZ79" s="40">
        <v>3.08890869677E-2</v>
      </c>
      <c r="BA79" s="40">
        <v>0</v>
      </c>
      <c r="BB79" s="40">
        <v>0</v>
      </c>
      <c r="BC79" s="40">
        <v>0</v>
      </c>
      <c r="BD79" s="40">
        <v>0</v>
      </c>
      <c r="BE79" s="40">
        <v>0</v>
      </c>
      <c r="BF79" s="40">
        <v>4.8318632257000008E-3</v>
      </c>
      <c r="BG79" s="40">
        <v>0</v>
      </c>
      <c r="BH79" s="40">
        <v>0</v>
      </c>
      <c r="BI79" s="40">
        <v>0</v>
      </c>
      <c r="BJ79" s="40">
        <v>3.1318671580499995E-2</v>
      </c>
      <c r="BK79" s="41">
        <f t="shared" si="29"/>
        <v>24.879706954677431</v>
      </c>
    </row>
    <row r="80" spans="1:63" ht="15.75" thickBot="1" x14ac:dyDescent="0.3">
      <c r="A80" s="52"/>
      <c r="B80" s="53" t="s">
        <v>82</v>
      </c>
      <c r="C80" s="49">
        <f>SUM(C77:C79)</f>
        <v>0</v>
      </c>
      <c r="D80" s="49">
        <f t="shared" ref="D80:BK80" si="30">SUM(D77:D79)</f>
        <v>0</v>
      </c>
      <c r="E80" s="49">
        <f t="shared" si="30"/>
        <v>0</v>
      </c>
      <c r="F80" s="49">
        <f t="shared" si="30"/>
        <v>0</v>
      </c>
      <c r="G80" s="49">
        <f t="shared" si="30"/>
        <v>0</v>
      </c>
      <c r="H80" s="49">
        <f t="shared" si="30"/>
        <v>4.2585420354099998E-2</v>
      </c>
      <c r="I80" s="49">
        <f t="shared" si="30"/>
        <v>19.783593742257903</v>
      </c>
      <c r="J80" s="49">
        <f t="shared" si="30"/>
        <v>0</v>
      </c>
      <c r="K80" s="49">
        <f t="shared" si="30"/>
        <v>0</v>
      </c>
      <c r="L80" s="49">
        <f t="shared" si="30"/>
        <v>0.19316220797381406</v>
      </c>
      <c r="M80" s="49">
        <f t="shared" si="30"/>
        <v>0</v>
      </c>
      <c r="N80" s="49">
        <f t="shared" si="30"/>
        <v>0</v>
      </c>
      <c r="O80" s="49">
        <f t="shared" si="30"/>
        <v>0</v>
      </c>
      <c r="P80" s="49">
        <f t="shared" si="30"/>
        <v>0</v>
      </c>
      <c r="Q80" s="49">
        <f t="shared" si="30"/>
        <v>0</v>
      </c>
      <c r="R80" s="49">
        <f t="shared" si="30"/>
        <v>2.35757622898E-2</v>
      </c>
      <c r="S80" s="49">
        <f t="shared" si="30"/>
        <v>0</v>
      </c>
      <c r="T80" s="49">
        <f t="shared" si="30"/>
        <v>0</v>
      </c>
      <c r="U80" s="49">
        <f t="shared" si="30"/>
        <v>0</v>
      </c>
      <c r="V80" s="49">
        <f t="shared" si="30"/>
        <v>0</v>
      </c>
      <c r="W80" s="49">
        <f t="shared" si="30"/>
        <v>0</v>
      </c>
      <c r="X80" s="49">
        <f t="shared" si="30"/>
        <v>0</v>
      </c>
      <c r="Y80" s="49">
        <f t="shared" si="30"/>
        <v>0</v>
      </c>
      <c r="Z80" s="49">
        <f t="shared" si="30"/>
        <v>0</v>
      </c>
      <c r="AA80" s="49">
        <f t="shared" si="30"/>
        <v>0</v>
      </c>
      <c r="AB80" s="49">
        <f t="shared" si="30"/>
        <v>1.0833474024179</v>
      </c>
      <c r="AC80" s="49">
        <f t="shared" si="30"/>
        <v>15.27975401758</v>
      </c>
      <c r="AD80" s="49">
        <f t="shared" si="30"/>
        <v>0</v>
      </c>
      <c r="AE80" s="49">
        <f t="shared" si="30"/>
        <v>0</v>
      </c>
      <c r="AF80" s="49">
        <f t="shared" si="30"/>
        <v>4.3527589740632999</v>
      </c>
      <c r="AG80" s="49">
        <f t="shared" si="30"/>
        <v>0</v>
      </c>
      <c r="AH80" s="49">
        <f t="shared" si="30"/>
        <v>0</v>
      </c>
      <c r="AI80" s="49">
        <f t="shared" si="30"/>
        <v>0</v>
      </c>
      <c r="AJ80" s="49">
        <f t="shared" si="30"/>
        <v>0</v>
      </c>
      <c r="AK80" s="49">
        <f t="shared" si="30"/>
        <v>0</v>
      </c>
      <c r="AL80" s="49">
        <f t="shared" si="30"/>
        <v>1.1132218665467</v>
      </c>
      <c r="AM80" s="49">
        <f t="shared" si="30"/>
        <v>5.9103729334511996</v>
      </c>
      <c r="AN80" s="49">
        <f t="shared" si="30"/>
        <v>0</v>
      </c>
      <c r="AO80" s="49">
        <f t="shared" si="30"/>
        <v>0</v>
      </c>
      <c r="AP80" s="49">
        <f t="shared" si="30"/>
        <v>1.3242906538704997</v>
      </c>
      <c r="AQ80" s="49">
        <f t="shared" si="30"/>
        <v>0</v>
      </c>
      <c r="AR80" s="49">
        <f t="shared" si="30"/>
        <v>0</v>
      </c>
      <c r="AS80" s="49">
        <f t="shared" si="30"/>
        <v>0</v>
      </c>
      <c r="AT80" s="49">
        <f t="shared" si="30"/>
        <v>0</v>
      </c>
      <c r="AU80" s="49">
        <f t="shared" si="30"/>
        <v>0</v>
      </c>
      <c r="AV80" s="49">
        <f t="shared" si="30"/>
        <v>0.14790453786999999</v>
      </c>
      <c r="AW80" s="49">
        <f t="shared" si="30"/>
        <v>0</v>
      </c>
      <c r="AX80" s="49">
        <f t="shared" si="30"/>
        <v>0</v>
      </c>
      <c r="AY80" s="49">
        <f t="shared" si="30"/>
        <v>0</v>
      </c>
      <c r="AZ80" s="49">
        <f t="shared" si="30"/>
        <v>3.08890869677E-2</v>
      </c>
      <c r="BA80" s="49">
        <f t="shared" si="30"/>
        <v>0</v>
      </c>
      <c r="BB80" s="49">
        <f t="shared" si="30"/>
        <v>0</v>
      </c>
      <c r="BC80" s="49">
        <f t="shared" si="30"/>
        <v>0</v>
      </c>
      <c r="BD80" s="49">
        <f t="shared" si="30"/>
        <v>0</v>
      </c>
      <c r="BE80" s="49">
        <f t="shared" si="30"/>
        <v>0</v>
      </c>
      <c r="BF80" s="49">
        <f t="shared" si="30"/>
        <v>2.4844209679823807E-2</v>
      </c>
      <c r="BG80" s="49">
        <f t="shared" si="30"/>
        <v>0</v>
      </c>
      <c r="BH80" s="49">
        <f t="shared" si="30"/>
        <v>0</v>
      </c>
      <c r="BI80" s="49">
        <f t="shared" si="30"/>
        <v>0</v>
      </c>
      <c r="BJ80" s="49">
        <f t="shared" si="30"/>
        <v>3.1318671580499995E-2</v>
      </c>
      <c r="BK80" s="49">
        <f t="shared" si="30"/>
        <v>49.341619486903241</v>
      </c>
    </row>
    <row r="81" spans="1:62" ht="6" customHeight="1" x14ac:dyDescent="0.25">
      <c r="A81" s="15"/>
      <c r="B81" s="16"/>
    </row>
    <row r="82" spans="1:62" x14ac:dyDescent="0.25">
      <c r="A82" s="15"/>
      <c r="B82" s="15" t="s">
        <v>29</v>
      </c>
      <c r="L82" s="17" t="s">
        <v>40</v>
      </c>
    </row>
    <row r="83" spans="1:62" x14ac:dyDescent="0.25">
      <c r="A83" s="15"/>
      <c r="B83" s="15" t="s">
        <v>30</v>
      </c>
      <c r="L83" s="15" t="s">
        <v>33</v>
      </c>
    </row>
    <row r="84" spans="1:62" x14ac:dyDescent="0.25">
      <c r="L84" s="15" t="s">
        <v>34</v>
      </c>
    </row>
    <row r="85" spans="1:62" x14ac:dyDescent="0.25">
      <c r="B85" s="15" t="s">
        <v>36</v>
      </c>
      <c r="L85" s="15" t="s">
        <v>97</v>
      </c>
    </row>
    <row r="86" spans="1:62" x14ac:dyDescent="0.25">
      <c r="B86" s="15" t="s">
        <v>37</v>
      </c>
      <c r="L86" s="15" t="s">
        <v>99</v>
      </c>
    </row>
    <row r="87" spans="1:62" x14ac:dyDescent="0.25">
      <c r="B87" s="15"/>
      <c r="L87" s="15" t="s">
        <v>35</v>
      </c>
    </row>
    <row r="88" spans="1:62" x14ac:dyDescent="0.25"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</row>
    <row r="89" spans="1:62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5" spans="1:62" x14ac:dyDescent="0.25">
      <c r="B95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5:BK55"/>
    <mergeCell ref="C59:BK59"/>
    <mergeCell ref="C10:BK10"/>
    <mergeCell ref="C13:BK13"/>
    <mergeCell ref="C21:BK21"/>
    <mergeCell ref="C24:BK24"/>
    <mergeCell ref="C27:BK27"/>
    <mergeCell ref="C73:BK73"/>
    <mergeCell ref="A1:A5"/>
    <mergeCell ref="C56:BK56"/>
    <mergeCell ref="C75:BK75"/>
    <mergeCell ref="C76:BK76"/>
    <mergeCell ref="C60:BK60"/>
    <mergeCell ref="C61:BK61"/>
    <mergeCell ref="C64:BK64"/>
    <mergeCell ref="C68:BK68"/>
    <mergeCell ref="C69:BK69"/>
    <mergeCell ref="C39:BK39"/>
    <mergeCell ref="C70:BK70"/>
    <mergeCell ref="C40:BK40"/>
    <mergeCell ref="C38:BK38"/>
    <mergeCell ref="C44:BK44"/>
    <mergeCell ref="C54:BK5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topLeftCell="A13" zoomScale="95" zoomScaleNormal="95" workbookViewId="0">
      <selection activeCell="D5" sqref="D5"/>
    </sheetView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135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7">
        <v>0</v>
      </c>
      <c r="E5" s="45">
        <v>0</v>
      </c>
      <c r="F5" s="45">
        <v>2.3893763322199998E-2</v>
      </c>
      <c r="G5" s="45">
        <v>0</v>
      </c>
      <c r="H5" s="45">
        <v>0</v>
      </c>
      <c r="I5" s="45">
        <v>0</v>
      </c>
      <c r="J5" s="45">
        <v>0</v>
      </c>
      <c r="K5" s="45">
        <f>SUM(D5:J5)</f>
        <v>2.3893763322199998E-2</v>
      </c>
      <c r="L5" s="45">
        <v>0</v>
      </c>
    </row>
    <row r="6" spans="2:12" x14ac:dyDescent="0.2">
      <c r="B6" s="20">
        <v>2</v>
      </c>
      <c r="C6" s="22" t="s">
        <v>43</v>
      </c>
      <c r="D6" s="47">
        <v>7.5044727580200005E-2</v>
      </c>
      <c r="E6" s="45">
        <v>1.0684125955784995</v>
      </c>
      <c r="F6" s="45">
        <v>13.57993424356178</v>
      </c>
      <c r="G6" s="45">
        <v>0.13842428096669998</v>
      </c>
      <c r="H6" s="45">
        <v>4.8564654515700002E-2</v>
      </c>
      <c r="I6" s="45">
        <v>0</v>
      </c>
      <c r="J6" s="45">
        <v>0</v>
      </c>
      <c r="K6" s="45">
        <f t="shared" ref="K6:K41" si="0">SUM(D6:J6)</f>
        <v>14.910380502202878</v>
      </c>
      <c r="L6" s="45">
        <v>2.9868396773000002E-3</v>
      </c>
    </row>
    <row r="7" spans="2:12" x14ac:dyDescent="0.2">
      <c r="B7" s="20">
        <v>3</v>
      </c>
      <c r="C7" s="21" t="s">
        <v>44</v>
      </c>
      <c r="D7" s="47">
        <v>0</v>
      </c>
      <c r="E7" s="45">
        <v>1.7749979032E-3</v>
      </c>
      <c r="F7" s="45">
        <v>2.7497377451100005E-2</v>
      </c>
      <c r="G7" s="45">
        <v>0</v>
      </c>
      <c r="H7" s="45">
        <v>0</v>
      </c>
      <c r="I7" s="45">
        <v>0</v>
      </c>
      <c r="J7" s="45">
        <v>0</v>
      </c>
      <c r="K7" s="45">
        <f t="shared" si="0"/>
        <v>2.9272375354300006E-2</v>
      </c>
      <c r="L7" s="45">
        <v>0</v>
      </c>
    </row>
    <row r="8" spans="2:12" x14ac:dyDescent="0.2">
      <c r="B8" s="20">
        <v>4</v>
      </c>
      <c r="C8" s="22" t="s">
        <v>45</v>
      </c>
      <c r="D8" s="47">
        <v>6.5758345269998006</v>
      </c>
      <c r="E8" s="45">
        <v>2.0020700493842005</v>
      </c>
      <c r="F8" s="45">
        <v>7.9741683622992019</v>
      </c>
      <c r="G8" s="45">
        <v>9.5675288741600001E-2</v>
      </c>
      <c r="H8" s="45">
        <v>0.14840730461260002</v>
      </c>
      <c r="I8" s="45">
        <v>0</v>
      </c>
      <c r="J8" s="45">
        <v>0</v>
      </c>
      <c r="K8" s="45">
        <f t="shared" si="0"/>
        <v>16.796155532037403</v>
      </c>
      <c r="L8" s="45">
        <v>0</v>
      </c>
    </row>
    <row r="9" spans="2:12" x14ac:dyDescent="0.2">
      <c r="B9" s="20">
        <v>5</v>
      </c>
      <c r="C9" s="22" t="s">
        <v>46</v>
      </c>
      <c r="D9" s="47">
        <v>8.9907626386799999E-2</v>
      </c>
      <c r="E9" s="45">
        <v>22.071904565964193</v>
      </c>
      <c r="F9" s="45">
        <v>12.835995364697904</v>
      </c>
      <c r="G9" s="45">
        <v>0.13119094316050001</v>
      </c>
      <c r="H9" s="45">
        <v>9.2584017741599994E-2</v>
      </c>
      <c r="I9" s="45">
        <v>0</v>
      </c>
      <c r="J9" s="45">
        <v>0</v>
      </c>
      <c r="K9" s="45">
        <f t="shared" si="0"/>
        <v>35.221582517950999</v>
      </c>
      <c r="L9" s="45">
        <v>0.11421615561269999</v>
      </c>
    </row>
    <row r="10" spans="2:12" x14ac:dyDescent="0.2">
      <c r="B10" s="20">
        <v>6</v>
      </c>
      <c r="C10" s="22" t="s">
        <v>47</v>
      </c>
      <c r="D10" s="47">
        <v>0.29319837838669999</v>
      </c>
      <c r="E10" s="45">
        <v>5.0392338540590966</v>
      </c>
      <c r="F10" s="45">
        <v>16.061759279581111</v>
      </c>
      <c r="G10" s="45">
        <v>0.13863843861230002</v>
      </c>
      <c r="H10" s="45">
        <v>3.2754456676799999E-2</v>
      </c>
      <c r="I10" s="45">
        <v>0</v>
      </c>
      <c r="J10" s="45">
        <v>0</v>
      </c>
      <c r="K10" s="45">
        <f t="shared" si="0"/>
        <v>21.565584407316006</v>
      </c>
      <c r="L10" s="45">
        <v>0.40495800922559999</v>
      </c>
    </row>
    <row r="11" spans="2:12" x14ac:dyDescent="0.2">
      <c r="B11" s="20">
        <v>7</v>
      </c>
      <c r="C11" s="22" t="s">
        <v>48</v>
      </c>
      <c r="D11" s="47">
        <v>2.4122476147739</v>
      </c>
      <c r="E11" s="45">
        <v>1.9556773334181003</v>
      </c>
      <c r="F11" s="45">
        <v>6.3861453123659979</v>
      </c>
      <c r="G11" s="45">
        <v>2.2675091741699998E-2</v>
      </c>
      <c r="H11" s="45">
        <v>1.7175285064300001E-2</v>
      </c>
      <c r="I11" s="45">
        <v>0</v>
      </c>
      <c r="J11" s="45">
        <v>0</v>
      </c>
      <c r="K11" s="45">
        <f t="shared" si="0"/>
        <v>10.793920637363998</v>
      </c>
      <c r="L11" s="45">
        <v>0</v>
      </c>
    </row>
    <row r="12" spans="2:12" x14ac:dyDescent="0.2">
      <c r="B12" s="20">
        <v>8</v>
      </c>
      <c r="C12" s="21" t="s">
        <v>126</v>
      </c>
      <c r="D12" s="47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f t="shared" si="0"/>
        <v>0</v>
      </c>
      <c r="L12" s="45">
        <v>0</v>
      </c>
    </row>
    <row r="13" spans="2:12" x14ac:dyDescent="0.2">
      <c r="B13" s="20">
        <v>9</v>
      </c>
      <c r="C13" s="21" t="s">
        <v>127</v>
      </c>
      <c r="D13" s="47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f t="shared" si="0"/>
        <v>0</v>
      </c>
      <c r="L13" s="45">
        <v>0</v>
      </c>
    </row>
    <row r="14" spans="2:12" x14ac:dyDescent="0.2">
      <c r="B14" s="20">
        <v>10</v>
      </c>
      <c r="C14" s="22" t="s">
        <v>49</v>
      </c>
      <c r="D14" s="47">
        <v>0.18196645135469999</v>
      </c>
      <c r="E14" s="45">
        <v>4.9687425741300001E-2</v>
      </c>
      <c r="F14" s="45">
        <v>3.2701789764006035</v>
      </c>
      <c r="G14" s="45">
        <v>0.24377784922519996</v>
      </c>
      <c r="H14" s="45">
        <v>5.0081326772999993E-3</v>
      </c>
      <c r="I14" s="45">
        <v>0</v>
      </c>
      <c r="J14" s="45">
        <v>0</v>
      </c>
      <c r="K14" s="45">
        <f t="shared" si="0"/>
        <v>3.7506188353991035</v>
      </c>
      <c r="L14" s="45">
        <v>1.4743785483E-3</v>
      </c>
    </row>
    <row r="15" spans="2:12" x14ac:dyDescent="0.2">
      <c r="B15" s="20">
        <v>11</v>
      </c>
      <c r="C15" s="22" t="s">
        <v>50</v>
      </c>
      <c r="D15" s="47">
        <v>163.86378884457574</v>
      </c>
      <c r="E15" s="45">
        <v>103.90800304931382</v>
      </c>
      <c r="F15" s="45">
        <v>219.24683476057101</v>
      </c>
      <c r="G15" s="45">
        <v>3.3833618388642019</v>
      </c>
      <c r="H15" s="45">
        <v>0.7980487972535002</v>
      </c>
      <c r="I15" s="45">
        <v>0</v>
      </c>
      <c r="J15" s="45">
        <v>0</v>
      </c>
      <c r="K15" s="45">
        <f t="shared" si="0"/>
        <v>491.20003729057822</v>
      </c>
      <c r="L15" s="45">
        <v>5.8514081740954991</v>
      </c>
    </row>
    <row r="16" spans="2:12" x14ac:dyDescent="0.2">
      <c r="B16" s="20">
        <v>12</v>
      </c>
      <c r="C16" s="22" t="s">
        <v>51</v>
      </c>
      <c r="D16" s="47">
        <v>221.65261705280471</v>
      </c>
      <c r="E16" s="45">
        <v>62.906599194205882</v>
      </c>
      <c r="F16" s="45">
        <v>47.899838282723707</v>
      </c>
      <c r="G16" s="45">
        <v>0.16336192048249998</v>
      </c>
      <c r="H16" s="45">
        <v>0.28305168738549996</v>
      </c>
      <c r="I16" s="45">
        <v>0</v>
      </c>
      <c r="J16" s="45">
        <v>0</v>
      </c>
      <c r="K16" s="45">
        <f t="shared" si="0"/>
        <v>332.90546813760227</v>
      </c>
      <c r="L16" s="45">
        <v>0.78752722674130005</v>
      </c>
    </row>
    <row r="17" spans="2:12" x14ac:dyDescent="0.2">
      <c r="B17" s="20">
        <v>13</v>
      </c>
      <c r="C17" s="22" t="s">
        <v>52</v>
      </c>
      <c r="D17" s="47">
        <v>1.9423776036129001</v>
      </c>
      <c r="E17" s="45">
        <v>0.25505018654759998</v>
      </c>
      <c r="F17" s="45">
        <v>3.3066958026042008</v>
      </c>
      <c r="G17" s="45">
        <v>1.3304322612899998E-2</v>
      </c>
      <c r="H17" s="45">
        <v>8.1841082256999993E-3</v>
      </c>
      <c r="I17" s="45">
        <v>0</v>
      </c>
      <c r="J17" s="45">
        <v>0</v>
      </c>
      <c r="K17" s="45">
        <f t="shared" si="0"/>
        <v>5.5256120236033013</v>
      </c>
      <c r="L17" s="45">
        <v>0</v>
      </c>
    </row>
    <row r="18" spans="2:12" x14ac:dyDescent="0.2">
      <c r="B18" s="20">
        <v>14</v>
      </c>
      <c r="C18" s="22" t="s">
        <v>53</v>
      </c>
      <c r="D18" s="47">
        <v>7.6374516100000001E-5</v>
      </c>
      <c r="E18" s="45">
        <v>2.0688793128599999E-2</v>
      </c>
      <c r="F18" s="45">
        <v>3.7385221930884969</v>
      </c>
      <c r="G18" s="45">
        <v>4.8851737095999999E-3</v>
      </c>
      <c r="H18" s="45">
        <v>6.8091365225599998E-2</v>
      </c>
      <c r="I18" s="45">
        <v>0</v>
      </c>
      <c r="J18" s="45">
        <v>0</v>
      </c>
      <c r="K18" s="45">
        <f t="shared" si="0"/>
        <v>3.8322638996683964</v>
      </c>
      <c r="L18" s="45">
        <v>0</v>
      </c>
    </row>
    <row r="19" spans="2:12" x14ac:dyDescent="0.2">
      <c r="B19" s="20">
        <v>15</v>
      </c>
      <c r="C19" s="22" t="s">
        <v>54</v>
      </c>
      <c r="D19" s="47">
        <v>0.96310560419259994</v>
      </c>
      <c r="E19" s="45">
        <v>1.7551733826087001</v>
      </c>
      <c r="F19" s="45">
        <v>17.170940997535272</v>
      </c>
      <c r="G19" s="45">
        <v>0.29096191664440002</v>
      </c>
      <c r="H19" s="45">
        <v>0.15881331503109999</v>
      </c>
      <c r="I19" s="45">
        <v>0</v>
      </c>
      <c r="J19" s="45">
        <v>0</v>
      </c>
      <c r="K19" s="45">
        <f t="shared" si="0"/>
        <v>20.338995216012069</v>
      </c>
      <c r="L19" s="45">
        <v>8.0666458290199999E-2</v>
      </c>
    </row>
    <row r="20" spans="2:12" x14ac:dyDescent="0.2">
      <c r="B20" s="20">
        <v>16</v>
      </c>
      <c r="C20" s="22" t="s">
        <v>55</v>
      </c>
      <c r="D20" s="47">
        <v>170.86844693686729</v>
      </c>
      <c r="E20" s="45">
        <v>48.17199462791843</v>
      </c>
      <c r="F20" s="45">
        <v>88.527725917330855</v>
      </c>
      <c r="G20" s="45">
        <v>1.2246321601562999</v>
      </c>
      <c r="H20" s="45">
        <v>1.2292859668022009</v>
      </c>
      <c r="I20" s="45">
        <v>0</v>
      </c>
      <c r="J20" s="45">
        <v>0</v>
      </c>
      <c r="K20" s="45">
        <f t="shared" si="0"/>
        <v>310.02208560907508</v>
      </c>
      <c r="L20" s="45">
        <v>0.37030963800332528</v>
      </c>
    </row>
    <row r="21" spans="2:12" x14ac:dyDescent="0.2">
      <c r="B21" s="20">
        <v>17</v>
      </c>
      <c r="C21" s="22" t="s">
        <v>56</v>
      </c>
      <c r="D21" s="47">
        <v>4.8817541913218996</v>
      </c>
      <c r="E21" s="45">
        <v>5.2316886328343006</v>
      </c>
      <c r="F21" s="45">
        <v>21.557941043683964</v>
      </c>
      <c r="G21" s="45">
        <v>0.47092212906280007</v>
      </c>
      <c r="H21" s="45">
        <v>0.26122037193350001</v>
      </c>
      <c r="I21" s="45">
        <v>0</v>
      </c>
      <c r="J21" s="45">
        <v>0</v>
      </c>
      <c r="K21" s="45">
        <f t="shared" si="0"/>
        <v>32.403526368836459</v>
      </c>
      <c r="L21" s="45">
        <v>3.1190871580499997E-2</v>
      </c>
    </row>
    <row r="22" spans="2:12" x14ac:dyDescent="0.2">
      <c r="B22" s="20">
        <v>18</v>
      </c>
      <c r="C22" s="21" t="s">
        <v>128</v>
      </c>
      <c r="D22" s="47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f t="shared" si="0"/>
        <v>0</v>
      </c>
      <c r="L22" s="45">
        <v>0</v>
      </c>
    </row>
    <row r="23" spans="2:12" x14ac:dyDescent="0.2">
      <c r="B23" s="20">
        <v>19</v>
      </c>
      <c r="C23" s="22" t="s">
        <v>57</v>
      </c>
      <c r="D23" s="47">
        <v>4.1422648836431994</v>
      </c>
      <c r="E23" s="45">
        <v>8.3036792512229187</v>
      </c>
      <c r="F23" s="45">
        <v>31.498284005953341</v>
      </c>
      <c r="G23" s="45">
        <v>0.39685000125640008</v>
      </c>
      <c r="H23" s="45">
        <v>0.11566324383759999</v>
      </c>
      <c r="I23" s="45">
        <v>0</v>
      </c>
      <c r="J23" s="45">
        <v>0</v>
      </c>
      <c r="K23" s="45">
        <f t="shared" si="0"/>
        <v>44.456741385913467</v>
      </c>
      <c r="L23" s="45">
        <v>0.46461034548329999</v>
      </c>
    </row>
    <row r="24" spans="2:12" x14ac:dyDescent="0.2">
      <c r="B24" s="20">
        <v>20</v>
      </c>
      <c r="C24" s="22" t="s">
        <v>58</v>
      </c>
      <c r="D24" s="47">
        <v>1255.7106971535511</v>
      </c>
      <c r="E24" s="45">
        <v>465.22510883617548</v>
      </c>
      <c r="F24" s="45">
        <v>508.52607834448531</v>
      </c>
      <c r="G24" s="45">
        <v>17.568496227592984</v>
      </c>
      <c r="H24" s="45">
        <v>6.2821225824691052</v>
      </c>
      <c r="I24" s="45">
        <v>0</v>
      </c>
      <c r="J24" s="45">
        <v>0</v>
      </c>
      <c r="K24" s="45">
        <f t="shared" si="0"/>
        <v>2253.3125031442742</v>
      </c>
      <c r="L24" s="45">
        <v>26.181217245418196</v>
      </c>
    </row>
    <row r="25" spans="2:12" x14ac:dyDescent="0.2">
      <c r="B25" s="20">
        <v>21</v>
      </c>
      <c r="C25" s="21" t="s">
        <v>59</v>
      </c>
      <c r="D25" s="47">
        <v>0</v>
      </c>
      <c r="E25" s="45">
        <v>9.078528838699999E-3</v>
      </c>
      <c r="F25" s="45">
        <v>0.34374741761130012</v>
      </c>
      <c r="G25" s="45">
        <v>0</v>
      </c>
      <c r="H25" s="45">
        <v>0</v>
      </c>
      <c r="I25" s="45">
        <v>0</v>
      </c>
      <c r="J25" s="45">
        <v>0</v>
      </c>
      <c r="K25" s="45">
        <f t="shared" si="0"/>
        <v>0.35282594645000009</v>
      </c>
      <c r="L25" s="45">
        <v>0</v>
      </c>
    </row>
    <row r="26" spans="2:12" x14ac:dyDescent="0.2">
      <c r="B26" s="20">
        <v>22</v>
      </c>
      <c r="C26" s="22" t="s">
        <v>60</v>
      </c>
      <c r="D26" s="47">
        <v>9.9496596774000003E-3</v>
      </c>
      <c r="E26" s="45">
        <v>0.15114022045129999</v>
      </c>
      <c r="F26" s="45">
        <v>7.2409182202980054</v>
      </c>
      <c r="G26" s="45">
        <v>2.4425890321999998E-3</v>
      </c>
      <c r="H26" s="45">
        <v>3.7859961289999997E-3</v>
      </c>
      <c r="I26" s="45">
        <v>0</v>
      </c>
      <c r="J26" s="45">
        <v>0</v>
      </c>
      <c r="K26" s="45">
        <f t="shared" si="0"/>
        <v>7.408236685587906</v>
      </c>
      <c r="L26" s="45">
        <v>0</v>
      </c>
    </row>
    <row r="27" spans="2:12" x14ac:dyDescent="0.2">
      <c r="B27" s="20">
        <v>23</v>
      </c>
      <c r="C27" s="21" t="s">
        <v>129</v>
      </c>
      <c r="D27" s="47">
        <v>0</v>
      </c>
      <c r="E27" s="45">
        <v>0</v>
      </c>
      <c r="F27" s="45">
        <v>0.17051046406440001</v>
      </c>
      <c r="G27" s="45">
        <v>0</v>
      </c>
      <c r="H27" s="45">
        <v>0</v>
      </c>
      <c r="I27" s="45">
        <v>0</v>
      </c>
      <c r="J27" s="45">
        <v>0</v>
      </c>
      <c r="K27" s="45">
        <f t="shared" si="0"/>
        <v>0.17051046406440001</v>
      </c>
      <c r="L27" s="45">
        <v>0</v>
      </c>
    </row>
    <row r="28" spans="2:12" x14ac:dyDescent="0.2">
      <c r="B28" s="20">
        <v>24</v>
      </c>
      <c r="C28" s="21" t="s">
        <v>61</v>
      </c>
      <c r="D28" s="47">
        <v>0</v>
      </c>
      <c r="E28" s="45">
        <v>0.32477608383869999</v>
      </c>
      <c r="F28" s="45">
        <v>7.20069074511E-2</v>
      </c>
      <c r="G28" s="45">
        <v>0</v>
      </c>
      <c r="H28" s="45">
        <v>0</v>
      </c>
      <c r="I28" s="45">
        <v>0</v>
      </c>
      <c r="J28" s="45">
        <v>0</v>
      </c>
      <c r="K28" s="45">
        <f t="shared" si="0"/>
        <v>0.39678299128979999</v>
      </c>
      <c r="L28" s="45">
        <v>0</v>
      </c>
    </row>
    <row r="29" spans="2:12" x14ac:dyDescent="0.2">
      <c r="B29" s="20">
        <v>25</v>
      </c>
      <c r="C29" s="22" t="s">
        <v>62</v>
      </c>
      <c r="D29" s="47">
        <v>297.80955062741594</v>
      </c>
      <c r="E29" s="45">
        <v>99.686173245981138</v>
      </c>
      <c r="F29" s="45">
        <v>147.9843730639794</v>
      </c>
      <c r="G29" s="45">
        <v>2.0399425496739907</v>
      </c>
      <c r="H29" s="45">
        <v>1.4482474496083</v>
      </c>
      <c r="I29" s="45">
        <v>0</v>
      </c>
      <c r="J29" s="45">
        <v>0</v>
      </c>
      <c r="K29" s="45">
        <f t="shared" si="0"/>
        <v>548.96828693665884</v>
      </c>
      <c r="L29" s="45">
        <v>3.5654164175802001</v>
      </c>
    </row>
    <row r="30" spans="2:12" x14ac:dyDescent="0.2">
      <c r="B30" s="20">
        <v>26</v>
      </c>
      <c r="C30" s="22" t="s">
        <v>63</v>
      </c>
      <c r="D30" s="47">
        <v>1.6407922548199998E-2</v>
      </c>
      <c r="E30" s="45">
        <v>3.5413137547715996</v>
      </c>
      <c r="F30" s="45">
        <v>12.097416281999816</v>
      </c>
      <c r="G30" s="45">
        <v>8.1090487967300007E-2</v>
      </c>
      <c r="H30" s="45">
        <v>3.3168903838299998E-2</v>
      </c>
      <c r="I30" s="45">
        <v>0</v>
      </c>
      <c r="J30" s="45">
        <v>0</v>
      </c>
      <c r="K30" s="45">
        <f t="shared" si="0"/>
        <v>15.769397351125216</v>
      </c>
      <c r="L30" s="45">
        <v>0</v>
      </c>
    </row>
    <row r="31" spans="2:12" x14ac:dyDescent="0.2">
      <c r="B31" s="20">
        <v>27</v>
      </c>
      <c r="C31" s="22" t="s">
        <v>17</v>
      </c>
      <c r="D31" s="47">
        <v>3.7515340580499996E-2</v>
      </c>
      <c r="E31" s="45">
        <v>1.2123083235787999</v>
      </c>
      <c r="F31" s="45">
        <v>6.5632854685931976</v>
      </c>
      <c r="G31" s="45">
        <v>4.4991647386799997E-2</v>
      </c>
      <c r="H31" s="45">
        <v>2.4958057193299996E-2</v>
      </c>
      <c r="I31" s="45">
        <v>0</v>
      </c>
      <c r="J31" s="45">
        <v>0</v>
      </c>
      <c r="K31" s="45">
        <f t="shared" si="0"/>
        <v>7.8830588373325972</v>
      </c>
      <c r="L31" s="45">
        <v>0</v>
      </c>
    </row>
    <row r="32" spans="2:12" x14ac:dyDescent="0.2">
      <c r="B32" s="20">
        <v>28</v>
      </c>
      <c r="C32" s="22" t="s">
        <v>64</v>
      </c>
      <c r="D32" s="47">
        <v>2.6326096699999999E-5</v>
      </c>
      <c r="E32" s="45">
        <v>0.26096269403200001</v>
      </c>
      <c r="F32" s="45">
        <v>0.72533233502560024</v>
      </c>
      <c r="G32" s="45">
        <v>5.4399193548000007E-3</v>
      </c>
      <c r="H32" s="45">
        <v>0</v>
      </c>
      <c r="I32" s="45">
        <v>0</v>
      </c>
      <c r="J32" s="45">
        <v>0</v>
      </c>
      <c r="K32" s="45">
        <f t="shared" si="0"/>
        <v>0.99176127450910023</v>
      </c>
      <c r="L32" s="45">
        <v>0</v>
      </c>
    </row>
    <row r="33" spans="2:12" x14ac:dyDescent="0.2">
      <c r="B33" s="20">
        <v>29</v>
      </c>
      <c r="C33" s="22" t="s">
        <v>65</v>
      </c>
      <c r="D33" s="47">
        <v>14.767336892160101</v>
      </c>
      <c r="E33" s="45">
        <v>59.030940528987529</v>
      </c>
      <c r="F33" s="45">
        <v>56.642763671567067</v>
      </c>
      <c r="G33" s="45">
        <v>0.1173797488702</v>
      </c>
      <c r="H33" s="45">
        <v>0.16503451925729998</v>
      </c>
      <c r="I33" s="45">
        <v>0</v>
      </c>
      <c r="J33" s="45">
        <v>0</v>
      </c>
      <c r="K33" s="45">
        <f t="shared" si="0"/>
        <v>130.72345536084219</v>
      </c>
      <c r="L33" s="45">
        <v>4.1325082555154005</v>
      </c>
    </row>
    <row r="34" spans="2:12" x14ac:dyDescent="0.2">
      <c r="B34" s="20">
        <v>30</v>
      </c>
      <c r="C34" s="22" t="s">
        <v>66</v>
      </c>
      <c r="D34" s="47">
        <v>29.682876968772597</v>
      </c>
      <c r="E34" s="45">
        <v>13.348703481327055</v>
      </c>
      <c r="F34" s="45">
        <v>106.54845374713784</v>
      </c>
      <c r="G34" s="45">
        <v>2.3825641566108997</v>
      </c>
      <c r="H34" s="45">
        <v>0.13654303232139994</v>
      </c>
      <c r="I34" s="45">
        <v>0</v>
      </c>
      <c r="J34" s="45">
        <v>0</v>
      </c>
      <c r="K34" s="45">
        <f t="shared" si="0"/>
        <v>152.0991413861698</v>
      </c>
      <c r="L34" s="45">
        <v>2.0131361787415001</v>
      </c>
    </row>
    <row r="35" spans="2:12" x14ac:dyDescent="0.2">
      <c r="B35" s="20">
        <v>31</v>
      </c>
      <c r="C35" s="21" t="s">
        <v>67</v>
      </c>
      <c r="D35" s="47">
        <v>1.2405649645100001E-2</v>
      </c>
      <c r="E35" s="45">
        <v>5.5335990387000003E-2</v>
      </c>
      <c r="F35" s="45">
        <v>0.40270104773969989</v>
      </c>
      <c r="G35" s="45">
        <v>0</v>
      </c>
      <c r="H35" s="45">
        <v>1.1408735709599998E-2</v>
      </c>
      <c r="I35" s="45">
        <v>0</v>
      </c>
      <c r="J35" s="45">
        <v>0</v>
      </c>
      <c r="K35" s="45">
        <f t="shared" si="0"/>
        <v>0.48185142348139987</v>
      </c>
      <c r="L35" s="45">
        <v>0</v>
      </c>
    </row>
    <row r="36" spans="2:12" x14ac:dyDescent="0.2">
      <c r="B36" s="20">
        <v>32</v>
      </c>
      <c r="C36" s="22" t="s">
        <v>68</v>
      </c>
      <c r="D36" s="47">
        <v>268.87899896799621</v>
      </c>
      <c r="E36" s="45">
        <v>64.916571149140452</v>
      </c>
      <c r="F36" s="45">
        <v>75.093807013903017</v>
      </c>
      <c r="G36" s="45">
        <v>1.0721284589309998</v>
      </c>
      <c r="H36" s="45">
        <v>0.89542424251219987</v>
      </c>
      <c r="I36" s="45">
        <v>0</v>
      </c>
      <c r="J36" s="45">
        <v>0</v>
      </c>
      <c r="K36" s="45">
        <f t="shared" si="0"/>
        <v>410.85692983248288</v>
      </c>
      <c r="L36" s="45">
        <v>0.42202106241890003</v>
      </c>
    </row>
    <row r="37" spans="2:12" x14ac:dyDescent="0.2">
      <c r="B37" s="20">
        <v>33</v>
      </c>
      <c r="C37" s="22" t="s">
        <v>130</v>
      </c>
      <c r="D37" s="47">
        <v>52.479619158030197</v>
      </c>
      <c r="E37" s="45">
        <v>20.402352986987584</v>
      </c>
      <c r="F37" s="45">
        <v>253.84437009139324</v>
      </c>
      <c r="G37" s="45">
        <v>0.50317724599719993</v>
      </c>
      <c r="H37" s="45">
        <v>0.74881599006220023</v>
      </c>
      <c r="I37" s="45">
        <v>0</v>
      </c>
      <c r="J37" s="45">
        <v>0</v>
      </c>
      <c r="K37" s="45">
        <f t="shared" si="0"/>
        <v>327.97833547247046</v>
      </c>
      <c r="L37" s="45">
        <v>0.12896167148349999</v>
      </c>
    </row>
    <row r="38" spans="2:12" x14ac:dyDescent="0.2">
      <c r="B38" s="20">
        <v>34</v>
      </c>
      <c r="C38" s="22" t="s">
        <v>69</v>
      </c>
      <c r="D38" s="47">
        <v>6.273702903E-4</v>
      </c>
      <c r="E38" s="45">
        <v>1.9325126774E-3</v>
      </c>
      <c r="F38" s="45">
        <v>0.10212322667619998</v>
      </c>
      <c r="G38" s="45">
        <v>0</v>
      </c>
      <c r="H38" s="45">
        <v>0</v>
      </c>
      <c r="I38" s="45">
        <v>0</v>
      </c>
      <c r="J38" s="45">
        <v>0</v>
      </c>
      <c r="K38" s="45">
        <f t="shared" si="0"/>
        <v>0.10468310964389999</v>
      </c>
      <c r="L38" s="45">
        <v>0</v>
      </c>
    </row>
    <row r="39" spans="2:12" x14ac:dyDescent="0.2">
      <c r="B39" s="20">
        <v>35</v>
      </c>
      <c r="C39" s="22" t="s">
        <v>70</v>
      </c>
      <c r="D39" s="47">
        <v>5.8935528125442991</v>
      </c>
      <c r="E39" s="45">
        <v>71.558693223668584</v>
      </c>
      <c r="F39" s="45">
        <v>145.63241563372674</v>
      </c>
      <c r="G39" s="45">
        <v>0.92541893341459969</v>
      </c>
      <c r="H39" s="45">
        <v>0.64743597257660002</v>
      </c>
      <c r="I39" s="45">
        <v>0</v>
      </c>
      <c r="J39" s="45">
        <v>0</v>
      </c>
      <c r="K39" s="45">
        <f t="shared" si="0"/>
        <v>224.65751657593083</v>
      </c>
      <c r="L39" s="45">
        <v>4.5721316665500238</v>
      </c>
    </row>
    <row r="40" spans="2:12" x14ac:dyDescent="0.2">
      <c r="B40" s="20">
        <v>36</v>
      </c>
      <c r="C40" s="22" t="s">
        <v>71</v>
      </c>
      <c r="D40" s="47">
        <v>2.3111596386900003E-2</v>
      </c>
      <c r="E40" s="45">
        <v>0.25917372335340011</v>
      </c>
      <c r="F40" s="45">
        <v>7.6031691766253022</v>
      </c>
      <c r="G40" s="45">
        <v>3.0792556386599997E-2</v>
      </c>
      <c r="H40" s="45">
        <v>4.2915152899999998E-3</v>
      </c>
      <c r="I40" s="45">
        <v>0</v>
      </c>
      <c r="J40" s="45">
        <v>0</v>
      </c>
      <c r="K40" s="45">
        <f t="shared" si="0"/>
        <v>7.9205385680422022</v>
      </c>
      <c r="L40" s="45">
        <v>9.6755870959999994E-4</v>
      </c>
    </row>
    <row r="41" spans="2:12" x14ac:dyDescent="0.2">
      <c r="B41" s="20">
        <v>37</v>
      </c>
      <c r="C41" s="22" t="s">
        <v>72</v>
      </c>
      <c r="D41" s="47">
        <v>71.185517477189421</v>
      </c>
      <c r="E41" s="45">
        <v>81.742508241910869</v>
      </c>
      <c r="F41" s="45">
        <v>101.12056557499076</v>
      </c>
      <c r="G41" s="45">
        <v>0.58391111012489993</v>
      </c>
      <c r="H41" s="45">
        <v>0.95964754379162598</v>
      </c>
      <c r="I41" s="45">
        <v>0</v>
      </c>
      <c r="J41" s="45">
        <v>0</v>
      </c>
      <c r="K41" s="45">
        <f t="shared" si="0"/>
        <v>255.59214994800755</v>
      </c>
      <c r="L41" s="45">
        <v>0.21591133322788886</v>
      </c>
    </row>
    <row r="42" spans="2:12" x14ac:dyDescent="0.2">
      <c r="B42" s="20"/>
      <c r="C42" s="22"/>
      <c r="D42" s="44"/>
      <c r="E42" s="45"/>
      <c r="F42" s="45"/>
      <c r="G42" s="45"/>
      <c r="H42" s="45"/>
      <c r="I42" s="45"/>
      <c r="J42" s="45"/>
      <c r="K42" s="45"/>
      <c r="L42" s="45"/>
    </row>
    <row r="43" spans="2:12" x14ac:dyDescent="0.2">
      <c r="B43" s="19" t="s">
        <v>11</v>
      </c>
      <c r="C43" s="1"/>
      <c r="D43" s="46">
        <f>SUM(D5:D42)</f>
        <v>2574.4508247399021</v>
      </c>
      <c r="E43" s="46">
        <f t="shared" ref="E43:L43" si="1">SUM(E5:E42)</f>
        <v>1144.4687114659366</v>
      </c>
      <c r="F43" s="46">
        <f t="shared" si="1"/>
        <v>1923.8203933704388</v>
      </c>
      <c r="G43" s="46">
        <f t="shared" si="1"/>
        <v>32.076436986580582</v>
      </c>
      <c r="H43" s="46">
        <f t="shared" si="1"/>
        <v>14.62773724774193</v>
      </c>
      <c r="I43" s="46">
        <f t="shared" si="1"/>
        <v>0</v>
      </c>
      <c r="J43" s="46">
        <f t="shared" si="1"/>
        <v>0</v>
      </c>
      <c r="K43" s="46">
        <f t="shared" si="1"/>
        <v>5689.4441038105997</v>
      </c>
      <c r="L43" s="46">
        <f t="shared" si="1"/>
        <v>49.34161948690322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Doshi, Khyati</cp:lastModifiedBy>
  <cp:lastPrinted>2014-03-24T10:58:12Z</cp:lastPrinted>
  <dcterms:created xsi:type="dcterms:W3CDTF">2014-01-06T04:43:23Z</dcterms:created>
  <dcterms:modified xsi:type="dcterms:W3CDTF">2016-02-08T06:18:02Z</dcterms:modified>
</cp:coreProperties>
</file>