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X:\Legal &amp; comp - secr-7-4-08\Comp- Secr\AMFI correspondence\Monthly AAUM Disclosure\2016\July\"/>
    </mc:Choice>
  </mc:AlternateContent>
  <bookViews>
    <workbookView xWindow="-6750" yWindow="495" windowWidth="15480" windowHeight="8190" tabRatio="675" activeTab="1"/>
  </bookViews>
  <sheets>
    <sheet name="Anex A1 Frmt for AUM disclosure" sheetId="8" r:id="rId1"/>
    <sheet name="Anex A2 Frmt AUM stateUT wise " sheetId="9" r:id="rId2"/>
  </sheets>
  <calcPr calcId="152511"/>
</workbook>
</file>

<file path=xl/calcChain.xml><?xml version="1.0" encoding="utf-8"?>
<calcChain xmlns="http://schemas.openxmlformats.org/spreadsheetml/2006/main">
  <c r="C35" i="8" l="1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45" i="8"/>
  <c r="BK46" i="8"/>
  <c r="BK47" i="8"/>
  <c r="BK48" i="8"/>
  <c r="BK49" i="8"/>
  <c r="BK50" i="8"/>
  <c r="BK51" i="8"/>
  <c r="BK52" i="8"/>
  <c r="BK29" i="8"/>
  <c r="BK30" i="8"/>
  <c r="BK31" i="8"/>
  <c r="BK32" i="8"/>
  <c r="BK33" i="8"/>
  <c r="BK34" i="8"/>
  <c r="BK15" i="8"/>
  <c r="BK16" i="8"/>
  <c r="BK17" i="8"/>
  <c r="BK18" i="8"/>
  <c r="BK19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BA53" i="8"/>
  <c r="BB53" i="8"/>
  <c r="BC53" i="8"/>
  <c r="BD53" i="8"/>
  <c r="BE53" i="8"/>
  <c r="BF53" i="8"/>
  <c r="BG53" i="8"/>
  <c r="BH53" i="8"/>
  <c r="BI53" i="8"/>
  <c r="BJ53" i="8"/>
  <c r="C53" i="8"/>
  <c r="BK53" i="8" s="1"/>
  <c r="BK11" i="8"/>
  <c r="BK8" i="8"/>
  <c r="G43" i="9"/>
  <c r="E43" i="9"/>
  <c r="L43" i="9"/>
  <c r="BJ81" i="8"/>
  <c r="BI81" i="8"/>
  <c r="BH81" i="8"/>
  <c r="BG81" i="8"/>
  <c r="BF81" i="8"/>
  <c r="BE81" i="8"/>
  <c r="BD81" i="8"/>
  <c r="BC81" i="8"/>
  <c r="BB81" i="8"/>
  <c r="BA81" i="8"/>
  <c r="AZ81" i="8"/>
  <c r="AY81" i="8"/>
  <c r="AX81" i="8"/>
  <c r="AW81" i="8"/>
  <c r="AV81" i="8"/>
  <c r="AU81" i="8"/>
  <c r="AT81" i="8"/>
  <c r="AS81" i="8"/>
  <c r="AR81" i="8"/>
  <c r="AQ81" i="8"/>
  <c r="AP81" i="8"/>
  <c r="AO81" i="8"/>
  <c r="AN81" i="8"/>
  <c r="AM81" i="8"/>
  <c r="AL81" i="8"/>
  <c r="AK81" i="8"/>
  <c r="AJ81" i="8"/>
  <c r="AI81" i="8"/>
  <c r="AH81" i="8"/>
  <c r="AG81" i="8"/>
  <c r="AF81" i="8"/>
  <c r="AE81" i="8"/>
  <c r="AD81" i="8"/>
  <c r="AC81" i="8"/>
  <c r="AB81" i="8"/>
  <c r="AA81" i="8"/>
  <c r="Z81" i="8"/>
  <c r="Y81" i="8"/>
  <c r="X81" i="8"/>
  <c r="W81" i="8"/>
  <c r="V81" i="8"/>
  <c r="U81" i="8"/>
  <c r="T81" i="8"/>
  <c r="S81" i="8"/>
  <c r="R81" i="8"/>
  <c r="Q81" i="8"/>
  <c r="P81" i="8"/>
  <c r="O81" i="8"/>
  <c r="N81" i="8"/>
  <c r="M81" i="8"/>
  <c r="L81" i="8"/>
  <c r="K81" i="8"/>
  <c r="J81" i="8"/>
  <c r="I81" i="8"/>
  <c r="H81" i="8"/>
  <c r="G81" i="8"/>
  <c r="F81" i="8"/>
  <c r="E81" i="8"/>
  <c r="D81" i="8"/>
  <c r="C81" i="8"/>
  <c r="BK79" i="8"/>
  <c r="BK78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K34" i="9"/>
  <c r="K33" i="9"/>
  <c r="K31" i="9"/>
  <c r="K29" i="9"/>
  <c r="K27" i="9"/>
  <c r="K25" i="9"/>
  <c r="K23" i="9"/>
  <c r="K21" i="9"/>
  <c r="K19" i="9"/>
  <c r="K17" i="9"/>
  <c r="K15" i="9"/>
  <c r="K11" i="9"/>
  <c r="K9" i="9"/>
  <c r="F43" i="9"/>
  <c r="J43" i="9"/>
  <c r="I43" i="9"/>
  <c r="K41" i="9"/>
  <c r="K40" i="9"/>
  <c r="K39" i="9"/>
  <c r="K38" i="9"/>
  <c r="K37" i="9"/>
  <c r="K36" i="9"/>
  <c r="K35" i="9"/>
  <c r="K32" i="9"/>
  <c r="K30" i="9"/>
  <c r="K28" i="9"/>
  <c r="K26" i="9"/>
  <c r="K24" i="9"/>
  <c r="K22" i="9"/>
  <c r="K20" i="9"/>
  <c r="K18" i="9"/>
  <c r="K16" i="9"/>
  <c r="K14" i="9"/>
  <c r="K13" i="9"/>
  <c r="K12" i="9"/>
  <c r="K10" i="9"/>
  <c r="K8" i="9"/>
  <c r="K6" i="9"/>
  <c r="BK80" i="8"/>
  <c r="BK72" i="8"/>
  <c r="BK66" i="8"/>
  <c r="BK63" i="8"/>
  <c r="BK58" i="8"/>
  <c r="BK44" i="8"/>
  <c r="BK41" i="8"/>
  <c r="BK40" i="8"/>
  <c r="BK28" i="8"/>
  <c r="BK25" i="8"/>
  <c r="BK22" i="8"/>
  <c r="BK14" i="8"/>
  <c r="BJ73" i="8"/>
  <c r="BI73" i="8"/>
  <c r="BH73" i="8"/>
  <c r="BG73" i="8"/>
  <c r="BF73" i="8"/>
  <c r="BE73" i="8"/>
  <c r="BD73" i="8"/>
  <c r="BC73" i="8"/>
  <c r="BB73" i="8"/>
  <c r="BA73" i="8"/>
  <c r="AZ73" i="8"/>
  <c r="AY73" i="8"/>
  <c r="AX73" i="8"/>
  <c r="AW73" i="8"/>
  <c r="AV73" i="8"/>
  <c r="AU73" i="8"/>
  <c r="AT73" i="8"/>
  <c r="AS73" i="8"/>
  <c r="AR73" i="8"/>
  <c r="AQ73" i="8"/>
  <c r="AP73" i="8"/>
  <c r="AO73" i="8"/>
  <c r="AN73" i="8"/>
  <c r="AM73" i="8"/>
  <c r="AL73" i="8"/>
  <c r="AK73" i="8"/>
  <c r="AJ73" i="8"/>
  <c r="AI73" i="8"/>
  <c r="AH73" i="8"/>
  <c r="AG73" i="8"/>
  <c r="AF73" i="8"/>
  <c r="AE73" i="8"/>
  <c r="AD73" i="8"/>
  <c r="AC73" i="8"/>
  <c r="AB73" i="8"/>
  <c r="AA73" i="8"/>
  <c r="Z73" i="8"/>
  <c r="Y73" i="8"/>
  <c r="X73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BJ67" i="8"/>
  <c r="BI67" i="8"/>
  <c r="BH67" i="8"/>
  <c r="BG67" i="8"/>
  <c r="BF67" i="8"/>
  <c r="BE67" i="8"/>
  <c r="BD67" i="8"/>
  <c r="BC67" i="8"/>
  <c r="BB67" i="8"/>
  <c r="BA67" i="8"/>
  <c r="AZ67" i="8"/>
  <c r="AY67" i="8"/>
  <c r="AX67" i="8"/>
  <c r="AW67" i="8"/>
  <c r="AV67" i="8"/>
  <c r="AU67" i="8"/>
  <c r="AT67" i="8"/>
  <c r="AS67" i="8"/>
  <c r="AR67" i="8"/>
  <c r="AQ67" i="8"/>
  <c r="AP67" i="8"/>
  <c r="AO67" i="8"/>
  <c r="AN67" i="8"/>
  <c r="AM67" i="8"/>
  <c r="AL67" i="8"/>
  <c r="AK67" i="8"/>
  <c r="AJ67" i="8"/>
  <c r="AI67" i="8"/>
  <c r="AH67" i="8"/>
  <c r="AG67" i="8"/>
  <c r="AF67" i="8"/>
  <c r="AE67" i="8"/>
  <c r="AD67" i="8"/>
  <c r="AC67" i="8"/>
  <c r="AB67" i="8"/>
  <c r="AA67" i="8"/>
  <c r="Z67" i="8"/>
  <c r="Y67" i="8"/>
  <c r="X67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BJ64" i="8"/>
  <c r="BJ68" i="8" s="1"/>
  <c r="BI64" i="8"/>
  <c r="BI68" i="8" s="1"/>
  <c r="BH64" i="8"/>
  <c r="BH68" i="8" s="1"/>
  <c r="BG64" i="8"/>
  <c r="BG68" i="8" s="1"/>
  <c r="BF64" i="8"/>
  <c r="BF68" i="8" s="1"/>
  <c r="BE64" i="8"/>
  <c r="BE68" i="8" s="1"/>
  <c r="BD64" i="8"/>
  <c r="BD68" i="8" s="1"/>
  <c r="BC64" i="8"/>
  <c r="BC68" i="8" s="1"/>
  <c r="BB64" i="8"/>
  <c r="BB68" i="8" s="1"/>
  <c r="BA64" i="8"/>
  <c r="BA68" i="8" s="1"/>
  <c r="AZ64" i="8"/>
  <c r="AZ68" i="8" s="1"/>
  <c r="AY64" i="8"/>
  <c r="AY68" i="8" s="1"/>
  <c r="AX64" i="8"/>
  <c r="AX68" i="8" s="1"/>
  <c r="AW64" i="8"/>
  <c r="AW68" i="8" s="1"/>
  <c r="AV64" i="8"/>
  <c r="AV68" i="8" s="1"/>
  <c r="AU64" i="8"/>
  <c r="AU68" i="8" s="1"/>
  <c r="AT64" i="8"/>
  <c r="AT68" i="8" s="1"/>
  <c r="AS64" i="8"/>
  <c r="AS68" i="8" s="1"/>
  <c r="AR64" i="8"/>
  <c r="AR68" i="8" s="1"/>
  <c r="AQ64" i="8"/>
  <c r="AQ68" i="8" s="1"/>
  <c r="AP64" i="8"/>
  <c r="AP68" i="8" s="1"/>
  <c r="AO64" i="8"/>
  <c r="AO68" i="8" s="1"/>
  <c r="AN64" i="8"/>
  <c r="AN68" i="8" s="1"/>
  <c r="AM64" i="8"/>
  <c r="AM68" i="8" s="1"/>
  <c r="AL64" i="8"/>
  <c r="AL68" i="8" s="1"/>
  <c r="AK64" i="8"/>
  <c r="AK68" i="8" s="1"/>
  <c r="AJ64" i="8"/>
  <c r="AJ68" i="8" s="1"/>
  <c r="AI64" i="8"/>
  <c r="AI68" i="8" s="1"/>
  <c r="AH64" i="8"/>
  <c r="AH68" i="8" s="1"/>
  <c r="AG64" i="8"/>
  <c r="AG68" i="8" s="1"/>
  <c r="AF64" i="8"/>
  <c r="AF68" i="8" s="1"/>
  <c r="AE64" i="8"/>
  <c r="AE68" i="8" s="1"/>
  <c r="AD64" i="8"/>
  <c r="AD68" i="8" s="1"/>
  <c r="AC64" i="8"/>
  <c r="AC68" i="8" s="1"/>
  <c r="AB64" i="8"/>
  <c r="AB68" i="8" s="1"/>
  <c r="AA64" i="8"/>
  <c r="AA68" i="8" s="1"/>
  <c r="Z64" i="8"/>
  <c r="Z68" i="8" s="1"/>
  <c r="Y64" i="8"/>
  <c r="Y68" i="8" s="1"/>
  <c r="X64" i="8"/>
  <c r="X68" i="8" s="1"/>
  <c r="W64" i="8"/>
  <c r="W68" i="8" s="1"/>
  <c r="V64" i="8"/>
  <c r="V68" i="8" s="1"/>
  <c r="U64" i="8"/>
  <c r="U68" i="8" s="1"/>
  <c r="T64" i="8"/>
  <c r="T68" i="8" s="1"/>
  <c r="S64" i="8"/>
  <c r="S68" i="8" s="1"/>
  <c r="R64" i="8"/>
  <c r="R68" i="8" s="1"/>
  <c r="Q64" i="8"/>
  <c r="Q68" i="8" s="1"/>
  <c r="P64" i="8"/>
  <c r="P68" i="8" s="1"/>
  <c r="O64" i="8"/>
  <c r="O68" i="8" s="1"/>
  <c r="N64" i="8"/>
  <c r="N68" i="8" s="1"/>
  <c r="M64" i="8"/>
  <c r="M68" i="8" s="1"/>
  <c r="L64" i="8"/>
  <c r="L68" i="8" s="1"/>
  <c r="K64" i="8"/>
  <c r="K68" i="8" s="1"/>
  <c r="J64" i="8"/>
  <c r="J68" i="8" s="1"/>
  <c r="I64" i="8"/>
  <c r="I68" i="8" s="1"/>
  <c r="H64" i="8"/>
  <c r="H68" i="8" s="1"/>
  <c r="G64" i="8"/>
  <c r="G68" i="8" s="1"/>
  <c r="F64" i="8"/>
  <c r="F68" i="8" s="1"/>
  <c r="E64" i="8"/>
  <c r="E68" i="8" s="1"/>
  <c r="D64" i="8"/>
  <c r="D68" i="8" s="1"/>
  <c r="C64" i="8"/>
  <c r="BJ59" i="8"/>
  <c r="BI59" i="8"/>
  <c r="BH59" i="8"/>
  <c r="BG59" i="8"/>
  <c r="BF59" i="8"/>
  <c r="BE59" i="8"/>
  <c r="BD59" i="8"/>
  <c r="BC59" i="8"/>
  <c r="BB59" i="8"/>
  <c r="BA59" i="8"/>
  <c r="AZ59" i="8"/>
  <c r="AY59" i="8"/>
  <c r="AX59" i="8"/>
  <c r="AW59" i="8"/>
  <c r="AV59" i="8"/>
  <c r="AU59" i="8"/>
  <c r="AT59" i="8"/>
  <c r="AS59" i="8"/>
  <c r="AR59" i="8"/>
  <c r="AQ59" i="8"/>
  <c r="AP59" i="8"/>
  <c r="AO59" i="8"/>
  <c r="AN59" i="8"/>
  <c r="AM59" i="8"/>
  <c r="AL59" i="8"/>
  <c r="AK59" i="8"/>
  <c r="AJ59" i="8"/>
  <c r="AI59" i="8"/>
  <c r="AH59" i="8"/>
  <c r="AG59" i="8"/>
  <c r="AF59" i="8"/>
  <c r="AE59" i="8"/>
  <c r="AD59" i="8"/>
  <c r="AC59" i="8"/>
  <c r="AB59" i="8"/>
  <c r="AA59" i="8"/>
  <c r="Z59" i="8"/>
  <c r="Y59" i="8"/>
  <c r="X59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BJ42" i="8"/>
  <c r="BI42" i="8"/>
  <c r="BI54" i="8" s="1"/>
  <c r="BH42" i="8"/>
  <c r="BG42" i="8"/>
  <c r="BF42" i="8"/>
  <c r="BE42" i="8"/>
  <c r="BE54" i="8" s="1"/>
  <c r="BD42" i="8"/>
  <c r="BC42" i="8"/>
  <c r="BB42" i="8"/>
  <c r="BA42" i="8"/>
  <c r="BA54" i="8" s="1"/>
  <c r="AZ42" i="8"/>
  <c r="AY42" i="8"/>
  <c r="AX42" i="8"/>
  <c r="AW42" i="8"/>
  <c r="AW54" i="8" s="1"/>
  <c r="AV42" i="8"/>
  <c r="AU42" i="8"/>
  <c r="AT42" i="8"/>
  <c r="AS42" i="8"/>
  <c r="AS54" i="8" s="1"/>
  <c r="AR42" i="8"/>
  <c r="AQ42" i="8"/>
  <c r="AP42" i="8"/>
  <c r="AO42" i="8"/>
  <c r="AO54" i="8" s="1"/>
  <c r="AN42" i="8"/>
  <c r="AM42" i="8"/>
  <c r="AL42" i="8"/>
  <c r="AK42" i="8"/>
  <c r="AK54" i="8" s="1"/>
  <c r="AJ42" i="8"/>
  <c r="AI42" i="8"/>
  <c r="AH42" i="8"/>
  <c r="AG42" i="8"/>
  <c r="AG54" i="8" s="1"/>
  <c r="AF42" i="8"/>
  <c r="AE42" i="8"/>
  <c r="AD42" i="8"/>
  <c r="AC42" i="8"/>
  <c r="AC54" i="8" s="1"/>
  <c r="AB42" i="8"/>
  <c r="AA42" i="8"/>
  <c r="Z42" i="8"/>
  <c r="Y42" i="8"/>
  <c r="Y54" i="8" s="1"/>
  <c r="X42" i="8"/>
  <c r="W42" i="8"/>
  <c r="V42" i="8"/>
  <c r="U42" i="8"/>
  <c r="U54" i="8" s="1"/>
  <c r="T42" i="8"/>
  <c r="S42" i="8"/>
  <c r="R42" i="8"/>
  <c r="Q42" i="8"/>
  <c r="Q54" i="8" s="1"/>
  <c r="P42" i="8"/>
  <c r="O42" i="8"/>
  <c r="N42" i="8"/>
  <c r="M42" i="8"/>
  <c r="M54" i="8" s="1"/>
  <c r="L42" i="8"/>
  <c r="K42" i="8"/>
  <c r="J42" i="8"/>
  <c r="I42" i="8"/>
  <c r="I54" i="8" s="1"/>
  <c r="H42" i="8"/>
  <c r="G42" i="8"/>
  <c r="F42" i="8"/>
  <c r="E42" i="8"/>
  <c r="E54" i="8" s="1"/>
  <c r="D42" i="8"/>
  <c r="C42" i="8"/>
  <c r="BJ26" i="8"/>
  <c r="BI26" i="8"/>
  <c r="BH26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J12" i="8"/>
  <c r="BI12" i="8"/>
  <c r="BH12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J9" i="8"/>
  <c r="BI9" i="8"/>
  <c r="BH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C54" i="8" l="1"/>
  <c r="G54" i="8"/>
  <c r="K54" i="8"/>
  <c r="O54" i="8"/>
  <c r="S54" i="8"/>
  <c r="W54" i="8"/>
  <c r="AA54" i="8"/>
  <c r="AE54" i="8"/>
  <c r="AI54" i="8"/>
  <c r="AM54" i="8"/>
  <c r="AQ54" i="8"/>
  <c r="AU54" i="8"/>
  <c r="AY54" i="8"/>
  <c r="BC54" i="8"/>
  <c r="BG54" i="8"/>
  <c r="BG75" i="8" s="1"/>
  <c r="BK81" i="8"/>
  <c r="H43" i="9"/>
  <c r="D54" i="8"/>
  <c r="F54" i="8"/>
  <c r="H54" i="8"/>
  <c r="J54" i="8"/>
  <c r="L54" i="8"/>
  <c r="N54" i="8"/>
  <c r="P54" i="8"/>
  <c r="R54" i="8"/>
  <c r="T54" i="8"/>
  <c r="V54" i="8"/>
  <c r="X54" i="8"/>
  <c r="Z54" i="8"/>
  <c r="AB54" i="8"/>
  <c r="AD54" i="8"/>
  <c r="AF54" i="8"/>
  <c r="AH54" i="8"/>
  <c r="AJ54" i="8"/>
  <c r="AL54" i="8"/>
  <c r="AN54" i="8"/>
  <c r="AP54" i="8"/>
  <c r="AR54" i="8"/>
  <c r="AT54" i="8"/>
  <c r="AV54" i="8"/>
  <c r="AX54" i="8"/>
  <c r="AZ54" i="8"/>
  <c r="BB54" i="8"/>
  <c r="BD54" i="8"/>
  <c r="BF54" i="8"/>
  <c r="BH54" i="8"/>
  <c r="BJ54" i="8"/>
  <c r="D43" i="9"/>
  <c r="K7" i="9"/>
  <c r="D36" i="8"/>
  <c r="F36" i="8"/>
  <c r="F75" i="8" s="1"/>
  <c r="H36" i="8"/>
  <c r="J36" i="8"/>
  <c r="J75" i="8" s="1"/>
  <c r="L36" i="8"/>
  <c r="N36" i="8"/>
  <c r="N75" i="8" s="1"/>
  <c r="P36" i="8"/>
  <c r="R36" i="8"/>
  <c r="R75" i="8" s="1"/>
  <c r="T36" i="8"/>
  <c r="V36" i="8"/>
  <c r="V75" i="8" s="1"/>
  <c r="X36" i="8"/>
  <c r="Z36" i="8"/>
  <c r="Z75" i="8" s="1"/>
  <c r="AB36" i="8"/>
  <c r="AD36" i="8"/>
  <c r="AD75" i="8" s="1"/>
  <c r="AF36" i="8"/>
  <c r="AH36" i="8"/>
  <c r="AH75" i="8" s="1"/>
  <c r="AJ36" i="8"/>
  <c r="AL36" i="8"/>
  <c r="AL75" i="8" s="1"/>
  <c r="AN36" i="8"/>
  <c r="AP36" i="8"/>
  <c r="AP75" i="8" s="1"/>
  <c r="AR36" i="8"/>
  <c r="AT36" i="8"/>
  <c r="AT75" i="8" s="1"/>
  <c r="AV36" i="8"/>
  <c r="AV75" i="8" s="1"/>
  <c r="AX36" i="8"/>
  <c r="AX75" i="8" s="1"/>
  <c r="AZ36" i="8"/>
  <c r="AZ75" i="8" s="1"/>
  <c r="BB36" i="8"/>
  <c r="BB75" i="8" s="1"/>
  <c r="BD36" i="8"/>
  <c r="BD75" i="8" s="1"/>
  <c r="BF36" i="8"/>
  <c r="BF75" i="8" s="1"/>
  <c r="BH36" i="8"/>
  <c r="BH75" i="8" s="1"/>
  <c r="BJ36" i="8"/>
  <c r="BJ75" i="8" s="1"/>
  <c r="C36" i="8"/>
  <c r="E36" i="8"/>
  <c r="G36" i="8"/>
  <c r="I36" i="8"/>
  <c r="I75" i="8" s="1"/>
  <c r="K36" i="8"/>
  <c r="M36" i="8"/>
  <c r="O36" i="8"/>
  <c r="Q36" i="8"/>
  <c r="Q75" i="8" s="1"/>
  <c r="S36" i="8"/>
  <c r="S75" i="8" s="1"/>
  <c r="U36" i="8"/>
  <c r="U75" i="8" s="1"/>
  <c r="W36" i="8"/>
  <c r="W75" i="8" s="1"/>
  <c r="Y36" i="8"/>
  <c r="Y75" i="8" s="1"/>
  <c r="AA36" i="8"/>
  <c r="AC36" i="8"/>
  <c r="AC75" i="8" s="1"/>
  <c r="AE36" i="8"/>
  <c r="AE75" i="8" s="1"/>
  <c r="AG36" i="8"/>
  <c r="AG75" i="8" s="1"/>
  <c r="AI36" i="8"/>
  <c r="AI75" i="8" s="1"/>
  <c r="AK36" i="8"/>
  <c r="AK75" i="8" s="1"/>
  <c r="AM36" i="8"/>
  <c r="AM75" i="8" s="1"/>
  <c r="AO36" i="8"/>
  <c r="AO75" i="8" s="1"/>
  <c r="AQ36" i="8"/>
  <c r="AS36" i="8"/>
  <c r="AS75" i="8" s="1"/>
  <c r="AU36" i="8"/>
  <c r="AU75" i="8" s="1"/>
  <c r="AW36" i="8"/>
  <c r="AY36" i="8"/>
  <c r="AY75" i="8" s="1"/>
  <c r="BA36" i="8"/>
  <c r="BA75" i="8" s="1"/>
  <c r="BC36" i="8"/>
  <c r="BE36" i="8"/>
  <c r="BE75" i="8" s="1"/>
  <c r="BG36" i="8"/>
  <c r="BI36" i="8"/>
  <c r="BI75" i="8" s="1"/>
  <c r="BK23" i="8"/>
  <c r="BK26" i="8"/>
  <c r="E75" i="8"/>
  <c r="G75" i="8"/>
  <c r="K75" i="8"/>
  <c r="M75" i="8"/>
  <c r="O75" i="8"/>
  <c r="BC75" i="8"/>
  <c r="D75" i="8"/>
  <c r="H75" i="8"/>
  <c r="L75" i="8"/>
  <c r="P75" i="8"/>
  <c r="T75" i="8"/>
  <c r="X75" i="8"/>
  <c r="AB75" i="8"/>
  <c r="AF75" i="8"/>
  <c r="AJ75" i="8"/>
  <c r="AN75" i="8"/>
  <c r="AR75" i="8"/>
  <c r="BK67" i="8"/>
  <c r="BK64" i="8"/>
  <c r="BK42" i="8"/>
  <c r="C68" i="8"/>
  <c r="BK68" i="8" s="1"/>
  <c r="BK12" i="8"/>
  <c r="BK20" i="8"/>
  <c r="BK35" i="8"/>
  <c r="BK59" i="8"/>
  <c r="BK73" i="8"/>
  <c r="BK9" i="8"/>
  <c r="AQ75" i="8" l="1"/>
  <c r="AA75" i="8"/>
  <c r="BK54" i="8"/>
  <c r="BK36" i="8"/>
  <c r="C75" i="8"/>
  <c r="AW75" i="8"/>
  <c r="BK75" i="8" l="1"/>
  <c r="K5" i="9"/>
  <c r="K43" i="9" s="1"/>
</calcChain>
</file>

<file path=xl/sharedStrings.xml><?xml version="1.0" encoding="utf-8"?>
<sst xmlns="http://schemas.openxmlformats.org/spreadsheetml/2006/main" count="172" uniqueCount="139">
  <si>
    <t>A</t>
  </si>
  <si>
    <t>B</t>
  </si>
  <si>
    <t>ELSS</t>
  </si>
  <si>
    <t>Gilt</t>
  </si>
  <si>
    <t>D</t>
  </si>
  <si>
    <t>F</t>
  </si>
  <si>
    <t>INCOME / DEBT ORIENTED SCHEMES</t>
  </si>
  <si>
    <t>GROWTH / EQUITY ORIENTED SCHEMES</t>
  </si>
  <si>
    <t>BALANCED SCHEMES</t>
  </si>
  <si>
    <t>EXCHANGE TRADED FUND</t>
  </si>
  <si>
    <t>FMP</t>
  </si>
  <si>
    <t>Total</t>
  </si>
  <si>
    <t>T15</t>
  </si>
  <si>
    <t>B15</t>
  </si>
  <si>
    <t>Liquid/ Money Market</t>
  </si>
  <si>
    <t>Debt (assured return)</t>
  </si>
  <si>
    <t>Other Debt Schemes</t>
  </si>
  <si>
    <t>Others</t>
  </si>
  <si>
    <t>C</t>
  </si>
  <si>
    <t>Balanced schemes</t>
  </si>
  <si>
    <t>GOLD ETF</t>
  </si>
  <si>
    <t xml:space="preserve">Other ETFs </t>
  </si>
  <si>
    <t>E</t>
  </si>
  <si>
    <t>FUND OF FUNDS INVESTING OVERSEAS</t>
  </si>
  <si>
    <t>Fund of funds investing overseas</t>
  </si>
  <si>
    <t>GRAND TOTAL</t>
  </si>
  <si>
    <t>Fund of Funds Scheme (Domestic)</t>
  </si>
  <si>
    <t>Through Associate Distributors</t>
  </si>
  <si>
    <t>Through Non - Associate Distributors</t>
  </si>
  <si>
    <t xml:space="preserve">T15 : Top 15 cities as identified by AMFI </t>
  </si>
  <si>
    <t xml:space="preserve">B15 : Other than T15  </t>
  </si>
  <si>
    <t xml:space="preserve">Through Direct Plan </t>
  </si>
  <si>
    <t>Scheme Category/ Scheme Name</t>
  </si>
  <si>
    <t xml:space="preserve">1 : Retail Investor </t>
  </si>
  <si>
    <t>2 : Corporates</t>
  </si>
  <si>
    <t>5 : High Networth Individuals</t>
  </si>
  <si>
    <t>I : Contribution of sponsor and its associates in AUM</t>
  </si>
  <si>
    <t>II : Contribution of other than sponsor and its associates in AUM</t>
  </si>
  <si>
    <t>I</t>
  </si>
  <si>
    <t>II</t>
  </si>
  <si>
    <t>Category of Investor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</si>
  <si>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</si>
  <si>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</si>
  <si>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</si>
  <si>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</si>
  <si>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</si>
  <si>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</si>
  <si>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</si>
  <si>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</si>
  <si>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</si>
  <si>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</si>
  <si>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</si>
  <si>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</si>
  <si>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</si>
  <si>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</si>
  <si>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</si>
  <si>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</si>
  <si>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</si>
  <si>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</si>
  <si>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</si>
  <si>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</si>
  <si>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</si>
  <si>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</si>
  <si>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</si>
  <si>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</si>
  <si>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</si>
  <si>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</si>
  <si>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</si>
  <si>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</si>
  <si>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</si>
  <si>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</si>
  <si>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</si>
  <si>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</si>
  <si>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TOTAL</t>
  </si>
  <si>
    <t>Sl. No.</t>
  </si>
  <si>
    <t>(i)</t>
  </si>
  <si>
    <t>(ii)</t>
  </si>
  <si>
    <t>(iii)</t>
  </si>
  <si>
    <t>(iv)</t>
  </si>
  <si>
    <t>Grand Sub-Total (a+b+c+d+e+f)</t>
  </si>
  <si>
    <t>(v)</t>
  </si>
  <si>
    <t>(vi)</t>
  </si>
  <si>
    <t>Grand Sub-Total</t>
  </si>
  <si>
    <t>Grand Sub-Total (a+b)</t>
  </si>
  <si>
    <t>(a) Sub-Total</t>
  </si>
  <si>
    <t>(b) Sub-Total</t>
  </si>
  <si>
    <t xml:space="preserve">LIQUID SCHEMES </t>
  </si>
  <si>
    <t>OTHER DEBT ORIENTED SCHEMES</t>
  </si>
  <si>
    <t xml:space="preserve">Note: Name of new states / union territories shall be added alphabetically  </t>
  </si>
  <si>
    <t>(f) Sub-Total</t>
  </si>
  <si>
    <t xml:space="preserve"> (e) Sub-Total</t>
  </si>
  <si>
    <t xml:space="preserve"> (d) Sub-Total</t>
  </si>
  <si>
    <t>(c) Sub-Total</t>
  </si>
  <si>
    <t>GOLD EXCHANGE TRADED FUND</t>
  </si>
  <si>
    <t>OTHER EXCHANGE TRADED FUND</t>
  </si>
  <si>
    <t>FUND OF FUNDS INVESTING DOMESTIC</t>
  </si>
  <si>
    <t>Infrastructure Debt Funds</t>
  </si>
  <si>
    <t>3 : Banks/FIs</t>
  </si>
  <si>
    <t>GRAND TOTAL (A+B+C+D+E)</t>
  </si>
  <si>
    <t>4 : FIIs/FPIs</t>
  </si>
  <si>
    <t>Principal Mutual Fund (All figures in Rs. Crore)</t>
  </si>
  <si>
    <t>Principal Cash Management Fund</t>
  </si>
  <si>
    <t>Principal Government Securities Fund</t>
  </si>
  <si>
    <t>Principal Pnb Fixed Maturity Plan – Series B10-476 Days</t>
  </si>
  <si>
    <t>Principal Pnb Fixed Maturity Plan – Series B13-395 Days</t>
  </si>
  <si>
    <t>Principal Pnb Fixed Maturity Plan – Series B14-390 Days</t>
  </si>
  <si>
    <t>Principal Retail Money Manager Fund</t>
  </si>
  <si>
    <t>Principal Debt Savings Fund-Retail Plan</t>
  </si>
  <si>
    <t>Principal Bank CD Fund</t>
  </si>
  <si>
    <t>Principal Personal Tax Saver Fund</t>
  </si>
  <si>
    <t>Principal Tax Savings Fund</t>
  </si>
  <si>
    <t>Principal Dividend Yield Fund</t>
  </si>
  <si>
    <t>Principal Emerging Bluechip Fund</t>
  </si>
  <si>
    <t>Principal Growth Fund</t>
  </si>
  <si>
    <t>Principal Large Cap Fund</t>
  </si>
  <si>
    <t>Principal Smart Equity Fund</t>
  </si>
  <si>
    <t>Principal Index Fund - Nifty</t>
  </si>
  <si>
    <t>Principal Balanced Fund</t>
  </si>
  <si>
    <t>Principal Global Opportunities Fund</t>
  </si>
  <si>
    <t>Principal Pnb Fixed Maturity Plan – Series B16-1094 Days</t>
  </si>
  <si>
    <t>Principal Pnb Fixed Maturity Plan – Series B17-371 Days</t>
  </si>
  <si>
    <t>Principal Index Fund - Mid Cap</t>
  </si>
  <si>
    <t>Dadra and Nagar Haveli</t>
  </si>
  <si>
    <t>Daman and Diu</t>
  </si>
  <si>
    <t>Lakshadweep</t>
  </si>
  <si>
    <t>Mizoram</t>
  </si>
  <si>
    <t>Telangana</t>
  </si>
  <si>
    <t>Principal Pnb Fixed Maturity Plan – Series B5-732 Days</t>
  </si>
  <si>
    <t>Principal Asset Allocation Fund Moderate Plan</t>
  </si>
  <si>
    <t>Principal Asset Allocation Fund of Funds Aggressive Plan</t>
  </si>
  <si>
    <t>Principal Asset Allocation Fund of Funds Conservative Plan</t>
  </si>
  <si>
    <t>Principal Dynamic Bond Fund</t>
  </si>
  <si>
    <t>Principal Arbitrage Fund</t>
  </si>
  <si>
    <t>Principal Low Duration Fund</t>
  </si>
  <si>
    <t>Principal Credit Opportunities Fund</t>
  </si>
  <si>
    <t>Principal Short Term Income Fund</t>
  </si>
  <si>
    <t>Principal Equity Savings Fund</t>
  </si>
  <si>
    <t>Principal Mutual Fund: Net Average Assets Under Management (AUM) for the month of July 16 (All figures in Rs. Crore)</t>
  </si>
  <si>
    <t>Table showing State wise /Union Territory wise contribution to AAUM of category of schemes for the month of July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</si>
</sst>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 * #,##0.00_ ;_ * \-#,##0.00_ ;_ * &quot;-&quot;??_ ;_ @_ "/>
  </numFmts>
  <fonts count="46" x14ac:knownFonts="1">
    <font>
      <sz val="10"/>
      <color indexed="8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0"/>
      <color indexed="8"/>
      <name val="Arial"/>
      <family val="2"/>
    </font>
    <font>
      <sz val="10"/>
      <color indexed="64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64">
    <xf numFmtId="0" fontId="0" fillId="0" borderId="0"/>
    <xf numFmtId="0" fontId="5" fillId="0" borderId="0"/>
    <xf numFmtId="0" fontId="4" fillId="0" borderId="0"/>
    <xf numFmtId="0" fontId="3" fillId="0" borderId="0"/>
    <xf numFmtId="164" fontId="3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8" borderId="31" applyNumberFormat="0" applyFont="0" applyAlignment="0" applyProtection="0"/>
    <xf numFmtId="0" fontId="30" fillId="0" borderId="0"/>
    <xf numFmtId="0" fontId="31" fillId="0" borderId="24" applyNumberFormat="0" applyFill="0" applyAlignment="0" applyProtection="0"/>
    <xf numFmtId="0" fontId="32" fillId="0" borderId="25" applyNumberFormat="0" applyFill="0" applyAlignment="0" applyProtection="0"/>
    <xf numFmtId="0" fontId="33" fillId="0" borderId="26" applyNumberFormat="0" applyFill="0" applyAlignment="0" applyProtection="0"/>
    <xf numFmtId="0" fontId="33" fillId="0" borderId="0" applyNumberFormat="0" applyFill="0" applyBorder="0" applyAlignment="0" applyProtection="0"/>
    <xf numFmtId="0" fontId="34" fillId="2" borderId="0" applyNumberFormat="0" applyBorder="0" applyAlignment="0" applyProtection="0"/>
    <xf numFmtId="0" fontId="35" fillId="3" borderId="0" applyNumberFormat="0" applyBorder="0" applyAlignment="0" applyProtection="0"/>
    <xf numFmtId="0" fontId="36" fillId="4" borderId="0" applyNumberFormat="0" applyBorder="0" applyAlignment="0" applyProtection="0"/>
    <xf numFmtId="0" fontId="37" fillId="5" borderId="27" applyNumberFormat="0" applyAlignment="0" applyProtection="0"/>
    <xf numFmtId="0" fontId="38" fillId="6" borderId="28" applyNumberFormat="0" applyAlignment="0" applyProtection="0"/>
    <xf numFmtId="0" fontId="39" fillId="6" borderId="27" applyNumberFormat="0" applyAlignment="0" applyProtection="0"/>
    <xf numFmtId="0" fontId="40" fillId="0" borderId="29" applyNumberFormat="0" applyFill="0" applyAlignment="0" applyProtection="0"/>
    <xf numFmtId="0" fontId="41" fillId="7" borderId="30" applyNumberFormat="0" applyAlignment="0" applyProtection="0"/>
    <xf numFmtId="0" fontId="42" fillId="0" borderId="0" applyNumberFormat="0" applyFill="0" applyBorder="0" applyAlignment="0" applyProtection="0"/>
    <xf numFmtId="0" fontId="30" fillId="8" borderId="31" applyNumberFormat="0" applyFont="0" applyAlignment="0" applyProtection="0"/>
    <xf numFmtId="0" fontId="43" fillId="0" borderId="0" applyNumberFormat="0" applyFill="0" applyBorder="0" applyAlignment="0" applyProtection="0"/>
    <xf numFmtId="0" fontId="44" fillId="0" borderId="32" applyNumberFormat="0" applyFill="0" applyAlignment="0" applyProtection="0"/>
    <xf numFmtId="0" fontId="45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45" fillId="32" borderId="0" applyNumberFormat="0" applyBorder="0" applyAlignment="0" applyProtection="0"/>
    <xf numFmtId="164" fontId="30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6" fillId="0" borderId="24" applyNumberFormat="0" applyFill="0" applyAlignment="0" applyProtection="0"/>
    <xf numFmtId="0" fontId="17" fillId="0" borderId="25" applyNumberFormat="0" applyFill="0" applyAlignment="0" applyProtection="0"/>
    <xf numFmtId="0" fontId="18" fillId="0" borderId="26" applyNumberFormat="0" applyFill="0" applyAlignment="0" applyProtection="0"/>
    <xf numFmtId="0" fontId="18" fillId="0" borderId="0" applyNumberFormat="0" applyFill="0" applyBorder="0" applyAlignment="0" applyProtection="0"/>
    <xf numFmtId="0" fontId="19" fillId="2" borderId="0" applyNumberFormat="0" applyBorder="0" applyAlignment="0" applyProtection="0"/>
    <xf numFmtId="0" fontId="20" fillId="3" borderId="0" applyNumberFormat="0" applyBorder="0" applyAlignment="0" applyProtection="0"/>
    <xf numFmtId="0" fontId="21" fillId="4" borderId="0" applyNumberFormat="0" applyBorder="0" applyAlignment="0" applyProtection="0"/>
    <xf numFmtId="0" fontId="22" fillId="5" borderId="27" applyNumberFormat="0" applyAlignment="0" applyProtection="0"/>
    <xf numFmtId="0" fontId="23" fillId="6" borderId="28" applyNumberFormat="0" applyAlignment="0" applyProtection="0"/>
    <xf numFmtId="0" fontId="24" fillId="6" borderId="27" applyNumberFormat="0" applyAlignment="0" applyProtection="0"/>
    <xf numFmtId="0" fontId="25" fillId="0" borderId="29" applyNumberFormat="0" applyFill="0" applyAlignment="0" applyProtection="0"/>
    <xf numFmtId="0" fontId="26" fillId="7" borderId="30" applyNumberFormat="0" applyAlignment="0" applyProtection="0"/>
    <xf numFmtId="0" fontId="27" fillId="0" borderId="0" applyNumberFormat="0" applyFill="0" applyBorder="0" applyAlignment="0" applyProtection="0"/>
    <xf numFmtId="0" fontId="2" fillId="8" borderId="31" applyNumberFormat="0" applyFont="0" applyAlignment="0" applyProtection="0"/>
    <xf numFmtId="0" fontId="28" fillId="0" borderId="0" applyNumberFormat="0" applyFill="0" applyBorder="0" applyAlignment="0" applyProtection="0"/>
    <xf numFmtId="0" fontId="6" fillId="0" borderId="32" applyNumberFormat="0" applyFill="0" applyAlignment="0" applyProtection="0"/>
    <xf numFmtId="0" fontId="29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9" fillId="16" borderId="0" applyNumberFormat="0" applyBorder="0" applyAlignment="0" applyProtection="0"/>
    <xf numFmtId="0" fontId="29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9" fillId="20" borderId="0" applyNumberFormat="0" applyBorder="0" applyAlignment="0" applyProtection="0"/>
    <xf numFmtId="0" fontId="29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9" fillId="24" borderId="0" applyNumberFormat="0" applyBorder="0" applyAlignment="0" applyProtection="0"/>
    <xf numFmtId="0" fontId="29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9" fillId="28" borderId="0" applyNumberFormat="0" applyBorder="0" applyAlignment="0" applyProtection="0"/>
    <xf numFmtId="0" fontId="29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9" fillId="32" borderId="0" applyNumberFormat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8" borderId="31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165" fontId="1" fillId="0" borderId="0" applyFont="0" applyFill="0" applyBorder="0" applyAlignment="0" applyProtection="0"/>
  </cellStyleXfs>
  <cellXfs count="82">
    <xf numFmtId="0" fontId="0" fillId="0" borderId="0" xfId="0"/>
    <xf numFmtId="0" fontId="9" fillId="0" borderId="1" xfId="0" applyFont="1" applyBorder="1"/>
    <xf numFmtId="2" fontId="11" fillId="0" borderId="0" xfId="2" applyNumberFormat="1" applyFont="1"/>
    <xf numFmtId="0" fontId="11" fillId="0" borderId="0" xfId="2" applyFont="1"/>
    <xf numFmtId="2" fontId="10" fillId="0" borderId="0" xfId="2" applyNumberFormat="1" applyFont="1"/>
    <xf numFmtId="0" fontId="10" fillId="0" borderId="0" xfId="2" applyFont="1"/>
    <xf numFmtId="0" fontId="10" fillId="0" borderId="4" xfId="2" applyNumberFormat="1" applyFont="1" applyFill="1" applyBorder="1" applyAlignment="1">
      <alignment horizontal="center" wrapText="1"/>
    </xf>
    <xf numFmtId="0" fontId="10" fillId="0" borderId="1" xfId="2" applyNumberFormat="1" applyFont="1" applyFill="1" applyBorder="1" applyAlignment="1">
      <alignment horizontal="center" wrapText="1"/>
    </xf>
    <xf numFmtId="0" fontId="10" fillId="0" borderId="5" xfId="2" applyNumberFormat="1" applyFont="1" applyFill="1" applyBorder="1" applyAlignment="1">
      <alignment horizontal="center" wrapText="1"/>
    </xf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center"/>
    </xf>
    <xf numFmtId="0" fontId="12" fillId="0" borderId="6" xfId="0" applyFont="1" applyBorder="1"/>
    <xf numFmtId="0" fontId="12" fillId="0" borderId="7" xfId="0" applyFont="1" applyBorder="1" applyAlignment="1">
      <alignment wrapText="1"/>
    </xf>
    <xf numFmtId="0" fontId="13" fillId="0" borderId="0" xfId="0" applyFont="1" applyBorder="1"/>
    <xf numFmtId="0" fontId="13" fillId="0" borderId="7" xfId="0" applyFont="1" applyBorder="1" applyAlignment="1">
      <alignment wrapText="1"/>
    </xf>
    <xf numFmtId="0" fontId="12" fillId="0" borderId="0" xfId="0" applyFont="1" applyBorder="1"/>
    <xf numFmtId="0" fontId="12" fillId="0" borderId="0" xfId="0" applyFont="1" applyBorder="1" applyAlignment="1">
      <alignment horizontal="right" wrapText="1"/>
    </xf>
    <xf numFmtId="0" fontId="12" fillId="0" borderId="0" xfId="0" applyFont="1" applyFill="1" applyBorder="1"/>
    <xf numFmtId="0" fontId="9" fillId="0" borderId="0" xfId="0" applyFont="1"/>
    <xf numFmtId="2" fontId="7" fillId="0" borderId="1" xfId="2" applyNumberFormat="1" applyFont="1" applyFill="1" applyBorder="1" applyAlignment="1">
      <alignment horizontal="center" vertical="top" wrapText="1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left"/>
    </xf>
    <xf numFmtId="0" fontId="9" fillId="0" borderId="1" xfId="1" applyFont="1" applyBorder="1"/>
    <xf numFmtId="0" fontId="13" fillId="0" borderId="21" xfId="0" applyFont="1" applyBorder="1" applyAlignment="1">
      <alignment horizontal="left" wrapText="1"/>
    </xf>
    <xf numFmtId="0" fontId="13" fillId="0" borderId="21" xfId="0" applyFont="1" applyBorder="1" applyAlignment="1">
      <alignment horizontal="right" wrapText="1"/>
    </xf>
    <xf numFmtId="0" fontId="13" fillId="0" borderId="21" xfId="0" applyFont="1" applyBorder="1" applyAlignment="1">
      <alignment wrapText="1"/>
    </xf>
    <xf numFmtId="0" fontId="12" fillId="0" borderId="21" xfId="0" applyFont="1" applyBorder="1" applyAlignment="1">
      <alignment horizontal="right" wrapText="1"/>
    </xf>
    <xf numFmtId="0" fontId="14" fillId="0" borderId="21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12" fillId="0" borderId="21" xfId="0" applyFont="1" applyBorder="1" applyAlignment="1">
      <alignment horizontal="center" wrapText="1"/>
    </xf>
    <xf numFmtId="0" fontId="12" fillId="0" borderId="21" xfId="0" applyFont="1" applyBorder="1" applyAlignment="1">
      <alignment horizontal="right"/>
    </xf>
    <xf numFmtId="2" fontId="10" fillId="0" borderId="21" xfId="2" applyNumberFormat="1" applyFont="1" applyFill="1" applyBorder="1"/>
    <xf numFmtId="164" fontId="13" fillId="0" borderId="0" xfId="0" applyNumberFormat="1" applyFont="1" applyBorder="1"/>
    <xf numFmtId="164" fontId="9" fillId="0" borderId="0" xfId="4" applyFont="1"/>
    <xf numFmtId="164" fontId="9" fillId="0" borderId="0" xfId="0" applyNumberFormat="1" applyFont="1"/>
    <xf numFmtId="164" fontId="13" fillId="0" borderId="0" xfId="4" applyFont="1" applyBorder="1" applyAlignment="1">
      <alignment horizontal="center"/>
    </xf>
    <xf numFmtId="0" fontId="8" fillId="0" borderId="1" xfId="0" applyFont="1" applyBorder="1"/>
    <xf numFmtId="2" fontId="12" fillId="0" borderId="1" xfId="0" applyNumberFormat="1" applyFont="1" applyBorder="1"/>
    <xf numFmtId="2" fontId="13" fillId="0" borderId="1" xfId="4" applyNumberFormat="1" applyFont="1" applyBorder="1"/>
    <xf numFmtId="2" fontId="13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1" xfId="0" applyNumberFormat="1" applyFont="1" applyBorder="1" applyAlignment="1">
      <alignment horizontal="right"/>
    </xf>
    <xf numFmtId="2" fontId="12" fillId="0" borderId="1" xfId="4" applyNumberFormat="1" applyFont="1" applyBorder="1" applyAlignment="1">
      <alignment horizontal="right"/>
    </xf>
    <xf numFmtId="2" fontId="9" fillId="0" borderId="1" xfId="4" applyNumberFormat="1" applyFont="1" applyBorder="1" applyAlignment="1">
      <alignment horizontal="left"/>
    </xf>
    <xf numFmtId="2" fontId="9" fillId="0" borderId="1" xfId="4" applyNumberFormat="1" applyFont="1" applyBorder="1"/>
    <xf numFmtId="2" fontId="8" fillId="0" borderId="1" xfId="4" applyNumberFormat="1" applyFont="1" applyBorder="1"/>
    <xf numFmtId="2" fontId="9" fillId="0" borderId="1" xfId="4" applyNumberFormat="1" applyFont="1" applyBorder="1" applyAlignment="1">
      <alignment horizontal="right"/>
    </xf>
    <xf numFmtId="2" fontId="13" fillId="0" borderId="1" xfId="0" applyNumberFormat="1" applyFont="1" applyBorder="1" applyAlignment="1">
      <alignment horizontal="right"/>
    </xf>
    <xf numFmtId="2" fontId="12" fillId="0" borderId="3" xfId="0" applyNumberFormat="1" applyFont="1" applyBorder="1" applyAlignment="1">
      <alignment horizontal="right"/>
    </xf>
    <xf numFmtId="0" fontId="12" fillId="0" borderId="34" xfId="0" applyFont="1" applyBorder="1"/>
    <xf numFmtId="0" fontId="13" fillId="0" borderId="35" xfId="0" applyFont="1" applyBorder="1" applyAlignment="1">
      <alignment wrapText="1"/>
    </xf>
    <xf numFmtId="0" fontId="12" fillId="0" borderId="33" xfId="0" applyFont="1" applyBorder="1"/>
    <xf numFmtId="0" fontId="12" fillId="0" borderId="23" xfId="0" applyFont="1" applyBorder="1" applyAlignment="1">
      <alignment horizontal="right" wrapText="1"/>
    </xf>
    <xf numFmtId="2" fontId="13" fillId="0" borderId="1" xfId="0" applyNumberFormat="1" applyFont="1" applyBorder="1" applyAlignment="1">
      <alignment horizontal="right"/>
    </xf>
    <xf numFmtId="2" fontId="10" fillId="0" borderId="8" xfId="2" applyNumberFormat="1" applyFont="1" applyFill="1" applyBorder="1" applyAlignment="1">
      <alignment horizontal="center" vertical="top" wrapText="1"/>
    </xf>
    <xf numFmtId="2" fontId="10" fillId="0" borderId="9" xfId="2" applyNumberFormat="1" applyFont="1" applyFill="1" applyBorder="1" applyAlignment="1">
      <alignment horizontal="center" vertical="top" wrapText="1"/>
    </xf>
    <xf numFmtId="2" fontId="10" fillId="0" borderId="10" xfId="2" applyNumberFormat="1" applyFont="1" applyFill="1" applyBorder="1" applyAlignment="1">
      <alignment horizontal="center" vertical="top" wrapText="1"/>
    </xf>
    <xf numFmtId="2" fontId="10" fillId="0" borderId="11" xfId="2" applyNumberFormat="1" applyFont="1" applyFill="1" applyBorder="1" applyAlignment="1">
      <alignment horizontal="center" vertical="top" wrapText="1"/>
    </xf>
    <xf numFmtId="2" fontId="10" fillId="0" borderId="12" xfId="2" applyNumberFormat="1" applyFont="1" applyFill="1" applyBorder="1" applyAlignment="1">
      <alignment horizontal="center" vertical="top" wrapText="1"/>
    </xf>
    <xf numFmtId="2" fontId="10" fillId="0" borderId="13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 vertical="top" wrapText="1"/>
    </xf>
    <xf numFmtId="2" fontId="10" fillId="0" borderId="15" xfId="2" applyNumberFormat="1" applyFont="1" applyFill="1" applyBorder="1" applyAlignment="1">
      <alignment horizontal="center" vertical="top" wrapText="1"/>
    </xf>
    <xf numFmtId="2" fontId="10" fillId="0" borderId="16" xfId="2" applyNumberFormat="1" applyFont="1" applyFill="1" applyBorder="1" applyAlignment="1">
      <alignment horizontal="center" vertical="top" wrapText="1"/>
    </xf>
    <xf numFmtId="2" fontId="10" fillId="0" borderId="14" xfId="2" applyNumberFormat="1" applyFont="1" applyFill="1" applyBorder="1" applyAlignment="1">
      <alignment horizontal="center"/>
    </xf>
    <xf numFmtId="2" fontId="10" fillId="0" borderId="15" xfId="2" applyNumberFormat="1" applyFont="1" applyFill="1" applyBorder="1" applyAlignment="1">
      <alignment horizontal="center"/>
    </xf>
    <xf numFmtId="2" fontId="10" fillId="0" borderId="16" xfId="2" applyNumberFormat="1" applyFont="1" applyFill="1" applyBorder="1" applyAlignment="1">
      <alignment horizontal="center"/>
    </xf>
    <xf numFmtId="3" fontId="10" fillId="0" borderId="17" xfId="2" applyNumberFormat="1" applyFont="1" applyFill="1" applyBorder="1" applyAlignment="1">
      <alignment horizontal="center" vertical="center" wrapText="1"/>
    </xf>
    <xf numFmtId="3" fontId="10" fillId="0" borderId="18" xfId="2" applyNumberFormat="1" applyFont="1" applyFill="1" applyBorder="1" applyAlignment="1">
      <alignment horizontal="center" vertical="center" wrapText="1"/>
    </xf>
    <xf numFmtId="3" fontId="10" fillId="0" borderId="19" xfId="2" applyNumberFormat="1" applyFont="1" applyFill="1" applyBorder="1" applyAlignment="1">
      <alignment horizontal="center" vertical="center" wrapText="1"/>
    </xf>
    <xf numFmtId="49" fontId="6" fillId="0" borderId="13" xfId="1" applyNumberFormat="1" applyFont="1" applyFill="1" applyBorder="1" applyAlignment="1">
      <alignment horizontal="center" vertical="center" wrapText="1"/>
    </xf>
    <xf numFmtId="49" fontId="6" fillId="0" borderId="7" xfId="1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right"/>
    </xf>
    <xf numFmtId="49" fontId="6" fillId="0" borderId="22" xfId="1" applyNumberFormat="1" applyFont="1" applyFill="1" applyBorder="1" applyAlignment="1">
      <alignment horizontal="center" vertical="center" wrapText="1"/>
    </xf>
    <xf numFmtId="49" fontId="6" fillId="0" borderId="6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164">
    <cellStyle name="20% - Accent1" xfId="22" builtinId="30" customBuiltin="1"/>
    <cellStyle name="20% - Accent1 2" xfId="66"/>
    <cellStyle name="20% - Accent1 3" xfId="109"/>
    <cellStyle name="20% - Accent1 3 2" xfId="151"/>
    <cellStyle name="20% - Accent1 4" xfId="136"/>
    <cellStyle name="20% - Accent2" xfId="26" builtinId="34" customBuiltin="1"/>
    <cellStyle name="20% - Accent2 2" xfId="70"/>
    <cellStyle name="20% - Accent2 3" xfId="113"/>
    <cellStyle name="20% - Accent2 3 2" xfId="153"/>
    <cellStyle name="20% - Accent2 4" xfId="138"/>
    <cellStyle name="20% - Accent3" xfId="30" builtinId="38" customBuiltin="1"/>
    <cellStyle name="20% - Accent3 2" xfId="74"/>
    <cellStyle name="20% - Accent3 3" xfId="117"/>
    <cellStyle name="20% - Accent3 3 2" xfId="155"/>
    <cellStyle name="20% - Accent3 4" xfId="140"/>
    <cellStyle name="20% - Accent4" xfId="34" builtinId="42" customBuiltin="1"/>
    <cellStyle name="20% - Accent4 2" xfId="78"/>
    <cellStyle name="20% - Accent4 3" xfId="121"/>
    <cellStyle name="20% - Accent4 3 2" xfId="157"/>
    <cellStyle name="20% - Accent4 4" xfId="142"/>
    <cellStyle name="20% - Accent5" xfId="38" builtinId="46" customBuiltin="1"/>
    <cellStyle name="20% - Accent5 2" xfId="82"/>
    <cellStyle name="20% - Accent5 3" xfId="125"/>
    <cellStyle name="20% - Accent5 3 2" xfId="159"/>
    <cellStyle name="20% - Accent5 4" xfId="144"/>
    <cellStyle name="20% - Accent6" xfId="42" builtinId="50" customBuiltin="1"/>
    <cellStyle name="20% - Accent6 2" xfId="86"/>
    <cellStyle name="20% - Accent6 3" xfId="129"/>
    <cellStyle name="20% - Accent6 3 2" xfId="161"/>
    <cellStyle name="20% - Accent6 4" xfId="146"/>
    <cellStyle name="40% - Accent1" xfId="23" builtinId="31" customBuiltin="1"/>
    <cellStyle name="40% - Accent1 2" xfId="67"/>
    <cellStyle name="40% - Accent1 3" xfId="110"/>
    <cellStyle name="40% - Accent1 3 2" xfId="152"/>
    <cellStyle name="40% - Accent1 4" xfId="137"/>
    <cellStyle name="40% - Accent2" xfId="27" builtinId="35" customBuiltin="1"/>
    <cellStyle name="40% - Accent2 2" xfId="71"/>
    <cellStyle name="40% - Accent2 3" xfId="114"/>
    <cellStyle name="40% - Accent2 3 2" xfId="154"/>
    <cellStyle name="40% - Accent2 4" xfId="139"/>
    <cellStyle name="40% - Accent3" xfId="31" builtinId="39" customBuiltin="1"/>
    <cellStyle name="40% - Accent3 2" xfId="75"/>
    <cellStyle name="40% - Accent3 3" xfId="118"/>
    <cellStyle name="40% - Accent3 3 2" xfId="156"/>
    <cellStyle name="40% - Accent3 4" xfId="141"/>
    <cellStyle name="40% - Accent4" xfId="35" builtinId="43" customBuiltin="1"/>
    <cellStyle name="40% - Accent4 2" xfId="79"/>
    <cellStyle name="40% - Accent4 3" xfId="122"/>
    <cellStyle name="40% - Accent4 3 2" xfId="158"/>
    <cellStyle name="40% - Accent4 4" xfId="143"/>
    <cellStyle name="40% - Accent5" xfId="39" builtinId="47" customBuiltin="1"/>
    <cellStyle name="40% - Accent5 2" xfId="83"/>
    <cellStyle name="40% - Accent5 3" xfId="126"/>
    <cellStyle name="40% - Accent5 3 2" xfId="160"/>
    <cellStyle name="40% - Accent5 4" xfId="145"/>
    <cellStyle name="40% - Accent6" xfId="43" builtinId="51" customBuiltin="1"/>
    <cellStyle name="40% - Accent6 2" xfId="87"/>
    <cellStyle name="40% - Accent6 3" xfId="130"/>
    <cellStyle name="40% - Accent6 3 2" xfId="162"/>
    <cellStyle name="40% - Accent6 4" xfId="147"/>
    <cellStyle name="60% - Accent1" xfId="24" builtinId="32" customBuiltin="1"/>
    <cellStyle name="60% - Accent1 2" xfId="68"/>
    <cellStyle name="60% - Accent1 3" xfId="111"/>
    <cellStyle name="60% - Accent2" xfId="28" builtinId="36" customBuiltin="1"/>
    <cellStyle name="60% - Accent2 2" xfId="72"/>
    <cellStyle name="60% - Accent2 3" xfId="115"/>
    <cellStyle name="60% - Accent3" xfId="32" builtinId="40" customBuiltin="1"/>
    <cellStyle name="60% - Accent3 2" xfId="76"/>
    <cellStyle name="60% - Accent3 3" xfId="119"/>
    <cellStyle name="60% - Accent4" xfId="36" builtinId="44" customBuiltin="1"/>
    <cellStyle name="60% - Accent4 2" xfId="80"/>
    <cellStyle name="60% - Accent4 3" xfId="123"/>
    <cellStyle name="60% - Accent5" xfId="40" builtinId="48" customBuiltin="1"/>
    <cellStyle name="60% - Accent5 2" xfId="84"/>
    <cellStyle name="60% - Accent5 3" xfId="127"/>
    <cellStyle name="60% - Accent6" xfId="44" builtinId="52" customBuiltin="1"/>
    <cellStyle name="60% - Accent6 2" xfId="88"/>
    <cellStyle name="60% - Accent6 3" xfId="131"/>
    <cellStyle name="Accent1" xfId="21" builtinId="29" customBuiltin="1"/>
    <cellStyle name="Accent1 2" xfId="65"/>
    <cellStyle name="Accent1 3" xfId="108"/>
    <cellStyle name="Accent2" xfId="25" builtinId="33" customBuiltin="1"/>
    <cellStyle name="Accent2 2" xfId="69"/>
    <cellStyle name="Accent2 3" xfId="112"/>
    <cellStyle name="Accent3" xfId="29" builtinId="37" customBuiltin="1"/>
    <cellStyle name="Accent3 2" xfId="73"/>
    <cellStyle name="Accent3 3" xfId="116"/>
    <cellStyle name="Accent4" xfId="33" builtinId="41" customBuiltin="1"/>
    <cellStyle name="Accent4 2" xfId="77"/>
    <cellStyle name="Accent4 3" xfId="120"/>
    <cellStyle name="Accent5" xfId="37" builtinId="45" customBuiltin="1"/>
    <cellStyle name="Accent5 2" xfId="81"/>
    <cellStyle name="Accent5 3" xfId="124"/>
    <cellStyle name="Accent6" xfId="41" builtinId="49" customBuiltin="1"/>
    <cellStyle name="Accent6 2" xfId="85"/>
    <cellStyle name="Accent6 3" xfId="128"/>
    <cellStyle name="Bad" xfId="11" builtinId="27" customBuiltin="1"/>
    <cellStyle name="Bad 2" xfId="54"/>
    <cellStyle name="Bad 3" xfId="97"/>
    <cellStyle name="Calculation" xfId="15" builtinId="22" customBuiltin="1"/>
    <cellStyle name="Calculation 2" xfId="58"/>
    <cellStyle name="Calculation 3" xfId="101"/>
    <cellStyle name="Check Cell" xfId="17" builtinId="23" customBuiltin="1"/>
    <cellStyle name="Check Cell 2" xfId="60"/>
    <cellStyle name="Check Cell 3" xfId="103"/>
    <cellStyle name="Comma" xfId="4" builtinId="3"/>
    <cellStyle name="Comma 2" xfId="89"/>
    <cellStyle name="Comma 3" xfId="91"/>
    <cellStyle name="Comma 3 2" xfId="149"/>
    <cellStyle name="Comma 4" xfId="132"/>
    <cellStyle name="Comma 4 2" xfId="163"/>
    <cellStyle name="Comma 5" xfId="46"/>
    <cellStyle name="Comma 6" xfId="134"/>
    <cellStyle name="Explanatory Text" xfId="19" builtinId="53" customBuiltin="1"/>
    <cellStyle name="Explanatory Text 2" xfId="63"/>
    <cellStyle name="Explanatory Text 3" xfId="106"/>
    <cellStyle name="Good" xfId="10" builtinId="26" customBuiltin="1"/>
    <cellStyle name="Good 2" xfId="53"/>
    <cellStyle name="Good 3" xfId="96"/>
    <cellStyle name="Heading 1" xfId="6" builtinId="16" customBuiltin="1"/>
    <cellStyle name="Heading 1 2" xfId="49"/>
    <cellStyle name="Heading 1 3" xfId="92"/>
    <cellStyle name="Heading 2" xfId="7" builtinId="17" customBuiltin="1"/>
    <cellStyle name="Heading 2 2" xfId="50"/>
    <cellStyle name="Heading 2 3" xfId="93"/>
    <cellStyle name="Heading 3" xfId="8" builtinId="18" customBuiltin="1"/>
    <cellStyle name="Heading 3 2" xfId="51"/>
    <cellStyle name="Heading 3 3" xfId="94"/>
    <cellStyle name="Heading 4" xfId="9" builtinId="19" customBuiltin="1"/>
    <cellStyle name="Heading 4 2" xfId="52"/>
    <cellStyle name="Heading 4 3" xfId="95"/>
    <cellStyle name="Input" xfId="13" builtinId="20" customBuiltin="1"/>
    <cellStyle name="Input 2" xfId="56"/>
    <cellStyle name="Input 3" xfId="99"/>
    <cellStyle name="Linked Cell" xfId="16" builtinId="24" customBuiltin="1"/>
    <cellStyle name="Linked Cell 2" xfId="59"/>
    <cellStyle name="Linked Cell 3" xfId="102"/>
    <cellStyle name="Neutral" xfId="12" builtinId="28" customBuiltin="1"/>
    <cellStyle name="Neutral 2" xfId="55"/>
    <cellStyle name="Neutral 3" xfId="98"/>
    <cellStyle name="Normal" xfId="0" builtinId="0"/>
    <cellStyle name="Normal 2" xfId="1"/>
    <cellStyle name="Normal 2 2" xfId="2"/>
    <cellStyle name="Normal 2 3" xfId="48"/>
    <cellStyle name="Normal 3" xfId="3"/>
    <cellStyle name="Normal 3 2" xfId="90"/>
    <cellStyle name="Normal 3 3" xfId="148"/>
    <cellStyle name="Normal 4" xfId="45"/>
    <cellStyle name="Normal 5" xfId="133"/>
    <cellStyle name="Note 2" xfId="62"/>
    <cellStyle name="Note 3" xfId="105"/>
    <cellStyle name="Note 3 2" xfId="150"/>
    <cellStyle name="Note 4" xfId="47"/>
    <cellStyle name="Note 5" xfId="135"/>
    <cellStyle name="Output" xfId="14" builtinId="21" customBuiltin="1"/>
    <cellStyle name="Output 2" xfId="57"/>
    <cellStyle name="Output 3" xfId="100"/>
    <cellStyle name="Title" xfId="5" builtinId="15" customBuiltin="1"/>
    <cellStyle name="Total" xfId="20" builtinId="25" customBuiltin="1"/>
    <cellStyle name="Total 2" xfId="64"/>
    <cellStyle name="Total 3" xfId="107"/>
    <cellStyle name="Warning Text" xfId="18" builtinId="11" customBuiltin="1"/>
    <cellStyle name="Warning Text 2" xfId="61"/>
    <cellStyle name="Warning Text 3" xfId="10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96"/>
  <sheetViews>
    <sheetView zoomScale="85" zoomScaleNormal="85" workbookViewId="0">
      <pane xSplit="2" ySplit="5" topLeftCell="C6" activePane="bottomRight" state="frozen"/>
      <selection activeCell="F20" sqref="F20"/>
      <selection pane="topRight" activeCell="F20" sqref="F20"/>
      <selection pane="bottomLeft" activeCell="F20" sqref="F20"/>
      <selection pane="bottomRight" sqref="A1:A5"/>
    </sheetView>
  </sheetViews>
  <sheetFormatPr defaultColWidth="9.140625" defaultRowHeight="15" x14ac:dyDescent="0.25"/>
  <cols>
    <col min="1" max="1" width="5" style="13" customWidth="1"/>
    <col min="2" max="2" width="55" style="13" customWidth="1"/>
    <col min="3" max="3" width="4.7109375" style="13" customWidth="1"/>
    <col min="4" max="4" width="6.7109375" style="13" customWidth="1"/>
    <col min="5" max="6" width="6.7109375" style="13" bestFit="1" customWidth="1"/>
    <col min="7" max="7" width="4.7109375" style="13" customWidth="1"/>
    <col min="8" max="8" width="6.7109375" style="13" customWidth="1"/>
    <col min="9" max="9" width="7.7109375" style="13" customWidth="1"/>
    <col min="10" max="10" width="7.7109375" style="13" bestFit="1" customWidth="1"/>
    <col min="11" max="11" width="4.7109375" style="13" customWidth="1"/>
    <col min="12" max="12" width="6.7109375" style="13" customWidth="1"/>
    <col min="13" max="17" width="4.7109375" style="13" customWidth="1"/>
    <col min="18" max="18" width="6.7109375" style="13" customWidth="1"/>
    <col min="19" max="20" width="5.7109375" style="13" customWidth="1"/>
    <col min="21" max="21" width="4.7109375" style="13" customWidth="1"/>
    <col min="22" max="22" width="5.7109375" style="13" customWidth="1"/>
    <col min="23" max="27" width="4.7109375" style="13" customWidth="1"/>
    <col min="28" max="29" width="6.7109375" style="13" customWidth="1"/>
    <col min="30" max="31" width="4.7109375" style="13" customWidth="1"/>
    <col min="32" max="32" width="5.7109375" style="13" customWidth="1"/>
    <col min="33" max="37" width="4.7109375" style="13" customWidth="1"/>
    <col min="38" max="38" width="6.7109375" style="13" customWidth="1"/>
    <col min="39" max="40" width="5.7109375" style="13" customWidth="1"/>
    <col min="41" max="47" width="4.7109375" style="13" customWidth="1"/>
    <col min="48" max="48" width="6.7109375" style="13" customWidth="1"/>
    <col min="49" max="49" width="7.7109375" style="13" customWidth="1"/>
    <col min="50" max="50" width="6.7109375" style="13" bestFit="1" customWidth="1"/>
    <col min="51" max="51" width="5.7109375" style="13" customWidth="1"/>
    <col min="52" max="52" width="6.7109375" style="13" customWidth="1"/>
    <col min="53" max="57" width="4.7109375" style="13" customWidth="1"/>
    <col min="58" max="58" width="6.7109375" style="13" customWidth="1"/>
    <col min="59" max="60" width="5.7109375" style="13" customWidth="1"/>
    <col min="61" max="61" width="4.7109375" style="13" customWidth="1"/>
    <col min="62" max="62" width="5.7109375" style="13" customWidth="1"/>
    <col min="63" max="63" width="7.7109375" style="13" customWidth="1"/>
    <col min="64" max="64" width="9.5703125" style="13" bestFit="1" customWidth="1"/>
    <col min="65" max="16384" width="9.140625" style="13"/>
  </cols>
  <sheetData>
    <row r="1" spans="1:104" s="3" customFormat="1" ht="15.75" thickBot="1" x14ac:dyDescent="0.3">
      <c r="A1" s="76" t="s">
        <v>74</v>
      </c>
      <c r="B1" s="69" t="s">
        <v>32</v>
      </c>
      <c r="C1" s="60" t="s">
        <v>137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  <c r="AV1" s="61"/>
      <c r="AW1" s="61"/>
      <c r="AX1" s="61"/>
      <c r="AY1" s="61"/>
      <c r="AZ1" s="61"/>
      <c r="BA1" s="61"/>
      <c r="BB1" s="61"/>
      <c r="BC1" s="61"/>
      <c r="BD1" s="61"/>
      <c r="BE1" s="61"/>
      <c r="BF1" s="61"/>
      <c r="BG1" s="61"/>
      <c r="BH1" s="61"/>
      <c r="BI1" s="61"/>
      <c r="BJ1" s="61"/>
      <c r="BK1" s="6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</row>
    <row r="2" spans="1:104" s="3" customFormat="1" ht="15.75" thickBot="1" x14ac:dyDescent="0.3">
      <c r="A2" s="77"/>
      <c r="B2" s="70"/>
      <c r="C2" s="60" t="s">
        <v>31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2"/>
      <c r="W2" s="60" t="s">
        <v>27</v>
      </c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2"/>
      <c r="AQ2" s="60" t="s">
        <v>28</v>
      </c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2"/>
      <c r="BK2" s="66" t="s">
        <v>25</v>
      </c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104" s="5" customFormat="1" ht="15.75" thickBot="1" x14ac:dyDescent="0.3">
      <c r="A3" s="77"/>
      <c r="B3" s="70"/>
      <c r="C3" s="63" t="s">
        <v>12</v>
      </c>
      <c r="D3" s="64"/>
      <c r="E3" s="64"/>
      <c r="F3" s="64"/>
      <c r="G3" s="64"/>
      <c r="H3" s="64"/>
      <c r="I3" s="64"/>
      <c r="J3" s="64"/>
      <c r="K3" s="64"/>
      <c r="L3" s="65"/>
      <c r="M3" s="63" t="s">
        <v>13</v>
      </c>
      <c r="N3" s="64"/>
      <c r="O3" s="64"/>
      <c r="P3" s="64"/>
      <c r="Q3" s="64"/>
      <c r="R3" s="64"/>
      <c r="S3" s="64"/>
      <c r="T3" s="64"/>
      <c r="U3" s="64"/>
      <c r="V3" s="65"/>
      <c r="W3" s="63" t="s">
        <v>12</v>
      </c>
      <c r="X3" s="64"/>
      <c r="Y3" s="64"/>
      <c r="Z3" s="64"/>
      <c r="AA3" s="64"/>
      <c r="AB3" s="64"/>
      <c r="AC3" s="64"/>
      <c r="AD3" s="64"/>
      <c r="AE3" s="64"/>
      <c r="AF3" s="65"/>
      <c r="AG3" s="63" t="s">
        <v>13</v>
      </c>
      <c r="AH3" s="64"/>
      <c r="AI3" s="64"/>
      <c r="AJ3" s="64"/>
      <c r="AK3" s="64"/>
      <c r="AL3" s="64"/>
      <c r="AM3" s="64"/>
      <c r="AN3" s="64"/>
      <c r="AO3" s="64"/>
      <c r="AP3" s="65"/>
      <c r="AQ3" s="63" t="s">
        <v>12</v>
      </c>
      <c r="AR3" s="64"/>
      <c r="AS3" s="64"/>
      <c r="AT3" s="64"/>
      <c r="AU3" s="64"/>
      <c r="AV3" s="64"/>
      <c r="AW3" s="64"/>
      <c r="AX3" s="64"/>
      <c r="AY3" s="64"/>
      <c r="AZ3" s="65"/>
      <c r="BA3" s="63" t="s">
        <v>13</v>
      </c>
      <c r="BB3" s="64"/>
      <c r="BC3" s="64"/>
      <c r="BD3" s="64"/>
      <c r="BE3" s="64"/>
      <c r="BF3" s="64"/>
      <c r="BG3" s="64"/>
      <c r="BH3" s="64"/>
      <c r="BI3" s="64"/>
      <c r="BJ3" s="65"/>
      <c r="BK3" s="67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</row>
    <row r="4" spans="1:104" s="5" customFormat="1" x14ac:dyDescent="0.25">
      <c r="A4" s="77"/>
      <c r="B4" s="70"/>
      <c r="C4" s="57" t="s">
        <v>38</v>
      </c>
      <c r="D4" s="58"/>
      <c r="E4" s="58"/>
      <c r="F4" s="58"/>
      <c r="G4" s="59"/>
      <c r="H4" s="54" t="s">
        <v>39</v>
      </c>
      <c r="I4" s="55"/>
      <c r="J4" s="55"/>
      <c r="K4" s="55"/>
      <c r="L4" s="56"/>
      <c r="M4" s="57" t="s">
        <v>38</v>
      </c>
      <c r="N4" s="58"/>
      <c r="O4" s="58"/>
      <c r="P4" s="58"/>
      <c r="Q4" s="59"/>
      <c r="R4" s="54" t="s">
        <v>39</v>
      </c>
      <c r="S4" s="55"/>
      <c r="T4" s="55"/>
      <c r="U4" s="55"/>
      <c r="V4" s="56"/>
      <c r="W4" s="57" t="s">
        <v>38</v>
      </c>
      <c r="X4" s="58"/>
      <c r="Y4" s="58"/>
      <c r="Z4" s="58"/>
      <c r="AA4" s="59"/>
      <c r="AB4" s="54" t="s">
        <v>39</v>
      </c>
      <c r="AC4" s="55"/>
      <c r="AD4" s="55"/>
      <c r="AE4" s="55"/>
      <c r="AF4" s="56"/>
      <c r="AG4" s="57" t="s">
        <v>38</v>
      </c>
      <c r="AH4" s="58"/>
      <c r="AI4" s="58"/>
      <c r="AJ4" s="58"/>
      <c r="AK4" s="59"/>
      <c r="AL4" s="54" t="s">
        <v>39</v>
      </c>
      <c r="AM4" s="55"/>
      <c r="AN4" s="55"/>
      <c r="AO4" s="55"/>
      <c r="AP4" s="56"/>
      <c r="AQ4" s="57" t="s">
        <v>38</v>
      </c>
      <c r="AR4" s="58"/>
      <c r="AS4" s="58"/>
      <c r="AT4" s="58"/>
      <c r="AU4" s="59"/>
      <c r="AV4" s="54" t="s">
        <v>39</v>
      </c>
      <c r="AW4" s="55"/>
      <c r="AX4" s="55"/>
      <c r="AY4" s="55"/>
      <c r="AZ4" s="56"/>
      <c r="BA4" s="57" t="s">
        <v>38</v>
      </c>
      <c r="BB4" s="58"/>
      <c r="BC4" s="58"/>
      <c r="BD4" s="58"/>
      <c r="BE4" s="59"/>
      <c r="BF4" s="54" t="s">
        <v>39</v>
      </c>
      <c r="BG4" s="55"/>
      <c r="BH4" s="55"/>
      <c r="BI4" s="55"/>
      <c r="BJ4" s="56"/>
      <c r="BK4" s="67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</row>
    <row r="5" spans="1:104" s="5" customFormat="1" ht="15" customHeight="1" x14ac:dyDescent="0.25">
      <c r="A5" s="77"/>
      <c r="B5" s="70"/>
      <c r="C5" s="6">
        <v>1</v>
      </c>
      <c r="D5" s="7">
        <v>2</v>
      </c>
      <c r="E5" s="7">
        <v>3</v>
      </c>
      <c r="F5" s="7">
        <v>4</v>
      </c>
      <c r="G5" s="8">
        <v>5</v>
      </c>
      <c r="H5" s="6">
        <v>1</v>
      </c>
      <c r="I5" s="7">
        <v>2</v>
      </c>
      <c r="J5" s="7">
        <v>3</v>
      </c>
      <c r="K5" s="7">
        <v>4</v>
      </c>
      <c r="L5" s="8">
        <v>5</v>
      </c>
      <c r="M5" s="6">
        <v>1</v>
      </c>
      <c r="N5" s="7">
        <v>2</v>
      </c>
      <c r="O5" s="7">
        <v>3</v>
      </c>
      <c r="P5" s="7">
        <v>4</v>
      </c>
      <c r="Q5" s="8">
        <v>5</v>
      </c>
      <c r="R5" s="6">
        <v>1</v>
      </c>
      <c r="S5" s="7">
        <v>2</v>
      </c>
      <c r="T5" s="7">
        <v>3</v>
      </c>
      <c r="U5" s="7">
        <v>4</v>
      </c>
      <c r="V5" s="8">
        <v>5</v>
      </c>
      <c r="W5" s="6">
        <v>1</v>
      </c>
      <c r="X5" s="7">
        <v>2</v>
      </c>
      <c r="Y5" s="7">
        <v>3</v>
      </c>
      <c r="Z5" s="7">
        <v>4</v>
      </c>
      <c r="AA5" s="8">
        <v>5</v>
      </c>
      <c r="AB5" s="6">
        <v>1</v>
      </c>
      <c r="AC5" s="7">
        <v>2</v>
      </c>
      <c r="AD5" s="7">
        <v>3</v>
      </c>
      <c r="AE5" s="7">
        <v>4</v>
      </c>
      <c r="AF5" s="8">
        <v>5</v>
      </c>
      <c r="AG5" s="6">
        <v>1</v>
      </c>
      <c r="AH5" s="7">
        <v>2</v>
      </c>
      <c r="AI5" s="7">
        <v>3</v>
      </c>
      <c r="AJ5" s="7">
        <v>4</v>
      </c>
      <c r="AK5" s="8">
        <v>5</v>
      </c>
      <c r="AL5" s="6">
        <v>1</v>
      </c>
      <c r="AM5" s="7">
        <v>2</v>
      </c>
      <c r="AN5" s="7">
        <v>3</v>
      </c>
      <c r="AO5" s="7">
        <v>4</v>
      </c>
      <c r="AP5" s="8">
        <v>5</v>
      </c>
      <c r="AQ5" s="6">
        <v>1</v>
      </c>
      <c r="AR5" s="7">
        <v>2</v>
      </c>
      <c r="AS5" s="7">
        <v>3</v>
      </c>
      <c r="AT5" s="7">
        <v>4</v>
      </c>
      <c r="AU5" s="8">
        <v>5</v>
      </c>
      <c r="AV5" s="6">
        <v>1</v>
      </c>
      <c r="AW5" s="7">
        <v>2</v>
      </c>
      <c r="AX5" s="7">
        <v>3</v>
      </c>
      <c r="AY5" s="7">
        <v>4</v>
      </c>
      <c r="AZ5" s="8">
        <v>5</v>
      </c>
      <c r="BA5" s="6">
        <v>1</v>
      </c>
      <c r="BB5" s="7">
        <v>2</v>
      </c>
      <c r="BC5" s="7">
        <v>3</v>
      </c>
      <c r="BD5" s="7">
        <v>4</v>
      </c>
      <c r="BE5" s="8">
        <v>5</v>
      </c>
      <c r="BF5" s="6">
        <v>1</v>
      </c>
      <c r="BG5" s="7">
        <v>2</v>
      </c>
      <c r="BH5" s="7">
        <v>3</v>
      </c>
      <c r="BI5" s="7">
        <v>4</v>
      </c>
      <c r="BJ5" s="8">
        <v>5</v>
      </c>
      <c r="BK5" s="68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0"/>
      <c r="CX5" s="10"/>
      <c r="CY5" s="10"/>
      <c r="CZ5" s="10"/>
    </row>
    <row r="6" spans="1:104" x14ac:dyDescent="0.25">
      <c r="A6" s="11" t="s">
        <v>0</v>
      </c>
      <c r="B6" s="12" t="s">
        <v>6</v>
      </c>
      <c r="C6" s="71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  <c r="BD6" s="72"/>
      <c r="BE6" s="72"/>
      <c r="BF6" s="72"/>
      <c r="BG6" s="72"/>
      <c r="BH6" s="72"/>
      <c r="BI6" s="72"/>
      <c r="BJ6" s="72"/>
      <c r="BK6" s="73"/>
    </row>
    <row r="7" spans="1:104" x14ac:dyDescent="0.25">
      <c r="A7" s="11" t="s">
        <v>75</v>
      </c>
      <c r="B7" s="14" t="s">
        <v>14</v>
      </c>
      <c r="C7" s="71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  <c r="BH7" s="72"/>
      <c r="BI7" s="72"/>
      <c r="BJ7" s="72"/>
      <c r="BK7" s="73"/>
    </row>
    <row r="8" spans="1:104" x14ac:dyDescent="0.25">
      <c r="A8" s="11"/>
      <c r="B8" s="23" t="s">
        <v>101</v>
      </c>
      <c r="C8" s="38">
        <v>0</v>
      </c>
      <c r="D8" s="38">
        <v>43.673561971645</v>
      </c>
      <c r="E8" s="38">
        <v>25.081397714935402</v>
      </c>
      <c r="F8" s="38">
        <v>0</v>
      </c>
      <c r="G8" s="38">
        <v>0</v>
      </c>
      <c r="H8" s="38">
        <v>2.1538939502887002</v>
      </c>
      <c r="I8" s="38">
        <v>428.7410126501594</v>
      </c>
      <c r="J8" s="38">
        <v>399.02050078921081</v>
      </c>
      <c r="K8" s="38">
        <v>0</v>
      </c>
      <c r="L8" s="38">
        <v>18.285178203546998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0.51134255703050002</v>
      </c>
      <c r="S8" s="38">
        <v>15.984252691709299</v>
      </c>
      <c r="T8" s="38">
        <v>0.76218351225800007</v>
      </c>
      <c r="U8" s="38">
        <v>0</v>
      </c>
      <c r="V8" s="38">
        <v>0.68847690393510008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8">
        <v>0.47728129412810005</v>
      </c>
      <c r="AC8" s="38">
        <v>98.821282308999287</v>
      </c>
      <c r="AD8" s="38">
        <v>4.5176779113870005</v>
      </c>
      <c r="AE8" s="38">
        <v>0</v>
      </c>
      <c r="AF8" s="38">
        <v>3.9769397165478999</v>
      </c>
      <c r="AG8" s="38">
        <v>0</v>
      </c>
      <c r="AH8" s="38">
        <v>0</v>
      </c>
      <c r="AI8" s="38">
        <v>0</v>
      </c>
      <c r="AJ8" s="38">
        <v>0</v>
      </c>
      <c r="AK8" s="38">
        <v>0</v>
      </c>
      <c r="AL8" s="38">
        <v>0.14136035977370001</v>
      </c>
      <c r="AM8" s="38">
        <v>48.642575135806098</v>
      </c>
      <c r="AN8" s="38">
        <v>41.79544719087081</v>
      </c>
      <c r="AO8" s="38">
        <v>0</v>
      </c>
      <c r="AP8" s="38">
        <v>1.2135895269028003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38">
        <v>6.1538747397267048</v>
      </c>
      <c r="AW8" s="38">
        <v>435.82690640592966</v>
      </c>
      <c r="AX8" s="38">
        <v>52.636839825128803</v>
      </c>
      <c r="AY8" s="38">
        <v>0</v>
      </c>
      <c r="AZ8" s="38">
        <v>19.8046685858024</v>
      </c>
      <c r="BA8" s="38">
        <v>0</v>
      </c>
      <c r="BB8" s="38">
        <v>0</v>
      </c>
      <c r="BC8" s="38">
        <v>0</v>
      </c>
      <c r="BD8" s="38">
        <v>0</v>
      </c>
      <c r="BE8" s="38">
        <v>0</v>
      </c>
      <c r="BF8" s="38">
        <v>2.4711443205370012</v>
      </c>
      <c r="BG8" s="38">
        <v>23.0506829047732</v>
      </c>
      <c r="BH8" s="38">
        <v>5.28653045806E-2</v>
      </c>
      <c r="BI8" s="38">
        <v>0</v>
      </c>
      <c r="BJ8" s="38">
        <v>4.5091671543538006</v>
      </c>
      <c r="BK8" s="37">
        <f>SUM(C8:BJ8)</f>
        <v>1678.994103629967</v>
      </c>
    </row>
    <row r="9" spans="1:104" x14ac:dyDescent="0.25">
      <c r="A9" s="11"/>
      <c r="B9" s="26" t="s">
        <v>84</v>
      </c>
      <c r="C9" s="37">
        <f>SUM(C8)</f>
        <v>0</v>
      </c>
      <c r="D9" s="37">
        <f t="shared" ref="D9:BJ9" si="0">SUM(D8)</f>
        <v>43.673561971645</v>
      </c>
      <c r="E9" s="37">
        <f t="shared" si="0"/>
        <v>25.081397714935402</v>
      </c>
      <c r="F9" s="37">
        <f t="shared" si="0"/>
        <v>0</v>
      </c>
      <c r="G9" s="37">
        <f t="shared" si="0"/>
        <v>0</v>
      </c>
      <c r="H9" s="37">
        <f t="shared" si="0"/>
        <v>2.1538939502887002</v>
      </c>
      <c r="I9" s="37">
        <f t="shared" si="0"/>
        <v>428.7410126501594</v>
      </c>
      <c r="J9" s="37">
        <f t="shared" si="0"/>
        <v>399.02050078921081</v>
      </c>
      <c r="K9" s="37">
        <f t="shared" si="0"/>
        <v>0</v>
      </c>
      <c r="L9" s="37">
        <f t="shared" si="0"/>
        <v>18.285178203546998</v>
      </c>
      <c r="M9" s="37">
        <f t="shared" si="0"/>
        <v>0</v>
      </c>
      <c r="N9" s="37">
        <f t="shared" si="0"/>
        <v>0</v>
      </c>
      <c r="O9" s="37">
        <f t="shared" si="0"/>
        <v>0</v>
      </c>
      <c r="P9" s="37">
        <f t="shared" si="0"/>
        <v>0</v>
      </c>
      <c r="Q9" s="37">
        <f t="shared" si="0"/>
        <v>0</v>
      </c>
      <c r="R9" s="37">
        <f t="shared" si="0"/>
        <v>0.51134255703050002</v>
      </c>
      <c r="S9" s="37">
        <f t="shared" si="0"/>
        <v>15.984252691709299</v>
      </c>
      <c r="T9" s="37">
        <f t="shared" si="0"/>
        <v>0.76218351225800007</v>
      </c>
      <c r="U9" s="37">
        <f t="shared" si="0"/>
        <v>0</v>
      </c>
      <c r="V9" s="37">
        <f t="shared" si="0"/>
        <v>0.68847690393510008</v>
      </c>
      <c r="W9" s="37">
        <f t="shared" si="0"/>
        <v>0</v>
      </c>
      <c r="X9" s="37">
        <f t="shared" si="0"/>
        <v>0</v>
      </c>
      <c r="Y9" s="37">
        <f t="shared" si="0"/>
        <v>0</v>
      </c>
      <c r="Z9" s="37">
        <f t="shared" si="0"/>
        <v>0</v>
      </c>
      <c r="AA9" s="37">
        <f t="shared" si="0"/>
        <v>0</v>
      </c>
      <c r="AB9" s="37">
        <f t="shared" si="0"/>
        <v>0.47728129412810005</v>
      </c>
      <c r="AC9" s="37">
        <f t="shared" si="0"/>
        <v>98.821282308999287</v>
      </c>
      <c r="AD9" s="37">
        <f t="shared" si="0"/>
        <v>4.5176779113870005</v>
      </c>
      <c r="AE9" s="37">
        <f t="shared" si="0"/>
        <v>0</v>
      </c>
      <c r="AF9" s="37">
        <f t="shared" si="0"/>
        <v>3.9769397165478999</v>
      </c>
      <c r="AG9" s="37">
        <f t="shared" si="0"/>
        <v>0</v>
      </c>
      <c r="AH9" s="37">
        <f t="shared" si="0"/>
        <v>0</v>
      </c>
      <c r="AI9" s="37">
        <f t="shared" si="0"/>
        <v>0</v>
      </c>
      <c r="AJ9" s="37">
        <f t="shared" si="0"/>
        <v>0</v>
      </c>
      <c r="AK9" s="37">
        <f t="shared" si="0"/>
        <v>0</v>
      </c>
      <c r="AL9" s="37">
        <f t="shared" si="0"/>
        <v>0.14136035977370001</v>
      </c>
      <c r="AM9" s="37">
        <f t="shared" si="0"/>
        <v>48.642575135806098</v>
      </c>
      <c r="AN9" s="37">
        <f t="shared" si="0"/>
        <v>41.79544719087081</v>
      </c>
      <c r="AO9" s="37">
        <f t="shared" si="0"/>
        <v>0</v>
      </c>
      <c r="AP9" s="37">
        <f t="shared" si="0"/>
        <v>1.2135895269028003</v>
      </c>
      <c r="AQ9" s="37">
        <f t="shared" si="0"/>
        <v>0</v>
      </c>
      <c r="AR9" s="37">
        <f t="shared" si="0"/>
        <v>0</v>
      </c>
      <c r="AS9" s="37">
        <f t="shared" si="0"/>
        <v>0</v>
      </c>
      <c r="AT9" s="37">
        <f t="shared" si="0"/>
        <v>0</v>
      </c>
      <c r="AU9" s="37">
        <f t="shared" si="0"/>
        <v>0</v>
      </c>
      <c r="AV9" s="37">
        <f t="shared" si="0"/>
        <v>6.1538747397267048</v>
      </c>
      <c r="AW9" s="37">
        <f t="shared" si="0"/>
        <v>435.82690640592966</v>
      </c>
      <c r="AX9" s="37">
        <f t="shared" si="0"/>
        <v>52.636839825128803</v>
      </c>
      <c r="AY9" s="37">
        <f t="shared" si="0"/>
        <v>0</v>
      </c>
      <c r="AZ9" s="37">
        <f t="shared" si="0"/>
        <v>19.8046685858024</v>
      </c>
      <c r="BA9" s="37">
        <f t="shared" si="0"/>
        <v>0</v>
      </c>
      <c r="BB9" s="37">
        <f t="shared" si="0"/>
        <v>0</v>
      </c>
      <c r="BC9" s="37">
        <f t="shared" si="0"/>
        <v>0</v>
      </c>
      <c r="BD9" s="37">
        <f t="shared" si="0"/>
        <v>0</v>
      </c>
      <c r="BE9" s="37">
        <f t="shared" si="0"/>
        <v>0</v>
      </c>
      <c r="BF9" s="37">
        <f t="shared" si="0"/>
        <v>2.4711443205370012</v>
      </c>
      <c r="BG9" s="37">
        <f t="shared" si="0"/>
        <v>23.0506829047732</v>
      </c>
      <c r="BH9" s="37">
        <f t="shared" si="0"/>
        <v>5.28653045806E-2</v>
      </c>
      <c r="BI9" s="37">
        <f t="shared" si="0"/>
        <v>0</v>
      </c>
      <c r="BJ9" s="37">
        <f t="shared" si="0"/>
        <v>4.5091671543538006</v>
      </c>
      <c r="BK9" s="37">
        <f>SUM(C9:BJ9)</f>
        <v>1678.994103629967</v>
      </c>
    </row>
    <row r="10" spans="1:104" x14ac:dyDescent="0.25">
      <c r="A10" s="11" t="s">
        <v>76</v>
      </c>
      <c r="B10" s="25" t="s">
        <v>3</v>
      </c>
      <c r="C10" s="74"/>
      <c r="D10" s="74"/>
      <c r="E10" s="74"/>
      <c r="F10" s="74"/>
      <c r="G10" s="74"/>
      <c r="H10" s="74"/>
      <c r="I10" s="74"/>
      <c r="J10" s="74"/>
      <c r="K10" s="74"/>
      <c r="L10" s="74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  <c r="AU10" s="74"/>
      <c r="AV10" s="74"/>
      <c r="AW10" s="74"/>
      <c r="AX10" s="74"/>
      <c r="AY10" s="74"/>
      <c r="AZ10" s="74"/>
      <c r="BA10" s="74"/>
      <c r="BB10" s="74"/>
      <c r="BC10" s="74"/>
      <c r="BD10" s="74"/>
      <c r="BE10" s="74"/>
      <c r="BF10" s="74"/>
      <c r="BG10" s="74"/>
      <c r="BH10" s="74"/>
      <c r="BI10" s="74"/>
      <c r="BJ10" s="74"/>
      <c r="BK10" s="74"/>
    </row>
    <row r="11" spans="1:104" x14ac:dyDescent="0.25">
      <c r="A11" s="11"/>
      <c r="B11" s="23" t="s">
        <v>102</v>
      </c>
      <c r="C11" s="38">
        <v>0</v>
      </c>
      <c r="D11" s="38">
        <v>0</v>
      </c>
      <c r="E11" s="38">
        <v>0</v>
      </c>
      <c r="F11" s="38">
        <v>0</v>
      </c>
      <c r="G11" s="38">
        <v>0</v>
      </c>
      <c r="H11" s="38">
        <v>9.0427073644299985E-2</v>
      </c>
      <c r="I11" s="38">
        <v>10.683786630064199</v>
      </c>
      <c r="J11" s="38">
        <v>0</v>
      </c>
      <c r="K11" s="38">
        <v>0</v>
      </c>
      <c r="L11" s="38">
        <v>0.10390321264510001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0.12210912077369999</v>
      </c>
      <c r="S11" s="38">
        <v>4.8422370240064776</v>
      </c>
      <c r="T11" s="38">
        <v>0</v>
      </c>
      <c r="U11" s="38">
        <v>0</v>
      </c>
      <c r="V11" s="38">
        <v>9.5087835479999998E-4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38">
        <v>9.9342889031000005E-3</v>
      </c>
      <c r="AC11" s="38">
        <v>0</v>
      </c>
      <c r="AD11" s="38">
        <v>0</v>
      </c>
      <c r="AE11" s="38">
        <v>0</v>
      </c>
      <c r="AF11" s="38">
        <v>0</v>
      </c>
      <c r="AG11" s="38">
        <v>0</v>
      </c>
      <c r="AH11" s="38">
        <v>0</v>
      </c>
      <c r="AI11" s="38">
        <v>0</v>
      </c>
      <c r="AJ11" s="38">
        <v>0</v>
      </c>
      <c r="AK11" s="38">
        <v>0</v>
      </c>
      <c r="AL11" s="38">
        <v>5.5913146128E-3</v>
      </c>
      <c r="AM11" s="38">
        <v>0</v>
      </c>
      <c r="AN11" s="38">
        <v>0</v>
      </c>
      <c r="AO11" s="38">
        <v>0</v>
      </c>
      <c r="AP11" s="38">
        <v>1.9134516120000001E-4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38">
        <v>0.48829313451329998</v>
      </c>
      <c r="AW11" s="38">
        <v>1.1905447482902001</v>
      </c>
      <c r="AX11" s="38">
        <v>0</v>
      </c>
      <c r="AY11" s="38">
        <v>0</v>
      </c>
      <c r="AZ11" s="38">
        <v>2.0241879486771999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0.1359768252893</v>
      </c>
      <c r="BG11" s="38">
        <v>5.74975347096E-2</v>
      </c>
      <c r="BH11" s="38">
        <v>0</v>
      </c>
      <c r="BI11" s="38">
        <v>0</v>
      </c>
      <c r="BJ11" s="38">
        <v>3.9561089838600003E-2</v>
      </c>
      <c r="BK11" s="37">
        <f t="shared" ref="BK11:BK12" si="1">SUM(C11:BJ11)</f>
        <v>19.795192169483879</v>
      </c>
    </row>
    <row r="12" spans="1:104" x14ac:dyDescent="0.25">
      <c r="A12" s="11"/>
      <c r="B12" s="26" t="s">
        <v>85</v>
      </c>
      <c r="C12" s="37">
        <f t="shared" ref="C12:BJ12" si="2">SUM(C11)</f>
        <v>0</v>
      </c>
      <c r="D12" s="37">
        <f t="shared" si="2"/>
        <v>0</v>
      </c>
      <c r="E12" s="37">
        <f t="shared" si="2"/>
        <v>0</v>
      </c>
      <c r="F12" s="37">
        <f t="shared" si="2"/>
        <v>0</v>
      </c>
      <c r="G12" s="37">
        <f t="shared" si="2"/>
        <v>0</v>
      </c>
      <c r="H12" s="37">
        <f t="shared" si="2"/>
        <v>9.0427073644299985E-2</v>
      </c>
      <c r="I12" s="37">
        <f t="shared" si="2"/>
        <v>10.683786630064199</v>
      </c>
      <c r="J12" s="37">
        <f t="shared" si="2"/>
        <v>0</v>
      </c>
      <c r="K12" s="37">
        <f t="shared" si="2"/>
        <v>0</v>
      </c>
      <c r="L12" s="37">
        <f t="shared" si="2"/>
        <v>0.10390321264510001</v>
      </c>
      <c r="M12" s="37">
        <f t="shared" si="2"/>
        <v>0</v>
      </c>
      <c r="N12" s="37">
        <f t="shared" si="2"/>
        <v>0</v>
      </c>
      <c r="O12" s="37">
        <f t="shared" si="2"/>
        <v>0</v>
      </c>
      <c r="P12" s="37">
        <f t="shared" si="2"/>
        <v>0</v>
      </c>
      <c r="Q12" s="37">
        <f t="shared" si="2"/>
        <v>0</v>
      </c>
      <c r="R12" s="37">
        <f t="shared" si="2"/>
        <v>0.12210912077369999</v>
      </c>
      <c r="S12" s="37">
        <f t="shared" si="2"/>
        <v>4.8422370240064776</v>
      </c>
      <c r="T12" s="37">
        <f t="shared" si="2"/>
        <v>0</v>
      </c>
      <c r="U12" s="37">
        <f t="shared" si="2"/>
        <v>0</v>
      </c>
      <c r="V12" s="37">
        <f t="shared" si="2"/>
        <v>9.5087835479999998E-4</v>
      </c>
      <c r="W12" s="37">
        <f t="shared" si="2"/>
        <v>0</v>
      </c>
      <c r="X12" s="37">
        <f t="shared" si="2"/>
        <v>0</v>
      </c>
      <c r="Y12" s="37">
        <f t="shared" si="2"/>
        <v>0</v>
      </c>
      <c r="Z12" s="37">
        <f t="shared" si="2"/>
        <v>0</v>
      </c>
      <c r="AA12" s="37">
        <f t="shared" si="2"/>
        <v>0</v>
      </c>
      <c r="AB12" s="37">
        <f t="shared" si="2"/>
        <v>9.9342889031000005E-3</v>
      </c>
      <c r="AC12" s="37">
        <f t="shared" si="2"/>
        <v>0</v>
      </c>
      <c r="AD12" s="37">
        <f t="shared" si="2"/>
        <v>0</v>
      </c>
      <c r="AE12" s="37">
        <f t="shared" si="2"/>
        <v>0</v>
      </c>
      <c r="AF12" s="37">
        <f t="shared" si="2"/>
        <v>0</v>
      </c>
      <c r="AG12" s="37">
        <f t="shared" si="2"/>
        <v>0</v>
      </c>
      <c r="AH12" s="37">
        <f t="shared" si="2"/>
        <v>0</v>
      </c>
      <c r="AI12" s="37">
        <f t="shared" si="2"/>
        <v>0</v>
      </c>
      <c r="AJ12" s="37">
        <f t="shared" si="2"/>
        <v>0</v>
      </c>
      <c r="AK12" s="37">
        <f t="shared" si="2"/>
        <v>0</v>
      </c>
      <c r="AL12" s="37">
        <f t="shared" si="2"/>
        <v>5.5913146128E-3</v>
      </c>
      <c r="AM12" s="37">
        <f t="shared" si="2"/>
        <v>0</v>
      </c>
      <c r="AN12" s="37">
        <f t="shared" si="2"/>
        <v>0</v>
      </c>
      <c r="AO12" s="37">
        <f t="shared" si="2"/>
        <v>0</v>
      </c>
      <c r="AP12" s="37">
        <f t="shared" si="2"/>
        <v>1.9134516120000001E-4</v>
      </c>
      <c r="AQ12" s="37">
        <f t="shared" si="2"/>
        <v>0</v>
      </c>
      <c r="AR12" s="37">
        <f t="shared" si="2"/>
        <v>0</v>
      </c>
      <c r="AS12" s="37">
        <f t="shared" si="2"/>
        <v>0</v>
      </c>
      <c r="AT12" s="37">
        <f t="shared" si="2"/>
        <v>0</v>
      </c>
      <c r="AU12" s="37">
        <f t="shared" si="2"/>
        <v>0</v>
      </c>
      <c r="AV12" s="37">
        <f t="shared" si="2"/>
        <v>0.48829313451329998</v>
      </c>
      <c r="AW12" s="37">
        <f t="shared" si="2"/>
        <v>1.1905447482902001</v>
      </c>
      <c r="AX12" s="37">
        <f t="shared" si="2"/>
        <v>0</v>
      </c>
      <c r="AY12" s="37">
        <f t="shared" si="2"/>
        <v>0</v>
      </c>
      <c r="AZ12" s="37">
        <f t="shared" si="2"/>
        <v>2.0241879486771999</v>
      </c>
      <c r="BA12" s="37">
        <f t="shared" si="2"/>
        <v>0</v>
      </c>
      <c r="BB12" s="37">
        <f t="shared" si="2"/>
        <v>0</v>
      </c>
      <c r="BC12" s="37">
        <f t="shared" si="2"/>
        <v>0</v>
      </c>
      <c r="BD12" s="37">
        <f t="shared" si="2"/>
        <v>0</v>
      </c>
      <c r="BE12" s="37">
        <f t="shared" si="2"/>
        <v>0</v>
      </c>
      <c r="BF12" s="37">
        <f t="shared" si="2"/>
        <v>0.1359768252893</v>
      </c>
      <c r="BG12" s="37">
        <f t="shared" si="2"/>
        <v>5.74975347096E-2</v>
      </c>
      <c r="BH12" s="37">
        <f t="shared" si="2"/>
        <v>0</v>
      </c>
      <c r="BI12" s="37">
        <f t="shared" si="2"/>
        <v>0</v>
      </c>
      <c r="BJ12" s="37">
        <f t="shared" si="2"/>
        <v>3.9561089838600003E-2</v>
      </c>
      <c r="BK12" s="37">
        <f t="shared" si="1"/>
        <v>19.795192169483879</v>
      </c>
    </row>
    <row r="13" spans="1:104" x14ac:dyDescent="0.25">
      <c r="A13" s="11" t="s">
        <v>77</v>
      </c>
      <c r="B13" s="25" t="s">
        <v>10</v>
      </c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4"/>
      <c r="AX13" s="74"/>
      <c r="AY13" s="74"/>
      <c r="AZ13" s="74"/>
      <c r="BA13" s="74"/>
      <c r="BB13" s="74"/>
      <c r="BC13" s="74"/>
      <c r="BD13" s="74"/>
      <c r="BE13" s="74"/>
      <c r="BF13" s="74"/>
      <c r="BG13" s="74"/>
      <c r="BH13" s="74"/>
      <c r="BI13" s="74"/>
      <c r="BJ13" s="74"/>
      <c r="BK13" s="74"/>
    </row>
    <row r="14" spans="1:104" x14ac:dyDescent="0.25">
      <c r="A14" s="11"/>
      <c r="B14" s="25" t="s">
        <v>127</v>
      </c>
      <c r="C14" s="39">
        <v>0</v>
      </c>
      <c r="D14" s="39">
        <v>5.8990707023574762</v>
      </c>
      <c r="E14" s="39">
        <v>0</v>
      </c>
      <c r="F14" s="39">
        <v>0</v>
      </c>
      <c r="G14" s="39">
        <v>0</v>
      </c>
      <c r="H14" s="39">
        <v>0.19211834422549998</v>
      </c>
      <c r="I14" s="39">
        <v>0</v>
      </c>
      <c r="J14" s="39">
        <v>0</v>
      </c>
      <c r="K14" s="39">
        <v>0</v>
      </c>
      <c r="L14" s="39">
        <v>1.8878330862578001</v>
      </c>
      <c r="M14" s="39">
        <v>0</v>
      </c>
      <c r="N14" s="39">
        <v>0</v>
      </c>
      <c r="O14" s="39">
        <v>0</v>
      </c>
      <c r="P14" s="39">
        <v>0</v>
      </c>
      <c r="Q14" s="39">
        <v>0</v>
      </c>
      <c r="R14" s="39">
        <v>7.0877096774000009E-3</v>
      </c>
      <c r="S14" s="39">
        <v>0</v>
      </c>
      <c r="T14" s="39">
        <v>0</v>
      </c>
      <c r="U14" s="39">
        <v>0</v>
      </c>
      <c r="V14" s="39">
        <v>1.374150148387</v>
      </c>
      <c r="W14" s="39">
        <v>0</v>
      </c>
      <c r="X14" s="39">
        <v>0</v>
      </c>
      <c r="Y14" s="39">
        <v>0</v>
      </c>
      <c r="Z14" s="39">
        <v>0</v>
      </c>
      <c r="AA14" s="39">
        <v>0</v>
      </c>
      <c r="AB14" s="39">
        <v>2.4594660322500003E-2</v>
      </c>
      <c r="AC14" s="39">
        <v>0</v>
      </c>
      <c r="AD14" s="39">
        <v>0</v>
      </c>
      <c r="AE14" s="39">
        <v>0</v>
      </c>
      <c r="AF14" s="39">
        <v>6.4722790321999997E-3</v>
      </c>
      <c r="AG14" s="39">
        <v>0</v>
      </c>
      <c r="AH14" s="39">
        <v>0</v>
      </c>
      <c r="AI14" s="39">
        <v>0</v>
      </c>
      <c r="AJ14" s="39">
        <v>0</v>
      </c>
      <c r="AK14" s="39">
        <v>0</v>
      </c>
      <c r="AL14" s="39">
        <v>2.5869699290300002E-2</v>
      </c>
      <c r="AM14" s="39">
        <v>0</v>
      </c>
      <c r="AN14" s="39">
        <v>0</v>
      </c>
      <c r="AO14" s="39">
        <v>0</v>
      </c>
      <c r="AP14" s="39">
        <v>0</v>
      </c>
      <c r="AQ14" s="39">
        <v>0</v>
      </c>
      <c r="AR14" s="39">
        <v>0</v>
      </c>
      <c r="AS14" s="39">
        <v>0</v>
      </c>
      <c r="AT14" s="39">
        <v>0</v>
      </c>
      <c r="AU14" s="39">
        <v>0</v>
      </c>
      <c r="AV14" s="39">
        <v>0.43898674683790001</v>
      </c>
      <c r="AW14" s="39">
        <v>10.822600752741799</v>
      </c>
      <c r="AX14" s="39">
        <v>0</v>
      </c>
      <c r="AY14" s="39">
        <v>0</v>
      </c>
      <c r="AZ14" s="39">
        <v>2.3546151119351002</v>
      </c>
      <c r="BA14" s="39">
        <v>0</v>
      </c>
      <c r="BB14" s="39">
        <v>0</v>
      </c>
      <c r="BC14" s="39">
        <v>0</v>
      </c>
      <c r="BD14" s="39">
        <v>0</v>
      </c>
      <c r="BE14" s="39">
        <v>0</v>
      </c>
      <c r="BF14" s="39">
        <v>0.14497905032239999</v>
      </c>
      <c r="BG14" s="39">
        <v>0.12944558064510001</v>
      </c>
      <c r="BH14" s="39">
        <v>0</v>
      </c>
      <c r="BI14" s="39">
        <v>0</v>
      </c>
      <c r="BJ14" s="39">
        <v>0.40502709390300001</v>
      </c>
      <c r="BK14" s="40">
        <f t="shared" ref="BK14:BK20" si="3">SUM(C14:BJ14)</f>
        <v>23.71285096593548</v>
      </c>
    </row>
    <row r="15" spans="1:104" x14ac:dyDescent="0.25">
      <c r="A15" s="11"/>
      <c r="B15" s="25" t="s">
        <v>103</v>
      </c>
      <c r="C15" s="39">
        <v>0</v>
      </c>
      <c r="D15" s="39">
        <v>2.5016935483869998</v>
      </c>
      <c r="E15" s="39">
        <v>0</v>
      </c>
      <c r="F15" s="39">
        <v>0</v>
      </c>
      <c r="G15" s="39">
        <v>0</v>
      </c>
      <c r="H15" s="39">
        <v>0.18637616935450002</v>
      </c>
      <c r="I15" s="39">
        <v>9.3109377636161721</v>
      </c>
      <c r="J15" s="39">
        <v>0</v>
      </c>
      <c r="K15" s="39">
        <v>0</v>
      </c>
      <c r="L15" s="39">
        <v>0.72684094780639996</v>
      </c>
      <c r="M15" s="39">
        <v>0</v>
      </c>
      <c r="N15" s="39">
        <v>0</v>
      </c>
      <c r="O15" s="39">
        <v>0</v>
      </c>
      <c r="P15" s="39">
        <v>0</v>
      </c>
      <c r="Q15" s="39">
        <v>0</v>
      </c>
      <c r="R15" s="39">
        <v>2.3766088709599998E-2</v>
      </c>
      <c r="S15" s="39">
        <v>0</v>
      </c>
      <c r="T15" s="39">
        <v>0</v>
      </c>
      <c r="U15" s="39">
        <v>0</v>
      </c>
      <c r="V15" s="39">
        <v>0.12842599683870001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0</v>
      </c>
      <c r="AC15" s="39">
        <v>0</v>
      </c>
      <c r="AD15" s="39">
        <v>0</v>
      </c>
      <c r="AE15" s="39">
        <v>0</v>
      </c>
      <c r="AF15" s="39">
        <v>4.9518516129000004E-2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39">
        <v>0</v>
      </c>
      <c r="AP15" s="39">
        <v>0</v>
      </c>
      <c r="AQ15" s="39">
        <v>0</v>
      </c>
      <c r="AR15" s="39">
        <v>0</v>
      </c>
      <c r="AS15" s="39">
        <v>0</v>
      </c>
      <c r="AT15" s="39">
        <v>0</v>
      </c>
      <c r="AU15" s="39">
        <v>0</v>
      </c>
      <c r="AV15" s="39">
        <v>0.54293728996690005</v>
      </c>
      <c r="AW15" s="39">
        <v>3.6396109354836996</v>
      </c>
      <c r="AX15" s="39">
        <v>0</v>
      </c>
      <c r="AY15" s="39">
        <v>0</v>
      </c>
      <c r="AZ15" s="39">
        <v>9.1099350458697987</v>
      </c>
      <c r="BA15" s="39">
        <v>0</v>
      </c>
      <c r="BB15" s="39">
        <v>0</v>
      </c>
      <c r="BC15" s="39">
        <v>0</v>
      </c>
      <c r="BD15" s="39">
        <v>0</v>
      </c>
      <c r="BE15" s="39">
        <v>0</v>
      </c>
      <c r="BF15" s="39">
        <v>0.222814753161</v>
      </c>
      <c r="BG15" s="39">
        <v>0.53814935583870005</v>
      </c>
      <c r="BH15" s="39">
        <v>0</v>
      </c>
      <c r="BI15" s="39">
        <v>0</v>
      </c>
      <c r="BJ15" s="39">
        <v>0.23085025154819999</v>
      </c>
      <c r="BK15" s="53">
        <f t="shared" si="3"/>
        <v>27.211856662709675</v>
      </c>
    </row>
    <row r="16" spans="1:104" x14ac:dyDescent="0.25">
      <c r="A16" s="11"/>
      <c r="B16" s="25" t="s">
        <v>104</v>
      </c>
      <c r="C16" s="39">
        <v>0</v>
      </c>
      <c r="D16" s="39">
        <v>6.1582001950022844</v>
      </c>
      <c r="E16" s="39">
        <v>0</v>
      </c>
      <c r="F16" s="39">
        <v>0</v>
      </c>
      <c r="G16" s="39">
        <v>0</v>
      </c>
      <c r="H16" s="39">
        <v>0.18359565416100002</v>
      </c>
      <c r="I16" s="39">
        <v>1.9696412903200001E-2</v>
      </c>
      <c r="J16" s="39">
        <v>0</v>
      </c>
      <c r="K16" s="39">
        <v>0</v>
      </c>
      <c r="L16" s="39">
        <v>0.1877314354838</v>
      </c>
      <c r="M16" s="39">
        <v>0</v>
      </c>
      <c r="N16" s="39">
        <v>0</v>
      </c>
      <c r="O16" s="39">
        <v>0</v>
      </c>
      <c r="P16" s="39">
        <v>0</v>
      </c>
      <c r="Q16" s="39">
        <v>0</v>
      </c>
      <c r="R16" s="39">
        <v>0</v>
      </c>
      <c r="S16" s="39">
        <v>0</v>
      </c>
      <c r="T16" s="39">
        <v>0</v>
      </c>
      <c r="U16" s="39">
        <v>0</v>
      </c>
      <c r="V16" s="39">
        <v>0.80016677419350002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5.21692777095E-2</v>
      </c>
      <c r="AC16" s="39">
        <v>0</v>
      </c>
      <c r="AD16" s="39">
        <v>0</v>
      </c>
      <c r="AE16" s="39">
        <v>0</v>
      </c>
      <c r="AF16" s="39">
        <v>0.1053248735483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1.7081684516099999E-2</v>
      </c>
      <c r="AM16" s="39">
        <v>0.30503008064509995</v>
      </c>
      <c r="AN16" s="39">
        <v>0</v>
      </c>
      <c r="AO16" s="39">
        <v>0</v>
      </c>
      <c r="AP16" s="39">
        <v>0</v>
      </c>
      <c r="AQ16" s="39">
        <v>0</v>
      </c>
      <c r="AR16" s="39">
        <v>0</v>
      </c>
      <c r="AS16" s="39">
        <v>0</v>
      </c>
      <c r="AT16" s="39">
        <v>0</v>
      </c>
      <c r="AU16" s="39">
        <v>0</v>
      </c>
      <c r="AV16" s="39">
        <v>0.35524211028980002</v>
      </c>
      <c r="AW16" s="39">
        <v>12.8158776308385</v>
      </c>
      <c r="AX16" s="39">
        <v>0</v>
      </c>
      <c r="AY16" s="39">
        <v>0</v>
      </c>
      <c r="AZ16" s="39">
        <v>3.7797698187090996</v>
      </c>
      <c r="BA16" s="39">
        <v>0</v>
      </c>
      <c r="BB16" s="39">
        <v>0</v>
      </c>
      <c r="BC16" s="39">
        <v>0</v>
      </c>
      <c r="BD16" s="39">
        <v>0</v>
      </c>
      <c r="BE16" s="39">
        <v>0</v>
      </c>
      <c r="BF16" s="39">
        <v>8.9093117773999989E-2</v>
      </c>
      <c r="BG16" s="39">
        <v>0</v>
      </c>
      <c r="BH16" s="39">
        <v>0</v>
      </c>
      <c r="BI16" s="39">
        <v>0</v>
      </c>
      <c r="BJ16" s="39">
        <v>0</v>
      </c>
      <c r="BK16" s="53">
        <f t="shared" si="3"/>
        <v>24.868979065774184</v>
      </c>
    </row>
    <row r="17" spans="1:63" x14ac:dyDescent="0.25">
      <c r="A17" s="11"/>
      <c r="B17" s="25" t="s">
        <v>105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9">
        <v>4.0549409999999994E-2</v>
      </c>
      <c r="I17" s="39">
        <v>13.943175500550026</v>
      </c>
      <c r="J17" s="39">
        <v>0</v>
      </c>
      <c r="K17" s="39">
        <v>0</v>
      </c>
      <c r="L17" s="39">
        <v>2.6418555000000001</v>
      </c>
      <c r="M17" s="39">
        <v>0</v>
      </c>
      <c r="N17" s="39">
        <v>0</v>
      </c>
      <c r="O17" s="39">
        <v>0</v>
      </c>
      <c r="P17" s="39">
        <v>0</v>
      </c>
      <c r="Q17" s="39">
        <v>0</v>
      </c>
      <c r="R17" s="39">
        <v>2.7032940000000002E-2</v>
      </c>
      <c r="S17" s="39">
        <v>1.2287699999999999</v>
      </c>
      <c r="T17" s="39">
        <v>0</v>
      </c>
      <c r="U17" s="39">
        <v>0</v>
      </c>
      <c r="V17" s="39">
        <v>0.20889089999999999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0.16757735367730001</v>
      </c>
      <c r="AC17" s="39">
        <v>0</v>
      </c>
      <c r="AD17" s="39">
        <v>0</v>
      </c>
      <c r="AE17" s="39">
        <v>0</v>
      </c>
      <c r="AF17" s="39">
        <v>6.0916532258000006E-2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5.4795653903099997E-2</v>
      </c>
      <c r="AM17" s="39">
        <v>0.91374798387090006</v>
      </c>
      <c r="AN17" s="39">
        <v>0</v>
      </c>
      <c r="AO17" s="39">
        <v>0</v>
      </c>
      <c r="AP17" s="39">
        <v>6.0916532258000006E-2</v>
      </c>
      <c r="AQ17" s="39">
        <v>0</v>
      </c>
      <c r="AR17" s="39">
        <v>0</v>
      </c>
      <c r="AS17" s="39">
        <v>0</v>
      </c>
      <c r="AT17" s="39">
        <v>0</v>
      </c>
      <c r="AU17" s="39">
        <v>0</v>
      </c>
      <c r="AV17" s="39">
        <v>0.44257612541890001</v>
      </c>
      <c r="AW17" s="39">
        <v>2.6194108870966004</v>
      </c>
      <c r="AX17" s="39">
        <v>0</v>
      </c>
      <c r="AY17" s="39">
        <v>0</v>
      </c>
      <c r="AZ17" s="39">
        <v>0.9381024135803</v>
      </c>
      <c r="BA17" s="39">
        <v>0</v>
      </c>
      <c r="BB17" s="39">
        <v>0</v>
      </c>
      <c r="BC17" s="39">
        <v>0</v>
      </c>
      <c r="BD17" s="39">
        <v>0</v>
      </c>
      <c r="BE17" s="39">
        <v>0</v>
      </c>
      <c r="BF17" s="39">
        <v>6.4547157612699996E-2</v>
      </c>
      <c r="BG17" s="39">
        <v>0</v>
      </c>
      <c r="BH17" s="39">
        <v>0</v>
      </c>
      <c r="BI17" s="39">
        <v>0</v>
      </c>
      <c r="BJ17" s="39">
        <v>1.1574141129031998</v>
      </c>
      <c r="BK17" s="53">
        <f t="shared" si="3"/>
        <v>24.570279003129023</v>
      </c>
    </row>
    <row r="18" spans="1:63" x14ac:dyDescent="0.25">
      <c r="A18" s="11"/>
      <c r="B18" s="25" t="s">
        <v>119</v>
      </c>
      <c r="C18" s="39">
        <v>0</v>
      </c>
      <c r="D18" s="39">
        <v>0.9229579838709</v>
      </c>
      <c r="E18" s="39">
        <v>0</v>
      </c>
      <c r="F18" s="39">
        <v>0</v>
      </c>
      <c r="G18" s="39">
        <v>0</v>
      </c>
      <c r="H18" s="39">
        <v>0.21765801258039999</v>
      </c>
      <c r="I18" s="39">
        <v>5.7223395000000004</v>
      </c>
      <c r="J18" s="39">
        <v>0.61361638013628439</v>
      </c>
      <c r="K18" s="39">
        <v>0</v>
      </c>
      <c r="L18" s="39">
        <v>0.86142745161259993</v>
      </c>
      <c r="M18" s="39">
        <v>0</v>
      </c>
      <c r="N18" s="39">
        <v>0</v>
      </c>
      <c r="O18" s="39">
        <v>0</v>
      </c>
      <c r="P18" s="39">
        <v>0</v>
      </c>
      <c r="Q18" s="39">
        <v>0</v>
      </c>
      <c r="R18" s="39">
        <v>2.7181548193500001E-2</v>
      </c>
      <c r="S18" s="39">
        <v>0.12306106451610001</v>
      </c>
      <c r="T18" s="39">
        <v>0</v>
      </c>
      <c r="U18" s="39">
        <v>0</v>
      </c>
      <c r="V18" s="39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0.66226749412829999</v>
      </c>
      <c r="AC18" s="39">
        <v>0</v>
      </c>
      <c r="AD18" s="39">
        <v>0</v>
      </c>
      <c r="AE18" s="39">
        <v>0</v>
      </c>
      <c r="AF18" s="39">
        <v>0.6989910989996001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0.15423183161260001</v>
      </c>
      <c r="AM18" s="39">
        <v>1.1678639355806</v>
      </c>
      <c r="AN18" s="39">
        <v>0</v>
      </c>
      <c r="AO18" s="39">
        <v>0</v>
      </c>
      <c r="AP18" s="39">
        <v>0.42504835483850001</v>
      </c>
      <c r="AQ18" s="39">
        <v>0</v>
      </c>
      <c r="AR18" s="39">
        <v>0</v>
      </c>
      <c r="AS18" s="39">
        <v>0</v>
      </c>
      <c r="AT18" s="39">
        <v>0</v>
      </c>
      <c r="AU18" s="39">
        <v>0</v>
      </c>
      <c r="AV18" s="39">
        <v>1.1920448201587994</v>
      </c>
      <c r="AW18" s="39">
        <v>6.0721193548386001</v>
      </c>
      <c r="AX18" s="39">
        <v>0</v>
      </c>
      <c r="AY18" s="39">
        <v>0</v>
      </c>
      <c r="AZ18" s="39">
        <v>2.9121331061600002</v>
      </c>
      <c r="BA18" s="39">
        <v>0</v>
      </c>
      <c r="BB18" s="39">
        <v>0</v>
      </c>
      <c r="BC18" s="39">
        <v>0</v>
      </c>
      <c r="BD18" s="39">
        <v>0</v>
      </c>
      <c r="BE18" s="39">
        <v>0</v>
      </c>
      <c r="BF18" s="39">
        <v>0.44479618535420001</v>
      </c>
      <c r="BG18" s="39">
        <v>3.6432716129000002E-2</v>
      </c>
      <c r="BH18" s="39">
        <v>0</v>
      </c>
      <c r="BI18" s="39">
        <v>0</v>
      </c>
      <c r="BJ18" s="39">
        <v>2.5855802945480999</v>
      </c>
      <c r="BK18" s="53">
        <f t="shared" si="3"/>
        <v>24.839751133258083</v>
      </c>
    </row>
    <row r="19" spans="1:63" x14ac:dyDescent="0.25">
      <c r="A19" s="11"/>
      <c r="B19" s="25" t="s">
        <v>120</v>
      </c>
      <c r="C19" s="39">
        <v>0</v>
      </c>
      <c r="D19" s="39">
        <v>6.0154919354837997</v>
      </c>
      <c r="E19" s="39">
        <v>0</v>
      </c>
      <c r="F19" s="39">
        <v>0</v>
      </c>
      <c r="G19" s="39">
        <v>0</v>
      </c>
      <c r="H19" s="39">
        <v>0</v>
      </c>
      <c r="I19" s="39">
        <v>4.8105758313885536</v>
      </c>
      <c r="J19" s="39">
        <v>0</v>
      </c>
      <c r="K19" s="39">
        <v>0</v>
      </c>
      <c r="L19" s="39">
        <v>0.11215058709670001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39">
        <v>0</v>
      </c>
      <c r="S19" s="39">
        <v>0</v>
      </c>
      <c r="T19" s="39">
        <v>0</v>
      </c>
      <c r="U19" s="39">
        <v>0</v>
      </c>
      <c r="V19" s="39">
        <v>0</v>
      </c>
      <c r="W19" s="39">
        <v>0</v>
      </c>
      <c r="X19" s="39">
        <v>0</v>
      </c>
      <c r="Y19" s="39">
        <v>0</v>
      </c>
      <c r="Z19" s="39">
        <v>0</v>
      </c>
      <c r="AA19" s="39">
        <v>0</v>
      </c>
      <c r="AB19" s="39">
        <v>4.6248596935399996E-2</v>
      </c>
      <c r="AC19" s="39">
        <v>0</v>
      </c>
      <c r="AD19" s="39">
        <v>0</v>
      </c>
      <c r="AE19" s="39">
        <v>0</v>
      </c>
      <c r="AF19" s="39">
        <v>0</v>
      </c>
      <c r="AG19" s="39">
        <v>0</v>
      </c>
      <c r="AH19" s="39">
        <v>0</v>
      </c>
      <c r="AI19" s="39">
        <v>0</v>
      </c>
      <c r="AJ19" s="39">
        <v>0</v>
      </c>
      <c r="AK19" s="39">
        <v>0</v>
      </c>
      <c r="AL19" s="39">
        <v>7.8082046774000005E-2</v>
      </c>
      <c r="AM19" s="39">
        <v>1.0811360322580001</v>
      </c>
      <c r="AN19" s="39">
        <v>0</v>
      </c>
      <c r="AO19" s="39">
        <v>0</v>
      </c>
      <c r="AP19" s="39">
        <v>0</v>
      </c>
      <c r="AQ19" s="39">
        <v>0</v>
      </c>
      <c r="AR19" s="39">
        <v>0</v>
      </c>
      <c r="AS19" s="39">
        <v>0</v>
      </c>
      <c r="AT19" s="39">
        <v>0</v>
      </c>
      <c r="AU19" s="39">
        <v>0</v>
      </c>
      <c r="AV19" s="39">
        <v>0.28650104854780001</v>
      </c>
      <c r="AW19" s="39">
        <v>1.7718618306451002</v>
      </c>
      <c r="AX19" s="39">
        <v>0</v>
      </c>
      <c r="AY19" s="39">
        <v>0</v>
      </c>
      <c r="AZ19" s="39">
        <v>10.194616302612602</v>
      </c>
      <c r="BA19" s="39">
        <v>0</v>
      </c>
      <c r="BB19" s="39">
        <v>0</v>
      </c>
      <c r="BC19" s="39">
        <v>0</v>
      </c>
      <c r="BD19" s="39">
        <v>0</v>
      </c>
      <c r="BE19" s="39">
        <v>0</v>
      </c>
      <c r="BF19" s="39">
        <v>0</v>
      </c>
      <c r="BG19" s="39">
        <v>0</v>
      </c>
      <c r="BH19" s="39">
        <v>0</v>
      </c>
      <c r="BI19" s="39">
        <v>0</v>
      </c>
      <c r="BJ19" s="39">
        <v>2.8018899019032002</v>
      </c>
      <c r="BK19" s="53">
        <f t="shared" si="3"/>
        <v>27.198554113645152</v>
      </c>
    </row>
    <row r="20" spans="1:63" x14ac:dyDescent="0.25">
      <c r="A20" s="11"/>
      <c r="B20" s="26" t="s">
        <v>92</v>
      </c>
      <c r="C20" s="41">
        <f t="shared" ref="C20:AH20" si="4">SUM(C14:C19)</f>
        <v>0</v>
      </c>
      <c r="D20" s="41">
        <f t="shared" si="4"/>
        <v>21.497414365101459</v>
      </c>
      <c r="E20" s="41">
        <f t="shared" si="4"/>
        <v>0</v>
      </c>
      <c r="F20" s="41">
        <f t="shared" si="4"/>
        <v>0</v>
      </c>
      <c r="G20" s="41">
        <f t="shared" si="4"/>
        <v>0</v>
      </c>
      <c r="H20" s="41">
        <f t="shared" si="4"/>
        <v>0.82029759032139993</v>
      </c>
      <c r="I20" s="41">
        <f t="shared" si="4"/>
        <v>33.806725008457953</v>
      </c>
      <c r="J20" s="41">
        <f t="shared" si="4"/>
        <v>0.61361638013628439</v>
      </c>
      <c r="K20" s="41">
        <f t="shared" si="4"/>
        <v>0</v>
      </c>
      <c r="L20" s="41">
        <f t="shared" si="4"/>
        <v>6.4178390082573005</v>
      </c>
      <c r="M20" s="41">
        <f t="shared" si="4"/>
        <v>0</v>
      </c>
      <c r="N20" s="41">
        <f t="shared" si="4"/>
        <v>0</v>
      </c>
      <c r="O20" s="41">
        <f t="shared" si="4"/>
        <v>0</v>
      </c>
      <c r="P20" s="41">
        <f t="shared" si="4"/>
        <v>0</v>
      </c>
      <c r="Q20" s="41">
        <f t="shared" si="4"/>
        <v>0</v>
      </c>
      <c r="R20" s="41">
        <f t="shared" si="4"/>
        <v>8.5068286580500002E-2</v>
      </c>
      <c r="S20" s="41">
        <f t="shared" si="4"/>
        <v>1.3518310645161</v>
      </c>
      <c r="T20" s="41">
        <f t="shared" si="4"/>
        <v>0</v>
      </c>
      <c r="U20" s="41">
        <f t="shared" si="4"/>
        <v>0</v>
      </c>
      <c r="V20" s="41">
        <f t="shared" si="4"/>
        <v>2.5116338194192003</v>
      </c>
      <c r="W20" s="41">
        <f t="shared" si="4"/>
        <v>0</v>
      </c>
      <c r="X20" s="41">
        <f t="shared" si="4"/>
        <v>0</v>
      </c>
      <c r="Y20" s="41">
        <f t="shared" si="4"/>
        <v>0</v>
      </c>
      <c r="Z20" s="41">
        <f t="shared" si="4"/>
        <v>0</v>
      </c>
      <c r="AA20" s="41">
        <f t="shared" si="4"/>
        <v>0</v>
      </c>
      <c r="AB20" s="41">
        <f t="shared" si="4"/>
        <v>0.95285738277299992</v>
      </c>
      <c r="AC20" s="41">
        <f t="shared" si="4"/>
        <v>0</v>
      </c>
      <c r="AD20" s="41">
        <f t="shared" si="4"/>
        <v>0</v>
      </c>
      <c r="AE20" s="41">
        <f t="shared" si="4"/>
        <v>0</v>
      </c>
      <c r="AF20" s="41">
        <f t="shared" si="4"/>
        <v>0.92122329996710017</v>
      </c>
      <c r="AG20" s="41">
        <f t="shared" si="4"/>
        <v>0</v>
      </c>
      <c r="AH20" s="41">
        <f t="shared" si="4"/>
        <v>0</v>
      </c>
      <c r="AI20" s="41">
        <f t="shared" ref="AI20:BJ20" si="5">SUM(AI14:AI19)</f>
        <v>0</v>
      </c>
      <c r="AJ20" s="41">
        <f t="shared" si="5"/>
        <v>0</v>
      </c>
      <c r="AK20" s="41">
        <f t="shared" si="5"/>
        <v>0</v>
      </c>
      <c r="AL20" s="41">
        <f t="shared" si="5"/>
        <v>0.3300609160961</v>
      </c>
      <c r="AM20" s="41">
        <f t="shared" si="5"/>
        <v>3.4677780323546004</v>
      </c>
      <c r="AN20" s="41">
        <f t="shared" si="5"/>
        <v>0</v>
      </c>
      <c r="AO20" s="41">
        <f t="shared" si="5"/>
        <v>0</v>
      </c>
      <c r="AP20" s="41">
        <f t="shared" si="5"/>
        <v>0.48596488709649999</v>
      </c>
      <c r="AQ20" s="41">
        <f t="shared" si="5"/>
        <v>0</v>
      </c>
      <c r="AR20" s="41">
        <f t="shared" si="5"/>
        <v>0</v>
      </c>
      <c r="AS20" s="41">
        <f t="shared" si="5"/>
        <v>0</v>
      </c>
      <c r="AT20" s="41">
        <f t="shared" si="5"/>
        <v>0</v>
      </c>
      <c r="AU20" s="41">
        <f t="shared" si="5"/>
        <v>0</v>
      </c>
      <c r="AV20" s="41">
        <f t="shared" si="5"/>
        <v>3.2582881412200995</v>
      </c>
      <c r="AW20" s="41">
        <f t="shared" si="5"/>
        <v>37.741481391644299</v>
      </c>
      <c r="AX20" s="41">
        <f t="shared" si="5"/>
        <v>0</v>
      </c>
      <c r="AY20" s="41">
        <f t="shared" si="5"/>
        <v>0</v>
      </c>
      <c r="AZ20" s="41">
        <f t="shared" si="5"/>
        <v>29.289171798866899</v>
      </c>
      <c r="BA20" s="41">
        <f t="shared" si="5"/>
        <v>0</v>
      </c>
      <c r="BB20" s="41">
        <f t="shared" si="5"/>
        <v>0</v>
      </c>
      <c r="BC20" s="41">
        <f t="shared" si="5"/>
        <v>0</v>
      </c>
      <c r="BD20" s="41">
        <f t="shared" si="5"/>
        <v>0</v>
      </c>
      <c r="BE20" s="41">
        <f t="shared" si="5"/>
        <v>0</v>
      </c>
      <c r="BF20" s="41">
        <f t="shared" si="5"/>
        <v>0.96623026422429992</v>
      </c>
      <c r="BG20" s="41">
        <f t="shared" si="5"/>
        <v>0.70402765261280009</v>
      </c>
      <c r="BH20" s="41">
        <f t="shared" si="5"/>
        <v>0</v>
      </c>
      <c r="BI20" s="41">
        <f t="shared" si="5"/>
        <v>0</v>
      </c>
      <c r="BJ20" s="41">
        <f t="shared" si="5"/>
        <v>7.1807616548056998</v>
      </c>
      <c r="BK20" s="41">
        <f t="shared" si="3"/>
        <v>152.40227094445163</v>
      </c>
    </row>
    <row r="21" spans="1:63" x14ac:dyDescent="0.25">
      <c r="A21" s="11" t="s">
        <v>78</v>
      </c>
      <c r="B21" s="25" t="s">
        <v>15</v>
      </c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74"/>
      <c r="BD21" s="74"/>
      <c r="BE21" s="74"/>
      <c r="BF21" s="74"/>
      <c r="BG21" s="74"/>
      <c r="BH21" s="74"/>
      <c r="BI21" s="74"/>
      <c r="BJ21" s="74"/>
      <c r="BK21" s="74"/>
    </row>
    <row r="22" spans="1:63" x14ac:dyDescent="0.25">
      <c r="A22" s="11"/>
      <c r="B22" s="25"/>
      <c r="C22" s="39">
        <v>0</v>
      </c>
      <c r="D22" s="39">
        <v>0</v>
      </c>
      <c r="E22" s="39">
        <v>0</v>
      </c>
      <c r="F22" s="39">
        <v>0</v>
      </c>
      <c r="G22" s="39">
        <v>0</v>
      </c>
      <c r="H22" s="39">
        <v>0</v>
      </c>
      <c r="I22" s="39">
        <v>0</v>
      </c>
      <c r="J22" s="39">
        <v>0</v>
      </c>
      <c r="K22" s="39">
        <v>0</v>
      </c>
      <c r="L22" s="39">
        <v>0</v>
      </c>
      <c r="M22" s="39">
        <v>0</v>
      </c>
      <c r="N22" s="39">
        <v>0</v>
      </c>
      <c r="O22" s="39">
        <v>0</v>
      </c>
      <c r="P22" s="39">
        <v>0</v>
      </c>
      <c r="Q22" s="39">
        <v>0</v>
      </c>
      <c r="R22" s="39">
        <v>0</v>
      </c>
      <c r="S22" s="39">
        <v>0</v>
      </c>
      <c r="T22" s="39">
        <v>0</v>
      </c>
      <c r="U22" s="39">
        <v>0</v>
      </c>
      <c r="V22" s="39">
        <v>0</v>
      </c>
      <c r="W22" s="39">
        <v>0</v>
      </c>
      <c r="X22" s="39">
        <v>0</v>
      </c>
      <c r="Y22" s="39">
        <v>0</v>
      </c>
      <c r="Z22" s="39">
        <v>0</v>
      </c>
      <c r="AA22" s="39">
        <v>0</v>
      </c>
      <c r="AB22" s="39">
        <v>0</v>
      </c>
      <c r="AC22" s="39">
        <v>0</v>
      </c>
      <c r="AD22" s="39">
        <v>0</v>
      </c>
      <c r="AE22" s="39">
        <v>0</v>
      </c>
      <c r="AF22" s="39">
        <v>0</v>
      </c>
      <c r="AG22" s="39">
        <v>0</v>
      </c>
      <c r="AH22" s="39">
        <v>0</v>
      </c>
      <c r="AI22" s="39">
        <v>0</v>
      </c>
      <c r="AJ22" s="39">
        <v>0</v>
      </c>
      <c r="AK22" s="39">
        <v>0</v>
      </c>
      <c r="AL22" s="39">
        <v>0</v>
      </c>
      <c r="AM22" s="39">
        <v>0</v>
      </c>
      <c r="AN22" s="39">
        <v>0</v>
      </c>
      <c r="AO22" s="39">
        <v>0</v>
      </c>
      <c r="AP22" s="39">
        <v>0</v>
      </c>
      <c r="AQ22" s="39">
        <v>0</v>
      </c>
      <c r="AR22" s="39">
        <v>0</v>
      </c>
      <c r="AS22" s="39">
        <v>0</v>
      </c>
      <c r="AT22" s="39">
        <v>0</v>
      </c>
      <c r="AU22" s="39">
        <v>0</v>
      </c>
      <c r="AV22" s="39">
        <v>0</v>
      </c>
      <c r="AW22" s="39">
        <v>0</v>
      </c>
      <c r="AX22" s="39">
        <v>0</v>
      </c>
      <c r="AY22" s="39">
        <v>0</v>
      </c>
      <c r="AZ22" s="39">
        <v>0</v>
      </c>
      <c r="BA22" s="39">
        <v>0</v>
      </c>
      <c r="BB22" s="39">
        <v>0</v>
      </c>
      <c r="BC22" s="39">
        <v>0</v>
      </c>
      <c r="BD22" s="39">
        <v>0</v>
      </c>
      <c r="BE22" s="39">
        <v>0</v>
      </c>
      <c r="BF22" s="39">
        <v>0</v>
      </c>
      <c r="BG22" s="39">
        <v>0</v>
      </c>
      <c r="BH22" s="39">
        <v>0</v>
      </c>
      <c r="BI22" s="39">
        <v>0</v>
      </c>
      <c r="BJ22" s="39">
        <v>0</v>
      </c>
      <c r="BK22" s="40">
        <f t="shared" ref="BK22:BK23" si="6">SUM(C22:BJ22)</f>
        <v>0</v>
      </c>
    </row>
    <row r="23" spans="1:63" x14ac:dyDescent="0.25">
      <c r="A23" s="11"/>
      <c r="B23" s="26" t="s">
        <v>91</v>
      </c>
      <c r="C23" s="41">
        <f>SUM(C22)</f>
        <v>0</v>
      </c>
      <c r="D23" s="41">
        <f t="shared" ref="D23:BJ23" si="7">SUM(D22)</f>
        <v>0</v>
      </c>
      <c r="E23" s="41">
        <f t="shared" si="7"/>
        <v>0</v>
      </c>
      <c r="F23" s="41">
        <f t="shared" si="7"/>
        <v>0</v>
      </c>
      <c r="G23" s="41">
        <f t="shared" si="7"/>
        <v>0</v>
      </c>
      <c r="H23" s="41">
        <f t="shared" si="7"/>
        <v>0</v>
      </c>
      <c r="I23" s="41">
        <f t="shared" si="7"/>
        <v>0</v>
      </c>
      <c r="J23" s="41">
        <f t="shared" si="7"/>
        <v>0</v>
      </c>
      <c r="K23" s="41">
        <f t="shared" si="7"/>
        <v>0</v>
      </c>
      <c r="L23" s="41">
        <f t="shared" si="7"/>
        <v>0</v>
      </c>
      <c r="M23" s="41">
        <f t="shared" si="7"/>
        <v>0</v>
      </c>
      <c r="N23" s="41">
        <f t="shared" si="7"/>
        <v>0</v>
      </c>
      <c r="O23" s="41">
        <f t="shared" si="7"/>
        <v>0</v>
      </c>
      <c r="P23" s="41">
        <f t="shared" si="7"/>
        <v>0</v>
      </c>
      <c r="Q23" s="41">
        <f t="shared" si="7"/>
        <v>0</v>
      </c>
      <c r="R23" s="41">
        <f t="shared" si="7"/>
        <v>0</v>
      </c>
      <c r="S23" s="41">
        <f t="shared" si="7"/>
        <v>0</v>
      </c>
      <c r="T23" s="41">
        <f t="shared" si="7"/>
        <v>0</v>
      </c>
      <c r="U23" s="41">
        <f t="shared" si="7"/>
        <v>0</v>
      </c>
      <c r="V23" s="41">
        <f t="shared" si="7"/>
        <v>0</v>
      </c>
      <c r="W23" s="41">
        <f t="shared" si="7"/>
        <v>0</v>
      </c>
      <c r="X23" s="41">
        <f t="shared" si="7"/>
        <v>0</v>
      </c>
      <c r="Y23" s="41">
        <f t="shared" si="7"/>
        <v>0</v>
      </c>
      <c r="Z23" s="41">
        <f t="shared" si="7"/>
        <v>0</v>
      </c>
      <c r="AA23" s="41">
        <f t="shared" si="7"/>
        <v>0</v>
      </c>
      <c r="AB23" s="41">
        <f t="shared" si="7"/>
        <v>0</v>
      </c>
      <c r="AC23" s="41">
        <f t="shared" si="7"/>
        <v>0</v>
      </c>
      <c r="AD23" s="41">
        <f t="shared" si="7"/>
        <v>0</v>
      </c>
      <c r="AE23" s="41">
        <f t="shared" si="7"/>
        <v>0</v>
      </c>
      <c r="AF23" s="41">
        <f t="shared" si="7"/>
        <v>0</v>
      </c>
      <c r="AG23" s="41">
        <f t="shared" si="7"/>
        <v>0</v>
      </c>
      <c r="AH23" s="41">
        <f t="shared" si="7"/>
        <v>0</v>
      </c>
      <c r="AI23" s="41">
        <f t="shared" si="7"/>
        <v>0</v>
      </c>
      <c r="AJ23" s="41">
        <f t="shared" si="7"/>
        <v>0</v>
      </c>
      <c r="AK23" s="41">
        <f t="shared" si="7"/>
        <v>0</v>
      </c>
      <c r="AL23" s="41">
        <f t="shared" si="7"/>
        <v>0</v>
      </c>
      <c r="AM23" s="41">
        <f t="shared" si="7"/>
        <v>0</v>
      </c>
      <c r="AN23" s="41">
        <f t="shared" si="7"/>
        <v>0</v>
      </c>
      <c r="AO23" s="41">
        <f t="shared" si="7"/>
        <v>0</v>
      </c>
      <c r="AP23" s="41">
        <f t="shared" si="7"/>
        <v>0</v>
      </c>
      <c r="AQ23" s="41">
        <f t="shared" si="7"/>
        <v>0</v>
      </c>
      <c r="AR23" s="41">
        <f t="shared" si="7"/>
        <v>0</v>
      </c>
      <c r="AS23" s="41">
        <f t="shared" si="7"/>
        <v>0</v>
      </c>
      <c r="AT23" s="41">
        <f t="shared" si="7"/>
        <v>0</v>
      </c>
      <c r="AU23" s="41">
        <f t="shared" si="7"/>
        <v>0</v>
      </c>
      <c r="AV23" s="41">
        <f t="shared" si="7"/>
        <v>0</v>
      </c>
      <c r="AW23" s="41">
        <f t="shared" si="7"/>
        <v>0</v>
      </c>
      <c r="AX23" s="41">
        <f t="shared" si="7"/>
        <v>0</v>
      </c>
      <c r="AY23" s="41">
        <f t="shared" si="7"/>
        <v>0</v>
      </c>
      <c r="AZ23" s="41">
        <f t="shared" si="7"/>
        <v>0</v>
      </c>
      <c r="BA23" s="41">
        <f t="shared" si="7"/>
        <v>0</v>
      </c>
      <c r="BB23" s="41">
        <f t="shared" si="7"/>
        <v>0</v>
      </c>
      <c r="BC23" s="41">
        <f t="shared" si="7"/>
        <v>0</v>
      </c>
      <c r="BD23" s="41">
        <f t="shared" si="7"/>
        <v>0</v>
      </c>
      <c r="BE23" s="41">
        <f t="shared" si="7"/>
        <v>0</v>
      </c>
      <c r="BF23" s="41">
        <f t="shared" si="7"/>
        <v>0</v>
      </c>
      <c r="BG23" s="41">
        <f t="shared" si="7"/>
        <v>0</v>
      </c>
      <c r="BH23" s="41">
        <f t="shared" si="7"/>
        <v>0</v>
      </c>
      <c r="BI23" s="41">
        <f t="shared" si="7"/>
        <v>0</v>
      </c>
      <c r="BJ23" s="41">
        <f t="shared" si="7"/>
        <v>0</v>
      </c>
      <c r="BK23" s="41">
        <f t="shared" si="6"/>
        <v>0</v>
      </c>
    </row>
    <row r="24" spans="1:63" x14ac:dyDescent="0.25">
      <c r="A24" s="11" t="s">
        <v>80</v>
      </c>
      <c r="B24" s="25" t="s">
        <v>96</v>
      </c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  <c r="AV24" s="74"/>
      <c r="AW24" s="74"/>
      <c r="AX24" s="74"/>
      <c r="AY24" s="74"/>
      <c r="AZ24" s="74"/>
      <c r="BA24" s="74"/>
      <c r="BB24" s="74"/>
      <c r="BC24" s="74"/>
      <c r="BD24" s="74"/>
      <c r="BE24" s="74"/>
      <c r="BF24" s="74"/>
      <c r="BG24" s="74"/>
      <c r="BH24" s="74"/>
      <c r="BI24" s="74"/>
      <c r="BJ24" s="74"/>
      <c r="BK24" s="74"/>
    </row>
    <row r="25" spans="1:63" x14ac:dyDescent="0.25">
      <c r="A25" s="11"/>
      <c r="B25" s="24"/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9">
        <v>0</v>
      </c>
      <c r="M25" s="39">
        <v>0</v>
      </c>
      <c r="N25" s="39">
        <v>0</v>
      </c>
      <c r="O25" s="39">
        <v>0</v>
      </c>
      <c r="P25" s="39">
        <v>0</v>
      </c>
      <c r="Q25" s="39">
        <v>0</v>
      </c>
      <c r="R25" s="39">
        <v>0</v>
      </c>
      <c r="S25" s="39">
        <v>0</v>
      </c>
      <c r="T25" s="39">
        <v>0</v>
      </c>
      <c r="U25" s="39">
        <v>0</v>
      </c>
      <c r="V25" s="39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39">
        <v>0</v>
      </c>
      <c r="AE25" s="39">
        <v>0</v>
      </c>
      <c r="AF25" s="39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39">
        <v>0</v>
      </c>
      <c r="AP25" s="39">
        <v>0</v>
      </c>
      <c r="AQ25" s="39">
        <v>0</v>
      </c>
      <c r="AR25" s="39">
        <v>0</v>
      </c>
      <c r="AS25" s="39">
        <v>0</v>
      </c>
      <c r="AT25" s="39">
        <v>0</v>
      </c>
      <c r="AU25" s="39">
        <v>0</v>
      </c>
      <c r="AV25" s="39">
        <v>0</v>
      </c>
      <c r="AW25" s="39">
        <v>0</v>
      </c>
      <c r="AX25" s="39">
        <v>0</v>
      </c>
      <c r="AY25" s="39">
        <v>0</v>
      </c>
      <c r="AZ25" s="39">
        <v>0</v>
      </c>
      <c r="BA25" s="39">
        <v>0</v>
      </c>
      <c r="BB25" s="39">
        <v>0</v>
      </c>
      <c r="BC25" s="39">
        <v>0</v>
      </c>
      <c r="BD25" s="39">
        <v>0</v>
      </c>
      <c r="BE25" s="39">
        <v>0</v>
      </c>
      <c r="BF25" s="39">
        <v>0</v>
      </c>
      <c r="BG25" s="39">
        <v>0</v>
      </c>
      <c r="BH25" s="39">
        <v>0</v>
      </c>
      <c r="BI25" s="39">
        <v>0</v>
      </c>
      <c r="BJ25" s="39">
        <v>0</v>
      </c>
      <c r="BK25" s="40">
        <f t="shared" ref="BK25:BK26" si="8">SUM(C25:BJ25)</f>
        <v>0</v>
      </c>
    </row>
    <row r="26" spans="1:63" x14ac:dyDescent="0.25">
      <c r="A26" s="11"/>
      <c r="B26" s="26" t="s">
        <v>90</v>
      </c>
      <c r="C26" s="41">
        <f>SUM(C25)</f>
        <v>0</v>
      </c>
      <c r="D26" s="41">
        <f t="shared" ref="D26:BJ26" si="9">SUM(D25)</f>
        <v>0</v>
      </c>
      <c r="E26" s="41">
        <f t="shared" si="9"/>
        <v>0</v>
      </c>
      <c r="F26" s="41">
        <f t="shared" si="9"/>
        <v>0</v>
      </c>
      <c r="G26" s="41">
        <f t="shared" si="9"/>
        <v>0</v>
      </c>
      <c r="H26" s="41">
        <f t="shared" si="9"/>
        <v>0</v>
      </c>
      <c r="I26" s="41">
        <f t="shared" si="9"/>
        <v>0</v>
      </c>
      <c r="J26" s="41">
        <f t="shared" si="9"/>
        <v>0</v>
      </c>
      <c r="K26" s="41">
        <f t="shared" si="9"/>
        <v>0</v>
      </c>
      <c r="L26" s="41">
        <f t="shared" si="9"/>
        <v>0</v>
      </c>
      <c r="M26" s="41">
        <f t="shared" si="9"/>
        <v>0</v>
      </c>
      <c r="N26" s="41">
        <f t="shared" si="9"/>
        <v>0</v>
      </c>
      <c r="O26" s="41">
        <f t="shared" si="9"/>
        <v>0</v>
      </c>
      <c r="P26" s="41">
        <f t="shared" si="9"/>
        <v>0</v>
      </c>
      <c r="Q26" s="41">
        <f t="shared" si="9"/>
        <v>0</v>
      </c>
      <c r="R26" s="41">
        <f t="shared" si="9"/>
        <v>0</v>
      </c>
      <c r="S26" s="41">
        <f t="shared" si="9"/>
        <v>0</v>
      </c>
      <c r="T26" s="41">
        <f t="shared" si="9"/>
        <v>0</v>
      </c>
      <c r="U26" s="41">
        <f t="shared" si="9"/>
        <v>0</v>
      </c>
      <c r="V26" s="41">
        <f t="shared" si="9"/>
        <v>0</v>
      </c>
      <c r="W26" s="41">
        <f t="shared" si="9"/>
        <v>0</v>
      </c>
      <c r="X26" s="41">
        <f t="shared" si="9"/>
        <v>0</v>
      </c>
      <c r="Y26" s="41">
        <f t="shared" si="9"/>
        <v>0</v>
      </c>
      <c r="Z26" s="41">
        <f t="shared" si="9"/>
        <v>0</v>
      </c>
      <c r="AA26" s="41">
        <f t="shared" si="9"/>
        <v>0</v>
      </c>
      <c r="AB26" s="41">
        <f t="shared" si="9"/>
        <v>0</v>
      </c>
      <c r="AC26" s="41">
        <f t="shared" si="9"/>
        <v>0</v>
      </c>
      <c r="AD26" s="41">
        <f t="shared" si="9"/>
        <v>0</v>
      </c>
      <c r="AE26" s="41">
        <f t="shared" si="9"/>
        <v>0</v>
      </c>
      <c r="AF26" s="41">
        <f t="shared" si="9"/>
        <v>0</v>
      </c>
      <c r="AG26" s="41">
        <f t="shared" si="9"/>
        <v>0</v>
      </c>
      <c r="AH26" s="41">
        <f t="shared" si="9"/>
        <v>0</v>
      </c>
      <c r="AI26" s="41">
        <f t="shared" si="9"/>
        <v>0</v>
      </c>
      <c r="AJ26" s="41">
        <f t="shared" si="9"/>
        <v>0</v>
      </c>
      <c r="AK26" s="41">
        <f t="shared" si="9"/>
        <v>0</v>
      </c>
      <c r="AL26" s="41">
        <f t="shared" si="9"/>
        <v>0</v>
      </c>
      <c r="AM26" s="41">
        <f t="shared" si="9"/>
        <v>0</v>
      </c>
      <c r="AN26" s="41">
        <f t="shared" si="9"/>
        <v>0</v>
      </c>
      <c r="AO26" s="41">
        <f t="shared" si="9"/>
        <v>0</v>
      </c>
      <c r="AP26" s="41">
        <f t="shared" si="9"/>
        <v>0</v>
      </c>
      <c r="AQ26" s="41">
        <f t="shared" si="9"/>
        <v>0</v>
      </c>
      <c r="AR26" s="41">
        <f t="shared" si="9"/>
        <v>0</v>
      </c>
      <c r="AS26" s="41">
        <f t="shared" si="9"/>
        <v>0</v>
      </c>
      <c r="AT26" s="41">
        <f t="shared" si="9"/>
        <v>0</v>
      </c>
      <c r="AU26" s="41">
        <f t="shared" si="9"/>
        <v>0</v>
      </c>
      <c r="AV26" s="41">
        <f t="shared" si="9"/>
        <v>0</v>
      </c>
      <c r="AW26" s="41">
        <f t="shared" si="9"/>
        <v>0</v>
      </c>
      <c r="AX26" s="41">
        <f t="shared" si="9"/>
        <v>0</v>
      </c>
      <c r="AY26" s="41">
        <f t="shared" si="9"/>
        <v>0</v>
      </c>
      <c r="AZ26" s="41">
        <f t="shared" si="9"/>
        <v>0</v>
      </c>
      <c r="BA26" s="41">
        <f t="shared" si="9"/>
        <v>0</v>
      </c>
      <c r="BB26" s="41">
        <f t="shared" si="9"/>
        <v>0</v>
      </c>
      <c r="BC26" s="41">
        <f t="shared" si="9"/>
        <v>0</v>
      </c>
      <c r="BD26" s="41">
        <f t="shared" si="9"/>
        <v>0</v>
      </c>
      <c r="BE26" s="41">
        <f t="shared" si="9"/>
        <v>0</v>
      </c>
      <c r="BF26" s="41">
        <f t="shared" si="9"/>
        <v>0</v>
      </c>
      <c r="BG26" s="41">
        <f t="shared" si="9"/>
        <v>0</v>
      </c>
      <c r="BH26" s="41">
        <f t="shared" si="9"/>
        <v>0</v>
      </c>
      <c r="BI26" s="41">
        <f t="shared" si="9"/>
        <v>0</v>
      </c>
      <c r="BJ26" s="41">
        <f t="shared" si="9"/>
        <v>0</v>
      </c>
      <c r="BK26" s="41">
        <f t="shared" si="8"/>
        <v>0</v>
      </c>
    </row>
    <row r="27" spans="1:63" x14ac:dyDescent="0.25">
      <c r="A27" s="11" t="s">
        <v>81</v>
      </c>
      <c r="B27" s="25" t="s">
        <v>16</v>
      </c>
      <c r="C27" s="7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  <c r="AU27" s="74"/>
      <c r="AV27" s="74"/>
      <c r="AW27" s="74"/>
      <c r="AX27" s="74"/>
      <c r="AY27" s="74"/>
      <c r="AZ27" s="74"/>
      <c r="BA27" s="74"/>
      <c r="BB27" s="74"/>
      <c r="BC27" s="74"/>
      <c r="BD27" s="74"/>
      <c r="BE27" s="74"/>
      <c r="BF27" s="74"/>
      <c r="BG27" s="74"/>
      <c r="BH27" s="74"/>
      <c r="BI27" s="74"/>
      <c r="BJ27" s="74"/>
      <c r="BK27" s="74"/>
    </row>
    <row r="28" spans="1:63" x14ac:dyDescent="0.25">
      <c r="A28" s="11"/>
      <c r="B28" s="25" t="s">
        <v>133</v>
      </c>
      <c r="C28" s="39">
        <v>0</v>
      </c>
      <c r="D28" s="39">
        <v>20.295874840483798</v>
      </c>
      <c r="E28" s="39">
        <v>0</v>
      </c>
      <c r="F28" s="39">
        <v>0</v>
      </c>
      <c r="G28" s="39">
        <v>0</v>
      </c>
      <c r="H28" s="39">
        <v>1.8406995087723999</v>
      </c>
      <c r="I28" s="39">
        <v>167.7611110360308</v>
      </c>
      <c r="J28" s="39">
        <v>4.0745600490967</v>
      </c>
      <c r="K28" s="39">
        <v>0</v>
      </c>
      <c r="L28" s="39">
        <v>43.726835112708308</v>
      </c>
      <c r="M28" s="39">
        <v>0</v>
      </c>
      <c r="N28" s="39">
        <v>0</v>
      </c>
      <c r="O28" s="39">
        <v>0</v>
      </c>
      <c r="P28" s="39">
        <v>0</v>
      </c>
      <c r="Q28" s="39">
        <v>0</v>
      </c>
      <c r="R28" s="39">
        <v>1.3481827756756006</v>
      </c>
      <c r="S28" s="39">
        <v>26.329942825096403</v>
      </c>
      <c r="T28" s="39">
        <v>0</v>
      </c>
      <c r="U28" s="39">
        <v>0</v>
      </c>
      <c r="V28" s="39">
        <v>2.7591653050859906</v>
      </c>
      <c r="W28" s="39">
        <v>0</v>
      </c>
      <c r="X28" s="39">
        <v>0</v>
      </c>
      <c r="Y28" s="39">
        <v>0</v>
      </c>
      <c r="Z28" s="39">
        <v>0</v>
      </c>
      <c r="AA28" s="39">
        <v>0</v>
      </c>
      <c r="AB28" s="39">
        <v>0.40946341067649994</v>
      </c>
      <c r="AC28" s="39">
        <v>22.354713520096301</v>
      </c>
      <c r="AD28" s="39">
        <v>0</v>
      </c>
      <c r="AE28" s="39">
        <v>0</v>
      </c>
      <c r="AF28" s="39">
        <v>0.26841662967720004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0.18546350809559997</v>
      </c>
      <c r="AM28" s="39">
        <v>17.0367578921933</v>
      </c>
      <c r="AN28" s="39">
        <v>5.812388987387</v>
      </c>
      <c r="AO28" s="39">
        <v>0</v>
      </c>
      <c r="AP28" s="39">
        <v>0.53284901135469998</v>
      </c>
      <c r="AQ28" s="39">
        <v>0</v>
      </c>
      <c r="AR28" s="39">
        <v>0</v>
      </c>
      <c r="AS28" s="39">
        <v>0</v>
      </c>
      <c r="AT28" s="39">
        <v>0</v>
      </c>
      <c r="AU28" s="39">
        <v>0</v>
      </c>
      <c r="AV28" s="39">
        <v>9.5318278170142978</v>
      </c>
      <c r="AW28" s="39">
        <v>125.13639630838384</v>
      </c>
      <c r="AX28" s="39">
        <v>1.0139290101612</v>
      </c>
      <c r="AY28" s="39">
        <v>2.9032258027741</v>
      </c>
      <c r="AZ28" s="39">
        <v>61.413195417090193</v>
      </c>
      <c r="BA28" s="39">
        <v>0</v>
      </c>
      <c r="BB28" s="39">
        <v>0</v>
      </c>
      <c r="BC28" s="39">
        <v>0</v>
      </c>
      <c r="BD28" s="39">
        <v>0</v>
      </c>
      <c r="BE28" s="39">
        <v>0</v>
      </c>
      <c r="BF28" s="39">
        <v>4.2881797808256978</v>
      </c>
      <c r="BG28" s="39">
        <v>2.4251830288701002</v>
      </c>
      <c r="BH28" s="39">
        <v>4.7348234714514001</v>
      </c>
      <c r="BI28" s="39">
        <v>0</v>
      </c>
      <c r="BJ28" s="39">
        <v>4.3162865596757003</v>
      </c>
      <c r="BK28" s="40">
        <f t="shared" ref="BK28:BK36" si="10">SUM(C28:BJ28)</f>
        <v>530.49947160867714</v>
      </c>
    </row>
    <row r="29" spans="1:63" x14ac:dyDescent="0.25">
      <c r="A29" s="11"/>
      <c r="B29" s="25" t="s">
        <v>134</v>
      </c>
      <c r="C29" s="39">
        <v>0</v>
      </c>
      <c r="D29" s="39">
        <v>18.128809556128999</v>
      </c>
      <c r="E29" s="39">
        <v>0</v>
      </c>
      <c r="F29" s="39">
        <v>0</v>
      </c>
      <c r="G29" s="39">
        <v>0</v>
      </c>
      <c r="H29" s="39">
        <v>0.44816149974120006</v>
      </c>
      <c r="I29" s="39">
        <v>10.65109755143331</v>
      </c>
      <c r="J29" s="39">
        <v>0</v>
      </c>
      <c r="K29" s="39">
        <v>0</v>
      </c>
      <c r="L29" s="39">
        <v>1.4408908942899001</v>
      </c>
      <c r="M29" s="39">
        <v>0</v>
      </c>
      <c r="N29" s="39">
        <v>0</v>
      </c>
      <c r="O29" s="39">
        <v>0</v>
      </c>
      <c r="P29" s="39">
        <v>0</v>
      </c>
      <c r="Q29" s="39">
        <v>0</v>
      </c>
      <c r="R29" s="39">
        <v>0.1040623165156</v>
      </c>
      <c r="S29" s="39">
        <v>0</v>
      </c>
      <c r="T29" s="39">
        <v>0.90553865051610005</v>
      </c>
      <c r="U29" s="39">
        <v>0</v>
      </c>
      <c r="V29" s="39">
        <v>6.6982081967599999E-2</v>
      </c>
      <c r="W29" s="39">
        <v>0</v>
      </c>
      <c r="X29" s="39">
        <v>0</v>
      </c>
      <c r="Y29" s="39">
        <v>0</v>
      </c>
      <c r="Z29" s="39">
        <v>0</v>
      </c>
      <c r="AA29" s="39">
        <v>0</v>
      </c>
      <c r="AB29" s="39">
        <v>2.5420670386599998E-2</v>
      </c>
      <c r="AC29" s="39">
        <v>2.5862950806199998E-2</v>
      </c>
      <c r="AD29" s="39">
        <v>0</v>
      </c>
      <c r="AE29" s="39">
        <v>0</v>
      </c>
      <c r="AF29" s="39">
        <v>0.37476285945160004</v>
      </c>
      <c r="AG29" s="39">
        <v>0</v>
      </c>
      <c r="AH29" s="39">
        <v>0</v>
      </c>
      <c r="AI29" s="39">
        <v>0</v>
      </c>
      <c r="AJ29" s="39">
        <v>0</v>
      </c>
      <c r="AK29" s="39">
        <v>0</v>
      </c>
      <c r="AL29" s="39">
        <v>1.4466581612700001E-2</v>
      </c>
      <c r="AM29" s="39">
        <v>0</v>
      </c>
      <c r="AN29" s="39">
        <v>0</v>
      </c>
      <c r="AO29" s="39">
        <v>0</v>
      </c>
      <c r="AP29" s="39">
        <v>1.31871612E-5</v>
      </c>
      <c r="AQ29" s="39">
        <v>0</v>
      </c>
      <c r="AR29" s="39">
        <v>0</v>
      </c>
      <c r="AS29" s="39">
        <v>0</v>
      </c>
      <c r="AT29" s="39">
        <v>0</v>
      </c>
      <c r="AU29" s="39">
        <v>0</v>
      </c>
      <c r="AV29" s="39">
        <v>2.0666557731883008</v>
      </c>
      <c r="AW29" s="39">
        <v>5.7446576553540005</v>
      </c>
      <c r="AX29" s="39">
        <v>0</v>
      </c>
      <c r="AY29" s="39">
        <v>0</v>
      </c>
      <c r="AZ29" s="39">
        <v>2.7205440300958004</v>
      </c>
      <c r="BA29" s="39">
        <v>0</v>
      </c>
      <c r="BB29" s="39">
        <v>0</v>
      </c>
      <c r="BC29" s="39">
        <v>0</v>
      </c>
      <c r="BD29" s="39">
        <v>0</v>
      </c>
      <c r="BE29" s="39">
        <v>0</v>
      </c>
      <c r="BF29" s="39">
        <v>0.53343766522239988</v>
      </c>
      <c r="BG29" s="39">
        <v>0.26639870209670002</v>
      </c>
      <c r="BH29" s="39">
        <v>1.0561279087095001</v>
      </c>
      <c r="BI29" s="39">
        <v>0</v>
      </c>
      <c r="BJ29" s="39">
        <v>0.4136173370965</v>
      </c>
      <c r="BK29" s="53">
        <f t="shared" si="10"/>
        <v>44.987507871774206</v>
      </c>
    </row>
    <row r="30" spans="1:63" x14ac:dyDescent="0.25">
      <c r="A30" s="11"/>
      <c r="B30" s="25" t="s">
        <v>131</v>
      </c>
      <c r="C30" s="39">
        <v>0</v>
      </c>
      <c r="D30" s="39">
        <v>16.864725200128998</v>
      </c>
      <c r="E30" s="39">
        <v>0</v>
      </c>
      <c r="F30" s="39">
        <v>0</v>
      </c>
      <c r="G30" s="39">
        <v>0</v>
      </c>
      <c r="H30" s="39">
        <v>1.0448315007406999</v>
      </c>
      <c r="I30" s="39">
        <v>8.5213843835481988</v>
      </c>
      <c r="J30" s="39">
        <v>0</v>
      </c>
      <c r="K30" s="39">
        <v>0</v>
      </c>
      <c r="L30" s="39">
        <v>0.94318978466606862</v>
      </c>
      <c r="M30" s="39">
        <v>0</v>
      </c>
      <c r="N30" s="39">
        <v>0</v>
      </c>
      <c r="O30" s="39">
        <v>0</v>
      </c>
      <c r="P30" s="39">
        <v>0</v>
      </c>
      <c r="Q30" s="39">
        <v>0</v>
      </c>
      <c r="R30" s="39">
        <v>0.43845060854649998</v>
      </c>
      <c r="S30" s="39">
        <v>0</v>
      </c>
      <c r="T30" s="39">
        <v>0</v>
      </c>
      <c r="U30" s="39">
        <v>0</v>
      </c>
      <c r="V30" s="39">
        <v>0.34759226238670005</v>
      </c>
      <c r="W30" s="39">
        <v>0</v>
      </c>
      <c r="X30" s="39">
        <v>0</v>
      </c>
      <c r="Y30" s="39">
        <v>0</v>
      </c>
      <c r="Z30" s="39">
        <v>0</v>
      </c>
      <c r="AA30" s="39">
        <v>0</v>
      </c>
      <c r="AB30" s="39">
        <v>1.2474520849017001</v>
      </c>
      <c r="AC30" s="39">
        <v>0.88102191745140002</v>
      </c>
      <c r="AD30" s="39">
        <v>0</v>
      </c>
      <c r="AE30" s="39">
        <v>0</v>
      </c>
      <c r="AF30" s="39">
        <v>3.2504220615804997</v>
      </c>
      <c r="AG30" s="39">
        <v>0</v>
      </c>
      <c r="AH30" s="39">
        <v>0</v>
      </c>
      <c r="AI30" s="39">
        <v>0</v>
      </c>
      <c r="AJ30" s="39">
        <v>0</v>
      </c>
      <c r="AK30" s="39">
        <v>0</v>
      </c>
      <c r="AL30" s="39">
        <v>0.61238088896669995</v>
      </c>
      <c r="AM30" s="39">
        <v>1.3027967739999999E-4</v>
      </c>
      <c r="AN30" s="39">
        <v>10.580307970709599</v>
      </c>
      <c r="AO30" s="39">
        <v>0</v>
      </c>
      <c r="AP30" s="39">
        <v>0.22191210419350002</v>
      </c>
      <c r="AQ30" s="39">
        <v>0</v>
      </c>
      <c r="AR30" s="39">
        <v>0</v>
      </c>
      <c r="AS30" s="39">
        <v>0</v>
      </c>
      <c r="AT30" s="39">
        <v>0</v>
      </c>
      <c r="AU30" s="39">
        <v>0</v>
      </c>
      <c r="AV30" s="39">
        <v>9.842531572713586</v>
      </c>
      <c r="AW30" s="39">
        <v>18.025380276739796</v>
      </c>
      <c r="AX30" s="39">
        <v>7.7838650462578993</v>
      </c>
      <c r="AY30" s="39">
        <v>0</v>
      </c>
      <c r="AZ30" s="39">
        <v>20.318127885900193</v>
      </c>
      <c r="BA30" s="39">
        <v>0</v>
      </c>
      <c r="BB30" s="39">
        <v>0</v>
      </c>
      <c r="BC30" s="39">
        <v>0</v>
      </c>
      <c r="BD30" s="39">
        <v>0</v>
      </c>
      <c r="BE30" s="39">
        <v>0</v>
      </c>
      <c r="BF30" s="39">
        <v>2.1496791649879992</v>
      </c>
      <c r="BG30" s="39">
        <v>7.3410637325159005</v>
      </c>
      <c r="BH30" s="39">
        <v>0</v>
      </c>
      <c r="BI30" s="39">
        <v>0</v>
      </c>
      <c r="BJ30" s="39">
        <v>1.8871835517737998</v>
      </c>
      <c r="BK30" s="53">
        <f t="shared" si="10"/>
        <v>112.30163227838715</v>
      </c>
    </row>
    <row r="31" spans="1:63" x14ac:dyDescent="0.25">
      <c r="A31" s="11"/>
      <c r="B31" s="25" t="s">
        <v>135</v>
      </c>
      <c r="C31" s="39">
        <v>0</v>
      </c>
      <c r="D31" s="39">
        <v>20.3735723668063</v>
      </c>
      <c r="E31" s="39">
        <v>0</v>
      </c>
      <c r="F31" s="39">
        <v>0</v>
      </c>
      <c r="G31" s="39">
        <v>0</v>
      </c>
      <c r="H31" s="39">
        <v>0.92615304290179978</v>
      </c>
      <c r="I31" s="39">
        <v>27.116245263773799</v>
      </c>
      <c r="J31" s="39">
        <v>4.6289954831935001</v>
      </c>
      <c r="K31" s="39">
        <v>0</v>
      </c>
      <c r="L31" s="39">
        <v>4.1359343551286001</v>
      </c>
      <c r="M31" s="39">
        <v>0</v>
      </c>
      <c r="N31" s="39">
        <v>0</v>
      </c>
      <c r="O31" s="39">
        <v>0</v>
      </c>
      <c r="P31" s="39">
        <v>0</v>
      </c>
      <c r="Q31" s="39">
        <v>0</v>
      </c>
      <c r="R31" s="39">
        <v>0.35471320657949995</v>
      </c>
      <c r="S31" s="39">
        <v>16.539344012352736</v>
      </c>
      <c r="T31" s="39">
        <v>0</v>
      </c>
      <c r="U31" s="39">
        <v>0</v>
      </c>
      <c r="V31" s="39">
        <v>0.1204869402256</v>
      </c>
      <c r="W31" s="39">
        <v>0</v>
      </c>
      <c r="X31" s="39">
        <v>0</v>
      </c>
      <c r="Y31" s="39">
        <v>0</v>
      </c>
      <c r="Z31" s="39">
        <v>0</v>
      </c>
      <c r="AA31" s="39">
        <v>0</v>
      </c>
      <c r="AB31" s="39">
        <v>2.3832613539979994</v>
      </c>
      <c r="AC31" s="39">
        <v>6.6537368157738008</v>
      </c>
      <c r="AD31" s="39">
        <v>0</v>
      </c>
      <c r="AE31" s="39">
        <v>0</v>
      </c>
      <c r="AF31" s="39">
        <v>3.3773774258702995</v>
      </c>
      <c r="AG31" s="39">
        <v>0</v>
      </c>
      <c r="AH31" s="39">
        <v>0</v>
      </c>
      <c r="AI31" s="39">
        <v>0</v>
      </c>
      <c r="AJ31" s="39">
        <v>0</v>
      </c>
      <c r="AK31" s="39">
        <v>0</v>
      </c>
      <c r="AL31" s="39">
        <v>0.95185072074069998</v>
      </c>
      <c r="AM31" s="39">
        <v>7.6127101259353003</v>
      </c>
      <c r="AN31" s="39">
        <v>13.429535138806299</v>
      </c>
      <c r="AO31" s="39">
        <v>0</v>
      </c>
      <c r="AP31" s="39">
        <v>3.1025710871287</v>
      </c>
      <c r="AQ31" s="39">
        <v>0</v>
      </c>
      <c r="AR31" s="39">
        <v>0</v>
      </c>
      <c r="AS31" s="39">
        <v>0</v>
      </c>
      <c r="AT31" s="39">
        <v>0</v>
      </c>
      <c r="AU31" s="39">
        <v>0</v>
      </c>
      <c r="AV31" s="39">
        <v>4.7059959350537026</v>
      </c>
      <c r="AW31" s="39">
        <v>39.437925987288608</v>
      </c>
      <c r="AX31" s="39">
        <v>0</v>
      </c>
      <c r="AY31" s="39">
        <v>0</v>
      </c>
      <c r="AZ31" s="39">
        <v>19.621247819319596</v>
      </c>
      <c r="BA31" s="39">
        <v>0</v>
      </c>
      <c r="BB31" s="39">
        <v>0</v>
      </c>
      <c r="BC31" s="39">
        <v>0</v>
      </c>
      <c r="BD31" s="39">
        <v>0</v>
      </c>
      <c r="BE31" s="39">
        <v>0</v>
      </c>
      <c r="BF31" s="39">
        <v>1.9319273260593997</v>
      </c>
      <c r="BG31" s="39">
        <v>2.4900039419031001</v>
      </c>
      <c r="BH31" s="39">
        <v>3.0302523959676999</v>
      </c>
      <c r="BI31" s="39">
        <v>0</v>
      </c>
      <c r="BJ31" s="39">
        <v>2.6767286302253002</v>
      </c>
      <c r="BK31" s="53">
        <f t="shared" si="10"/>
        <v>185.60056937503231</v>
      </c>
    </row>
    <row r="32" spans="1:63" x14ac:dyDescent="0.25">
      <c r="A32" s="11"/>
      <c r="B32" s="25" t="s">
        <v>106</v>
      </c>
      <c r="C32" s="39">
        <v>0</v>
      </c>
      <c r="D32" s="39">
        <v>0</v>
      </c>
      <c r="E32" s="39">
        <v>0</v>
      </c>
      <c r="F32" s="39">
        <v>0</v>
      </c>
      <c r="G32" s="39">
        <v>0</v>
      </c>
      <c r="H32" s="39">
        <v>6.2151034514496999</v>
      </c>
      <c r="I32" s="39">
        <v>0.30150167093539998</v>
      </c>
      <c r="J32" s="39">
        <v>0</v>
      </c>
      <c r="K32" s="39">
        <v>0</v>
      </c>
      <c r="L32" s="39">
        <v>7.2983847121926004</v>
      </c>
      <c r="M32" s="39">
        <v>0</v>
      </c>
      <c r="N32" s="39">
        <v>0</v>
      </c>
      <c r="O32" s="39">
        <v>0</v>
      </c>
      <c r="P32" s="39">
        <v>0</v>
      </c>
      <c r="Q32" s="39">
        <v>0</v>
      </c>
      <c r="R32" s="39">
        <v>2.1214730390635999</v>
      </c>
      <c r="S32" s="39">
        <v>0</v>
      </c>
      <c r="T32" s="39">
        <v>0</v>
      </c>
      <c r="U32" s="39">
        <v>0</v>
      </c>
      <c r="V32" s="39">
        <v>0.9567951441159166</v>
      </c>
      <c r="W32" s="39">
        <v>0</v>
      </c>
      <c r="X32" s="39">
        <v>0</v>
      </c>
      <c r="Y32" s="39">
        <v>0</v>
      </c>
      <c r="Z32" s="39">
        <v>0</v>
      </c>
      <c r="AA32" s="39">
        <v>0</v>
      </c>
      <c r="AB32" s="39">
        <v>0.66699931828959991</v>
      </c>
      <c r="AC32" s="39">
        <v>0</v>
      </c>
      <c r="AD32" s="39">
        <v>0</v>
      </c>
      <c r="AE32" s="39">
        <v>0</v>
      </c>
      <c r="AF32" s="39">
        <v>1.9826714799028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0.21858069916050002</v>
      </c>
      <c r="AM32" s="39">
        <v>0</v>
      </c>
      <c r="AN32" s="39">
        <v>0</v>
      </c>
      <c r="AO32" s="39">
        <v>0</v>
      </c>
      <c r="AP32" s="39">
        <v>0.25058890332239997</v>
      </c>
      <c r="AQ32" s="39">
        <v>0</v>
      </c>
      <c r="AR32" s="39">
        <v>0</v>
      </c>
      <c r="AS32" s="39">
        <v>0</v>
      </c>
      <c r="AT32" s="39">
        <v>0</v>
      </c>
      <c r="AU32" s="39">
        <v>0</v>
      </c>
      <c r="AV32" s="39">
        <v>5.1284437061877988</v>
      </c>
      <c r="AW32" s="39">
        <v>2.53223669353E-2</v>
      </c>
      <c r="AX32" s="39">
        <v>0</v>
      </c>
      <c r="AY32" s="39">
        <v>0</v>
      </c>
      <c r="AZ32" s="39">
        <v>7.8424814531265987</v>
      </c>
      <c r="BA32" s="39">
        <v>0</v>
      </c>
      <c r="BB32" s="39">
        <v>0</v>
      </c>
      <c r="BC32" s="39">
        <v>0</v>
      </c>
      <c r="BD32" s="39">
        <v>0</v>
      </c>
      <c r="BE32" s="39">
        <v>0</v>
      </c>
      <c r="BF32" s="39">
        <v>1.6655655502217002</v>
      </c>
      <c r="BG32" s="39">
        <v>6.4293711289999996E-3</v>
      </c>
      <c r="BH32" s="39">
        <v>0</v>
      </c>
      <c r="BI32" s="39">
        <v>0</v>
      </c>
      <c r="BJ32" s="39">
        <v>1.9720636484186997</v>
      </c>
      <c r="BK32" s="53">
        <f t="shared" si="10"/>
        <v>36.652404514451611</v>
      </c>
    </row>
    <row r="33" spans="1:64" x14ac:dyDescent="0.25">
      <c r="A33" s="11"/>
      <c r="B33" s="25" t="s">
        <v>107</v>
      </c>
      <c r="C33" s="39">
        <v>0</v>
      </c>
      <c r="D33" s="39">
        <v>0</v>
      </c>
      <c r="E33" s="39">
        <v>0</v>
      </c>
      <c r="F33" s="39">
        <v>0</v>
      </c>
      <c r="G33" s="39">
        <v>0</v>
      </c>
      <c r="H33" s="39">
        <v>0.74203862906309992</v>
      </c>
      <c r="I33" s="39">
        <v>0.29286242164509996</v>
      </c>
      <c r="J33" s="39">
        <v>0</v>
      </c>
      <c r="K33" s="39">
        <v>0</v>
      </c>
      <c r="L33" s="39">
        <v>1.6004230403222002</v>
      </c>
      <c r="M33" s="39">
        <v>0</v>
      </c>
      <c r="N33" s="39">
        <v>0</v>
      </c>
      <c r="O33" s="39">
        <v>0</v>
      </c>
      <c r="P33" s="39">
        <v>0</v>
      </c>
      <c r="Q33" s="39">
        <v>0</v>
      </c>
      <c r="R33" s="39">
        <v>0.29952079877299997</v>
      </c>
      <c r="S33" s="39">
        <v>0</v>
      </c>
      <c r="T33" s="39">
        <v>0</v>
      </c>
      <c r="U33" s="39">
        <v>0</v>
      </c>
      <c r="V33" s="39">
        <v>0.30650069409076691</v>
      </c>
      <c r="W33" s="39">
        <v>0</v>
      </c>
      <c r="X33" s="39">
        <v>0</v>
      </c>
      <c r="Y33" s="39">
        <v>0</v>
      </c>
      <c r="Z33" s="39">
        <v>0</v>
      </c>
      <c r="AA33" s="39">
        <v>0</v>
      </c>
      <c r="AB33" s="39">
        <v>0.30790342799900006</v>
      </c>
      <c r="AC33" s="39">
        <v>0.18136920425789999</v>
      </c>
      <c r="AD33" s="39">
        <v>0</v>
      </c>
      <c r="AE33" s="39">
        <v>0</v>
      </c>
      <c r="AF33" s="39">
        <v>0.28989885064499998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0.33920372474080002</v>
      </c>
      <c r="AM33" s="39">
        <v>4.1477391354700001E-2</v>
      </c>
      <c r="AN33" s="39">
        <v>0</v>
      </c>
      <c r="AO33" s="39">
        <v>0</v>
      </c>
      <c r="AP33" s="39">
        <v>1.4657757577094002</v>
      </c>
      <c r="AQ33" s="39">
        <v>0</v>
      </c>
      <c r="AR33" s="39">
        <v>0</v>
      </c>
      <c r="AS33" s="39">
        <v>0</v>
      </c>
      <c r="AT33" s="39">
        <v>0</v>
      </c>
      <c r="AU33" s="39">
        <v>0</v>
      </c>
      <c r="AV33" s="39">
        <v>7.0041024664198135</v>
      </c>
      <c r="AW33" s="39">
        <v>2.1959914635150004</v>
      </c>
      <c r="AX33" s="39">
        <v>0</v>
      </c>
      <c r="AY33" s="39">
        <v>0</v>
      </c>
      <c r="AZ33" s="39">
        <v>2.0822725482568001</v>
      </c>
      <c r="BA33" s="39">
        <v>0</v>
      </c>
      <c r="BB33" s="39">
        <v>0</v>
      </c>
      <c r="BC33" s="39">
        <v>0</v>
      </c>
      <c r="BD33" s="39">
        <v>0</v>
      </c>
      <c r="BE33" s="39">
        <v>0</v>
      </c>
      <c r="BF33" s="39">
        <v>2.7101832660139982</v>
      </c>
      <c r="BG33" s="39">
        <v>0.1021058308064</v>
      </c>
      <c r="BH33" s="39">
        <v>0</v>
      </c>
      <c r="BI33" s="39">
        <v>0</v>
      </c>
      <c r="BJ33" s="39">
        <v>6.3853825903100001E-2</v>
      </c>
      <c r="BK33" s="53">
        <f t="shared" si="10"/>
        <v>20.025483341516079</v>
      </c>
    </row>
    <row r="34" spans="1:64" x14ac:dyDescent="0.25">
      <c r="A34" s="11"/>
      <c r="B34" s="25" t="s">
        <v>108</v>
      </c>
      <c r="C34" s="39">
        <v>0</v>
      </c>
      <c r="D34" s="39">
        <v>10.7582643534193</v>
      </c>
      <c r="E34" s="39">
        <v>0</v>
      </c>
      <c r="F34" s="39">
        <v>0</v>
      </c>
      <c r="G34" s="39">
        <v>0</v>
      </c>
      <c r="H34" s="39">
        <v>0.52709942303109991</v>
      </c>
      <c r="I34" s="39">
        <v>19.612004014902997</v>
      </c>
      <c r="J34" s="39">
        <v>0</v>
      </c>
      <c r="K34" s="39">
        <v>0</v>
      </c>
      <c r="L34" s="39">
        <v>5.9006268179673995</v>
      </c>
      <c r="M34" s="39">
        <v>0</v>
      </c>
      <c r="N34" s="39">
        <v>0</v>
      </c>
      <c r="O34" s="39">
        <v>0</v>
      </c>
      <c r="P34" s="39">
        <v>0</v>
      </c>
      <c r="Q34" s="39">
        <v>0</v>
      </c>
      <c r="R34" s="39">
        <v>0.20024027316080001</v>
      </c>
      <c r="S34" s="39">
        <v>12.233402915887094</v>
      </c>
      <c r="T34" s="39">
        <v>0</v>
      </c>
      <c r="U34" s="39">
        <v>0</v>
      </c>
      <c r="V34" s="39">
        <v>0.30437096880620002</v>
      </c>
      <c r="W34" s="39">
        <v>0</v>
      </c>
      <c r="X34" s="39">
        <v>0</v>
      </c>
      <c r="Y34" s="39">
        <v>0</v>
      </c>
      <c r="Z34" s="39">
        <v>0</v>
      </c>
      <c r="AA34" s="39">
        <v>0</v>
      </c>
      <c r="AB34" s="39">
        <v>0.26907789538670007</v>
      </c>
      <c r="AC34" s="39">
        <v>0</v>
      </c>
      <c r="AD34" s="39">
        <v>0</v>
      </c>
      <c r="AE34" s="39">
        <v>0</v>
      </c>
      <c r="AF34" s="39">
        <v>0.50230900535479994</v>
      </c>
      <c r="AG34" s="39">
        <v>0</v>
      </c>
      <c r="AH34" s="39">
        <v>0</v>
      </c>
      <c r="AI34" s="39">
        <v>0</v>
      </c>
      <c r="AJ34" s="39">
        <v>0</v>
      </c>
      <c r="AK34" s="39">
        <v>0</v>
      </c>
      <c r="AL34" s="39">
        <v>4.9068911773999996E-2</v>
      </c>
      <c r="AM34" s="39">
        <v>0</v>
      </c>
      <c r="AN34" s="39">
        <v>0</v>
      </c>
      <c r="AO34" s="39">
        <v>0</v>
      </c>
      <c r="AP34" s="39">
        <v>0</v>
      </c>
      <c r="AQ34" s="39">
        <v>0</v>
      </c>
      <c r="AR34" s="39">
        <v>0</v>
      </c>
      <c r="AS34" s="39">
        <v>0</v>
      </c>
      <c r="AT34" s="39">
        <v>0</v>
      </c>
      <c r="AU34" s="39">
        <v>0</v>
      </c>
      <c r="AV34" s="39">
        <v>3.1018206069935004</v>
      </c>
      <c r="AW34" s="39">
        <v>5.8249076428056998</v>
      </c>
      <c r="AX34" s="39">
        <v>0</v>
      </c>
      <c r="AY34" s="39">
        <v>0</v>
      </c>
      <c r="AZ34" s="39">
        <v>15.249846014031197</v>
      </c>
      <c r="BA34" s="39">
        <v>0</v>
      </c>
      <c r="BB34" s="39">
        <v>0</v>
      </c>
      <c r="BC34" s="39">
        <v>0</v>
      </c>
      <c r="BD34" s="39">
        <v>0</v>
      </c>
      <c r="BE34" s="39">
        <v>0</v>
      </c>
      <c r="BF34" s="39">
        <v>1.3262830576731</v>
      </c>
      <c r="BG34" s="39">
        <v>0.18538518180629998</v>
      </c>
      <c r="BH34" s="39">
        <v>0</v>
      </c>
      <c r="BI34" s="39">
        <v>0</v>
      </c>
      <c r="BJ34" s="39">
        <v>0.1535454155482</v>
      </c>
      <c r="BK34" s="53">
        <f t="shared" si="10"/>
        <v>76.198252498548371</v>
      </c>
    </row>
    <row r="35" spans="1:64" x14ac:dyDescent="0.25">
      <c r="A35" s="11"/>
      <c r="B35" s="26" t="s">
        <v>89</v>
      </c>
      <c r="C35" s="41">
        <f>SUM(C28:C34)</f>
        <v>0</v>
      </c>
      <c r="D35" s="41">
        <f t="shared" ref="D35:BJ35" si="11">SUM(D28:D34)</f>
        <v>86.421246316967398</v>
      </c>
      <c r="E35" s="41">
        <f t="shared" si="11"/>
        <v>0</v>
      </c>
      <c r="F35" s="41">
        <f t="shared" si="11"/>
        <v>0</v>
      </c>
      <c r="G35" s="41">
        <f t="shared" si="11"/>
        <v>0</v>
      </c>
      <c r="H35" s="41">
        <f t="shared" si="11"/>
        <v>11.7440870557</v>
      </c>
      <c r="I35" s="41">
        <f t="shared" si="11"/>
        <v>234.25620634226962</v>
      </c>
      <c r="J35" s="41">
        <f t="shared" si="11"/>
        <v>8.7035555322901992</v>
      </c>
      <c r="K35" s="41">
        <f t="shared" si="11"/>
        <v>0</v>
      </c>
      <c r="L35" s="41">
        <f t="shared" si="11"/>
        <v>65.046284717275071</v>
      </c>
      <c r="M35" s="41">
        <f t="shared" si="11"/>
        <v>0</v>
      </c>
      <c r="N35" s="41">
        <f t="shared" si="11"/>
        <v>0</v>
      </c>
      <c r="O35" s="41">
        <f t="shared" si="11"/>
        <v>0</v>
      </c>
      <c r="P35" s="41">
        <f t="shared" si="11"/>
        <v>0</v>
      </c>
      <c r="Q35" s="41">
        <f t="shared" si="11"/>
        <v>0</v>
      </c>
      <c r="R35" s="41">
        <f t="shared" si="11"/>
        <v>4.8666430183146003</v>
      </c>
      <c r="S35" s="41">
        <f t="shared" si="11"/>
        <v>55.102689753336236</v>
      </c>
      <c r="T35" s="41">
        <f t="shared" si="11"/>
        <v>0.90553865051610005</v>
      </c>
      <c r="U35" s="41">
        <f t="shared" si="11"/>
        <v>0</v>
      </c>
      <c r="V35" s="41">
        <f t="shared" si="11"/>
        <v>4.8618933966787745</v>
      </c>
      <c r="W35" s="41">
        <f t="shared" si="11"/>
        <v>0</v>
      </c>
      <c r="X35" s="41">
        <f t="shared" si="11"/>
        <v>0</v>
      </c>
      <c r="Y35" s="41">
        <f t="shared" si="11"/>
        <v>0</v>
      </c>
      <c r="Z35" s="41">
        <f t="shared" si="11"/>
        <v>0</v>
      </c>
      <c r="AA35" s="41">
        <f t="shared" si="11"/>
        <v>0</v>
      </c>
      <c r="AB35" s="41">
        <f t="shared" si="11"/>
        <v>5.3095781616380995</v>
      </c>
      <c r="AC35" s="41">
        <f t="shared" si="11"/>
        <v>30.096704408385602</v>
      </c>
      <c r="AD35" s="41">
        <f t="shared" si="11"/>
        <v>0</v>
      </c>
      <c r="AE35" s="41">
        <f t="shared" si="11"/>
        <v>0</v>
      </c>
      <c r="AF35" s="41">
        <f t="shared" si="11"/>
        <v>10.045858312482199</v>
      </c>
      <c r="AG35" s="41">
        <f t="shared" si="11"/>
        <v>0</v>
      </c>
      <c r="AH35" s="41">
        <f t="shared" si="11"/>
        <v>0</v>
      </c>
      <c r="AI35" s="41">
        <f t="shared" si="11"/>
        <v>0</v>
      </c>
      <c r="AJ35" s="41">
        <f t="shared" si="11"/>
        <v>0</v>
      </c>
      <c r="AK35" s="41">
        <f t="shared" si="11"/>
        <v>0</v>
      </c>
      <c r="AL35" s="41">
        <f t="shared" si="11"/>
        <v>2.3710150350909998</v>
      </c>
      <c r="AM35" s="41">
        <f t="shared" si="11"/>
        <v>24.691075689160702</v>
      </c>
      <c r="AN35" s="41">
        <f t="shared" si="11"/>
        <v>29.822232096902901</v>
      </c>
      <c r="AO35" s="41">
        <f t="shared" si="11"/>
        <v>0</v>
      </c>
      <c r="AP35" s="41">
        <f t="shared" si="11"/>
        <v>5.5737100508698996</v>
      </c>
      <c r="AQ35" s="41">
        <f t="shared" si="11"/>
        <v>0</v>
      </c>
      <c r="AR35" s="41">
        <f t="shared" si="11"/>
        <v>0</v>
      </c>
      <c r="AS35" s="41">
        <f t="shared" si="11"/>
        <v>0</v>
      </c>
      <c r="AT35" s="41">
        <f t="shared" si="11"/>
        <v>0</v>
      </c>
      <c r="AU35" s="41">
        <f t="shared" si="11"/>
        <v>0</v>
      </c>
      <c r="AV35" s="41">
        <f t="shared" si="11"/>
        <v>41.381377877570998</v>
      </c>
      <c r="AW35" s="41">
        <f t="shared" si="11"/>
        <v>196.39058170102226</v>
      </c>
      <c r="AX35" s="41">
        <f t="shared" si="11"/>
        <v>8.7977940564191002</v>
      </c>
      <c r="AY35" s="41">
        <f t="shared" si="11"/>
        <v>2.9032258027741</v>
      </c>
      <c r="AZ35" s="41">
        <f t="shared" si="11"/>
        <v>129.24771516782036</v>
      </c>
      <c r="BA35" s="41">
        <f t="shared" si="11"/>
        <v>0</v>
      </c>
      <c r="BB35" s="41">
        <f t="shared" si="11"/>
        <v>0</v>
      </c>
      <c r="BC35" s="41">
        <f t="shared" si="11"/>
        <v>0</v>
      </c>
      <c r="BD35" s="41">
        <f t="shared" si="11"/>
        <v>0</v>
      </c>
      <c r="BE35" s="41">
        <f t="shared" si="11"/>
        <v>0</v>
      </c>
      <c r="BF35" s="41">
        <f t="shared" si="11"/>
        <v>14.605255811004296</v>
      </c>
      <c r="BG35" s="41">
        <f t="shared" si="11"/>
        <v>12.816569789127502</v>
      </c>
      <c r="BH35" s="41">
        <f t="shared" si="11"/>
        <v>8.8212037761286002</v>
      </c>
      <c r="BI35" s="41">
        <f t="shared" si="11"/>
        <v>0</v>
      </c>
      <c r="BJ35" s="41">
        <f t="shared" si="11"/>
        <v>11.483278968641301</v>
      </c>
      <c r="BK35" s="41">
        <f t="shared" si="10"/>
        <v>1006.2653214883869</v>
      </c>
      <c r="BL35" s="32"/>
    </row>
    <row r="36" spans="1:64" x14ac:dyDescent="0.25">
      <c r="A36" s="11"/>
      <c r="B36" s="26" t="s">
        <v>79</v>
      </c>
      <c r="C36" s="41">
        <f t="shared" ref="C36:AH36" si="12">C9+C12+C20+C23+C26+C35</f>
        <v>0</v>
      </c>
      <c r="D36" s="41">
        <f t="shared" si="12"/>
        <v>151.59222265371386</v>
      </c>
      <c r="E36" s="41">
        <f t="shared" si="12"/>
        <v>25.081397714935402</v>
      </c>
      <c r="F36" s="41">
        <f t="shared" si="12"/>
        <v>0</v>
      </c>
      <c r="G36" s="41">
        <f t="shared" si="12"/>
        <v>0</v>
      </c>
      <c r="H36" s="41">
        <f t="shared" si="12"/>
        <v>14.808705669954399</v>
      </c>
      <c r="I36" s="41">
        <f t="shared" si="12"/>
        <v>707.48773063095121</v>
      </c>
      <c r="J36" s="41">
        <f t="shared" si="12"/>
        <v>408.3376727016373</v>
      </c>
      <c r="K36" s="41">
        <f t="shared" si="12"/>
        <v>0</v>
      </c>
      <c r="L36" s="41">
        <f t="shared" si="12"/>
        <v>89.853205141724473</v>
      </c>
      <c r="M36" s="41">
        <f t="shared" si="12"/>
        <v>0</v>
      </c>
      <c r="N36" s="41">
        <f t="shared" si="12"/>
        <v>0</v>
      </c>
      <c r="O36" s="41">
        <f t="shared" si="12"/>
        <v>0</v>
      </c>
      <c r="P36" s="41">
        <f t="shared" si="12"/>
        <v>0</v>
      </c>
      <c r="Q36" s="41">
        <f t="shared" si="12"/>
        <v>0</v>
      </c>
      <c r="R36" s="41">
        <f t="shared" si="12"/>
        <v>5.5851629826993001</v>
      </c>
      <c r="S36" s="41">
        <f t="shared" si="12"/>
        <v>77.281010533568121</v>
      </c>
      <c r="T36" s="41">
        <f t="shared" si="12"/>
        <v>1.6677221627741001</v>
      </c>
      <c r="U36" s="41">
        <f t="shared" si="12"/>
        <v>0</v>
      </c>
      <c r="V36" s="41">
        <f t="shared" si="12"/>
        <v>8.062954998387875</v>
      </c>
      <c r="W36" s="41">
        <f t="shared" si="12"/>
        <v>0</v>
      </c>
      <c r="X36" s="41">
        <f t="shared" si="12"/>
        <v>0</v>
      </c>
      <c r="Y36" s="41">
        <f t="shared" si="12"/>
        <v>0</v>
      </c>
      <c r="Z36" s="41">
        <f t="shared" si="12"/>
        <v>0</v>
      </c>
      <c r="AA36" s="41">
        <f t="shared" si="12"/>
        <v>0</v>
      </c>
      <c r="AB36" s="41">
        <f t="shared" si="12"/>
        <v>6.7496511274422994</v>
      </c>
      <c r="AC36" s="41">
        <f t="shared" si="12"/>
        <v>128.91798671738488</v>
      </c>
      <c r="AD36" s="41">
        <f t="shared" si="12"/>
        <v>4.5176779113870005</v>
      </c>
      <c r="AE36" s="41">
        <f t="shared" si="12"/>
        <v>0</v>
      </c>
      <c r="AF36" s="41">
        <f t="shared" si="12"/>
        <v>14.944021328997199</v>
      </c>
      <c r="AG36" s="41">
        <f t="shared" si="12"/>
        <v>0</v>
      </c>
      <c r="AH36" s="41">
        <f t="shared" si="12"/>
        <v>0</v>
      </c>
      <c r="AI36" s="41">
        <f t="shared" ref="AI36:BJ36" si="13">AI9+AI12+AI20+AI23+AI26+AI35</f>
        <v>0</v>
      </c>
      <c r="AJ36" s="41">
        <f t="shared" si="13"/>
        <v>0</v>
      </c>
      <c r="AK36" s="41">
        <f t="shared" si="13"/>
        <v>0</v>
      </c>
      <c r="AL36" s="41">
        <f t="shared" si="13"/>
        <v>2.8480276255735997</v>
      </c>
      <c r="AM36" s="41">
        <f t="shared" si="13"/>
        <v>76.801428857321397</v>
      </c>
      <c r="AN36" s="41">
        <f t="shared" si="13"/>
        <v>71.617679287773711</v>
      </c>
      <c r="AO36" s="41">
        <f t="shared" si="13"/>
        <v>0</v>
      </c>
      <c r="AP36" s="41">
        <f t="shared" si="13"/>
        <v>7.2734558100304003</v>
      </c>
      <c r="AQ36" s="41">
        <f t="shared" si="13"/>
        <v>0</v>
      </c>
      <c r="AR36" s="41">
        <f t="shared" si="13"/>
        <v>0</v>
      </c>
      <c r="AS36" s="41">
        <f t="shared" si="13"/>
        <v>0</v>
      </c>
      <c r="AT36" s="41">
        <f t="shared" si="13"/>
        <v>0</v>
      </c>
      <c r="AU36" s="41">
        <f t="shared" si="13"/>
        <v>0</v>
      </c>
      <c r="AV36" s="41">
        <f t="shared" si="13"/>
        <v>51.281833893031106</v>
      </c>
      <c r="AW36" s="41">
        <f t="shared" si="13"/>
        <v>671.14951424688638</v>
      </c>
      <c r="AX36" s="41">
        <f t="shared" si="13"/>
        <v>61.434633881547903</v>
      </c>
      <c r="AY36" s="41">
        <f t="shared" si="13"/>
        <v>2.9032258027741</v>
      </c>
      <c r="AZ36" s="41">
        <f t="shared" si="13"/>
        <v>180.36574350116686</v>
      </c>
      <c r="BA36" s="41">
        <f t="shared" si="13"/>
        <v>0</v>
      </c>
      <c r="BB36" s="41">
        <f t="shared" si="13"/>
        <v>0</v>
      </c>
      <c r="BC36" s="41">
        <f t="shared" si="13"/>
        <v>0</v>
      </c>
      <c r="BD36" s="41">
        <f t="shared" si="13"/>
        <v>0</v>
      </c>
      <c r="BE36" s="41">
        <f t="shared" si="13"/>
        <v>0</v>
      </c>
      <c r="BF36" s="41">
        <f t="shared" si="13"/>
        <v>18.178607221054897</v>
      </c>
      <c r="BG36" s="41">
        <f t="shared" si="13"/>
        <v>36.628777881223101</v>
      </c>
      <c r="BH36" s="41">
        <f t="shared" si="13"/>
        <v>8.8740690807091998</v>
      </c>
      <c r="BI36" s="41">
        <f t="shared" si="13"/>
        <v>0</v>
      </c>
      <c r="BJ36" s="41">
        <f t="shared" si="13"/>
        <v>23.212768867639401</v>
      </c>
      <c r="BK36" s="41">
        <f t="shared" si="10"/>
        <v>2857.4568882322887</v>
      </c>
    </row>
    <row r="37" spans="1:64" ht="3.75" customHeight="1" x14ac:dyDescent="0.25">
      <c r="A37" s="11"/>
      <c r="B37" s="27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4"/>
      <c r="AI37" s="74"/>
      <c r="AJ37" s="74"/>
      <c r="AK37" s="74"/>
      <c r="AL37" s="74"/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74"/>
      <c r="BA37" s="74"/>
      <c r="BB37" s="74"/>
      <c r="BC37" s="74"/>
      <c r="BD37" s="74"/>
      <c r="BE37" s="74"/>
      <c r="BF37" s="74"/>
      <c r="BG37" s="74"/>
      <c r="BH37" s="74"/>
      <c r="BI37" s="74"/>
      <c r="BJ37" s="74"/>
      <c r="BK37" s="74"/>
    </row>
    <row r="38" spans="1:64" x14ac:dyDescent="0.25">
      <c r="A38" s="11" t="s">
        <v>1</v>
      </c>
      <c r="B38" s="28" t="s">
        <v>7</v>
      </c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4"/>
      <c r="AI38" s="74"/>
      <c r="AJ38" s="74"/>
      <c r="AK38" s="74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74"/>
      <c r="BA38" s="74"/>
      <c r="BB38" s="74"/>
      <c r="BC38" s="74"/>
      <c r="BD38" s="74"/>
      <c r="BE38" s="74"/>
      <c r="BF38" s="74"/>
      <c r="BG38" s="74"/>
      <c r="BH38" s="74"/>
      <c r="BI38" s="74"/>
      <c r="BJ38" s="74"/>
      <c r="BK38" s="74"/>
    </row>
    <row r="39" spans="1:64" s="15" customFormat="1" x14ac:dyDescent="0.25">
      <c r="A39" s="11" t="s">
        <v>75</v>
      </c>
      <c r="B39" s="25" t="s">
        <v>2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</row>
    <row r="40" spans="1:64" s="15" customFormat="1" x14ac:dyDescent="0.25">
      <c r="A40" s="11"/>
      <c r="B40" s="25" t="s">
        <v>109</v>
      </c>
      <c r="C40" s="39">
        <v>0</v>
      </c>
      <c r="D40" s="39">
        <v>0</v>
      </c>
      <c r="E40" s="39">
        <v>0</v>
      </c>
      <c r="F40" s="39">
        <v>0</v>
      </c>
      <c r="G40" s="39">
        <v>0</v>
      </c>
      <c r="H40" s="39">
        <v>19.660566159045889</v>
      </c>
      <c r="I40" s="39">
        <v>0.59580022932239995</v>
      </c>
      <c r="J40" s="39">
        <v>0</v>
      </c>
      <c r="K40" s="39">
        <v>0</v>
      </c>
      <c r="L40" s="39">
        <v>2.7822746031999999E-2</v>
      </c>
      <c r="M40" s="39">
        <v>0</v>
      </c>
      <c r="N40" s="39">
        <v>0</v>
      </c>
      <c r="O40" s="39">
        <v>0</v>
      </c>
      <c r="P40" s="39">
        <v>0</v>
      </c>
      <c r="Q40" s="39">
        <v>0</v>
      </c>
      <c r="R40" s="39">
        <v>9.3886165987051964</v>
      </c>
      <c r="S40" s="39">
        <v>2.8943027257999999E-2</v>
      </c>
      <c r="T40" s="39">
        <v>0</v>
      </c>
      <c r="U40" s="39">
        <v>0</v>
      </c>
      <c r="V40" s="39">
        <v>4.3287559289600007E-2</v>
      </c>
      <c r="W40" s="39">
        <v>0</v>
      </c>
      <c r="X40" s="39">
        <v>0</v>
      </c>
      <c r="Y40" s="39">
        <v>0</v>
      </c>
      <c r="Z40" s="39">
        <v>0</v>
      </c>
      <c r="AA40" s="39">
        <v>0</v>
      </c>
      <c r="AB40" s="39">
        <v>7.6260512430938006</v>
      </c>
      <c r="AC40" s="39">
        <v>2.9483256838600001E-2</v>
      </c>
      <c r="AD40" s="39">
        <v>0</v>
      </c>
      <c r="AE40" s="39">
        <v>0</v>
      </c>
      <c r="AF40" s="39">
        <v>0.18206484041920001</v>
      </c>
      <c r="AG40" s="39">
        <v>0</v>
      </c>
      <c r="AH40" s="39">
        <v>0</v>
      </c>
      <c r="AI40" s="39">
        <v>0</v>
      </c>
      <c r="AJ40" s="39">
        <v>0</v>
      </c>
      <c r="AK40" s="39">
        <v>0</v>
      </c>
      <c r="AL40" s="39">
        <v>7.1671619956095016</v>
      </c>
      <c r="AM40" s="39">
        <v>2.5239578096399998E-2</v>
      </c>
      <c r="AN40" s="39">
        <v>0</v>
      </c>
      <c r="AO40" s="39">
        <v>0</v>
      </c>
      <c r="AP40" s="39">
        <v>3.5301428612900004E-2</v>
      </c>
      <c r="AQ40" s="39">
        <v>0</v>
      </c>
      <c r="AR40" s="39">
        <v>0</v>
      </c>
      <c r="AS40" s="39">
        <v>0</v>
      </c>
      <c r="AT40" s="39">
        <v>0</v>
      </c>
      <c r="AU40" s="39">
        <v>0</v>
      </c>
      <c r="AV40" s="39">
        <v>176.6686077058643</v>
      </c>
      <c r="AW40" s="39">
        <v>0.60436632654630018</v>
      </c>
      <c r="AX40" s="39">
        <v>0</v>
      </c>
      <c r="AY40" s="39">
        <v>0</v>
      </c>
      <c r="AZ40" s="39">
        <v>2.0485907926430005</v>
      </c>
      <c r="BA40" s="39">
        <v>0</v>
      </c>
      <c r="BB40" s="39">
        <v>0</v>
      </c>
      <c r="BC40" s="39">
        <v>0</v>
      </c>
      <c r="BD40" s="39">
        <v>0</v>
      </c>
      <c r="BE40" s="39">
        <v>0</v>
      </c>
      <c r="BF40" s="39">
        <v>88.828782274012681</v>
      </c>
      <c r="BG40" s="39">
        <v>8.1522207807087987</v>
      </c>
      <c r="BH40" s="39">
        <v>0</v>
      </c>
      <c r="BI40" s="39">
        <v>0</v>
      </c>
      <c r="BJ40" s="39">
        <v>0.16770100974160002</v>
      </c>
      <c r="BK40" s="40">
        <f t="shared" ref="BK40:BK42" si="14">SUM(C40:BJ40)</f>
        <v>321.28060755184021</v>
      </c>
    </row>
    <row r="41" spans="1:64" s="15" customFormat="1" x14ac:dyDescent="0.25">
      <c r="A41" s="11"/>
      <c r="B41" s="23" t="s">
        <v>110</v>
      </c>
      <c r="C41" s="39">
        <v>0</v>
      </c>
      <c r="D41" s="39">
        <v>0</v>
      </c>
      <c r="E41" s="39">
        <v>0</v>
      </c>
      <c r="F41" s="39">
        <v>0</v>
      </c>
      <c r="G41" s="39">
        <v>0</v>
      </c>
      <c r="H41" s="39">
        <v>69.110914545771323</v>
      </c>
      <c r="I41" s="39">
        <v>0.55134365745149994</v>
      </c>
      <c r="J41" s="39">
        <v>0</v>
      </c>
      <c r="K41" s="39">
        <v>0</v>
      </c>
      <c r="L41" s="39">
        <v>0.11947409403199999</v>
      </c>
      <c r="M41" s="39">
        <v>0</v>
      </c>
      <c r="N41" s="39">
        <v>0</v>
      </c>
      <c r="O41" s="39">
        <v>0</v>
      </c>
      <c r="P41" s="39">
        <v>0</v>
      </c>
      <c r="Q41" s="39">
        <v>0</v>
      </c>
      <c r="R41" s="39">
        <v>58.421833733842028</v>
      </c>
      <c r="S41" s="39">
        <v>2.7964803548199999E-2</v>
      </c>
      <c r="T41" s="39">
        <v>0</v>
      </c>
      <c r="U41" s="39">
        <v>0</v>
      </c>
      <c r="V41" s="39">
        <v>8.1183676740999994E-2</v>
      </c>
      <c r="W41" s="39">
        <v>0</v>
      </c>
      <c r="X41" s="39">
        <v>0</v>
      </c>
      <c r="Y41" s="39">
        <v>0</v>
      </c>
      <c r="Z41" s="39">
        <v>0</v>
      </c>
      <c r="AA41" s="39">
        <v>0</v>
      </c>
      <c r="AB41" s="39">
        <v>10.397169119771497</v>
      </c>
      <c r="AC41" s="39">
        <v>0.81955187022529996</v>
      </c>
      <c r="AD41" s="39">
        <v>0</v>
      </c>
      <c r="AE41" s="39">
        <v>0</v>
      </c>
      <c r="AF41" s="39">
        <v>1.146391724935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11.792098712157699</v>
      </c>
      <c r="AM41" s="39">
        <v>0.10791415193539999</v>
      </c>
      <c r="AN41" s="39">
        <v>0</v>
      </c>
      <c r="AO41" s="39">
        <v>0</v>
      </c>
      <c r="AP41" s="39">
        <v>0.2495263938385</v>
      </c>
      <c r="AQ41" s="39">
        <v>0</v>
      </c>
      <c r="AR41" s="39">
        <v>0</v>
      </c>
      <c r="AS41" s="39">
        <v>0</v>
      </c>
      <c r="AT41" s="39">
        <v>0</v>
      </c>
      <c r="AU41" s="39">
        <v>0</v>
      </c>
      <c r="AV41" s="39">
        <v>71.642765390340969</v>
      </c>
      <c r="AW41" s="39">
        <v>1.2777246702898999</v>
      </c>
      <c r="AX41" s="39">
        <v>0</v>
      </c>
      <c r="AY41" s="39">
        <v>0</v>
      </c>
      <c r="AZ41" s="39">
        <v>5.0556226929329995</v>
      </c>
      <c r="BA41" s="39">
        <v>0</v>
      </c>
      <c r="BB41" s="39">
        <v>0</v>
      </c>
      <c r="BC41" s="39">
        <v>0</v>
      </c>
      <c r="BD41" s="39">
        <v>0</v>
      </c>
      <c r="BE41" s="39">
        <v>0</v>
      </c>
      <c r="BF41" s="39">
        <v>39.020929654799893</v>
      </c>
      <c r="BG41" s="39">
        <v>0.28268878241920004</v>
      </c>
      <c r="BH41" s="39">
        <v>0</v>
      </c>
      <c r="BI41" s="39">
        <v>0</v>
      </c>
      <c r="BJ41" s="39">
        <v>0.17330459867690001</v>
      </c>
      <c r="BK41" s="40">
        <f t="shared" si="14"/>
        <v>270.27840227370928</v>
      </c>
    </row>
    <row r="42" spans="1:64" s="15" customFormat="1" x14ac:dyDescent="0.25">
      <c r="A42" s="11"/>
      <c r="B42" s="26" t="s">
        <v>84</v>
      </c>
      <c r="C42" s="42">
        <f>SUM(C40:C41)</f>
        <v>0</v>
      </c>
      <c r="D42" s="42">
        <f t="shared" ref="D42:BJ42" si="15">SUM(D40:D41)</f>
        <v>0</v>
      </c>
      <c r="E42" s="42">
        <f t="shared" si="15"/>
        <v>0</v>
      </c>
      <c r="F42" s="42">
        <f t="shared" si="15"/>
        <v>0</v>
      </c>
      <c r="G42" s="42">
        <f t="shared" si="15"/>
        <v>0</v>
      </c>
      <c r="H42" s="42">
        <f t="shared" si="15"/>
        <v>88.771480704817208</v>
      </c>
      <c r="I42" s="42">
        <f t="shared" si="15"/>
        <v>1.1471438867738999</v>
      </c>
      <c r="J42" s="42">
        <f t="shared" si="15"/>
        <v>0</v>
      </c>
      <c r="K42" s="42">
        <f t="shared" si="15"/>
        <v>0</v>
      </c>
      <c r="L42" s="42">
        <f t="shared" si="15"/>
        <v>0.14729684006399998</v>
      </c>
      <c r="M42" s="42">
        <f t="shared" si="15"/>
        <v>0</v>
      </c>
      <c r="N42" s="42">
        <f t="shared" si="15"/>
        <v>0</v>
      </c>
      <c r="O42" s="42">
        <f t="shared" si="15"/>
        <v>0</v>
      </c>
      <c r="P42" s="42">
        <f t="shared" si="15"/>
        <v>0</v>
      </c>
      <c r="Q42" s="42">
        <f t="shared" si="15"/>
        <v>0</v>
      </c>
      <c r="R42" s="42">
        <f t="shared" si="15"/>
        <v>67.810450332547219</v>
      </c>
      <c r="S42" s="42">
        <f t="shared" si="15"/>
        <v>5.6907830806200002E-2</v>
      </c>
      <c r="T42" s="42">
        <f t="shared" si="15"/>
        <v>0</v>
      </c>
      <c r="U42" s="42">
        <f t="shared" si="15"/>
        <v>0</v>
      </c>
      <c r="V42" s="42">
        <f t="shared" si="15"/>
        <v>0.12447123603060001</v>
      </c>
      <c r="W42" s="42">
        <f t="shared" si="15"/>
        <v>0</v>
      </c>
      <c r="X42" s="42">
        <f t="shared" si="15"/>
        <v>0</v>
      </c>
      <c r="Y42" s="42">
        <f t="shared" si="15"/>
        <v>0</v>
      </c>
      <c r="Z42" s="42">
        <f t="shared" si="15"/>
        <v>0</v>
      </c>
      <c r="AA42" s="42">
        <f t="shared" si="15"/>
        <v>0</v>
      </c>
      <c r="AB42" s="42">
        <f t="shared" si="15"/>
        <v>18.023220362865299</v>
      </c>
      <c r="AC42" s="42">
        <f t="shared" si="15"/>
        <v>0.84903512706389994</v>
      </c>
      <c r="AD42" s="42">
        <f t="shared" si="15"/>
        <v>0</v>
      </c>
      <c r="AE42" s="42">
        <f t="shared" si="15"/>
        <v>0</v>
      </c>
      <c r="AF42" s="42">
        <f t="shared" si="15"/>
        <v>1.3284565653542</v>
      </c>
      <c r="AG42" s="42">
        <f t="shared" si="15"/>
        <v>0</v>
      </c>
      <c r="AH42" s="42">
        <f t="shared" si="15"/>
        <v>0</v>
      </c>
      <c r="AI42" s="42">
        <f t="shared" si="15"/>
        <v>0</v>
      </c>
      <c r="AJ42" s="42">
        <f t="shared" si="15"/>
        <v>0</v>
      </c>
      <c r="AK42" s="42">
        <f t="shared" si="15"/>
        <v>0</v>
      </c>
      <c r="AL42" s="42">
        <f t="shared" si="15"/>
        <v>18.9592607077672</v>
      </c>
      <c r="AM42" s="42">
        <f t="shared" si="15"/>
        <v>0.13315373003179998</v>
      </c>
      <c r="AN42" s="42">
        <f t="shared" si="15"/>
        <v>0</v>
      </c>
      <c r="AO42" s="42">
        <f t="shared" si="15"/>
        <v>0</v>
      </c>
      <c r="AP42" s="42">
        <f t="shared" si="15"/>
        <v>0.28482782245140004</v>
      </c>
      <c r="AQ42" s="42">
        <f t="shared" si="15"/>
        <v>0</v>
      </c>
      <c r="AR42" s="42">
        <f t="shared" si="15"/>
        <v>0</v>
      </c>
      <c r="AS42" s="42">
        <f t="shared" si="15"/>
        <v>0</v>
      </c>
      <c r="AT42" s="42">
        <f t="shared" si="15"/>
        <v>0</v>
      </c>
      <c r="AU42" s="42">
        <f t="shared" si="15"/>
        <v>0</v>
      </c>
      <c r="AV42" s="42">
        <f t="shared" si="15"/>
        <v>248.31137309620527</v>
      </c>
      <c r="AW42" s="42">
        <f t="shared" si="15"/>
        <v>1.8820909968362001</v>
      </c>
      <c r="AX42" s="42">
        <f t="shared" si="15"/>
        <v>0</v>
      </c>
      <c r="AY42" s="42">
        <f t="shared" si="15"/>
        <v>0</v>
      </c>
      <c r="AZ42" s="42">
        <f t="shared" si="15"/>
        <v>7.1042134855760004</v>
      </c>
      <c r="BA42" s="42">
        <f t="shared" si="15"/>
        <v>0</v>
      </c>
      <c r="BB42" s="42">
        <f t="shared" si="15"/>
        <v>0</v>
      </c>
      <c r="BC42" s="42">
        <f t="shared" si="15"/>
        <v>0</v>
      </c>
      <c r="BD42" s="42">
        <f t="shared" si="15"/>
        <v>0</v>
      </c>
      <c r="BE42" s="42">
        <f t="shared" si="15"/>
        <v>0</v>
      </c>
      <c r="BF42" s="42">
        <f t="shared" si="15"/>
        <v>127.84971192881258</v>
      </c>
      <c r="BG42" s="42">
        <f t="shared" si="15"/>
        <v>8.4349095631279987</v>
      </c>
      <c r="BH42" s="42">
        <f t="shared" si="15"/>
        <v>0</v>
      </c>
      <c r="BI42" s="42">
        <f t="shared" si="15"/>
        <v>0</v>
      </c>
      <c r="BJ42" s="42">
        <f t="shared" si="15"/>
        <v>0.34100560841850003</v>
      </c>
      <c r="BK42" s="41">
        <f t="shared" si="14"/>
        <v>591.55900982554954</v>
      </c>
    </row>
    <row r="43" spans="1:64" x14ac:dyDescent="0.25">
      <c r="A43" s="11" t="s">
        <v>76</v>
      </c>
      <c r="B43" s="25" t="s">
        <v>17</v>
      </c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4"/>
      <c r="AI43" s="74"/>
      <c r="AJ43" s="74"/>
      <c r="AK43" s="74"/>
      <c r="AL43" s="74"/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74"/>
      <c r="BA43" s="74"/>
      <c r="BB43" s="74"/>
      <c r="BC43" s="74"/>
      <c r="BD43" s="74"/>
      <c r="BE43" s="74"/>
      <c r="BF43" s="74"/>
      <c r="BG43" s="74"/>
      <c r="BH43" s="74"/>
      <c r="BI43" s="74"/>
      <c r="BJ43" s="74"/>
      <c r="BK43" s="74"/>
    </row>
    <row r="44" spans="1:64" x14ac:dyDescent="0.25">
      <c r="A44" s="11"/>
      <c r="B44" s="25" t="s">
        <v>111</v>
      </c>
      <c r="C44" s="39">
        <v>0</v>
      </c>
      <c r="D44" s="39">
        <v>0</v>
      </c>
      <c r="E44" s="39">
        <v>0</v>
      </c>
      <c r="F44" s="39">
        <v>0</v>
      </c>
      <c r="G44" s="39">
        <v>0</v>
      </c>
      <c r="H44" s="39">
        <v>42.952670644384092</v>
      </c>
      <c r="I44" s="39">
        <v>4.0337593047062441</v>
      </c>
      <c r="J44" s="39">
        <v>6.1648235482999999E-3</v>
      </c>
      <c r="K44" s="39">
        <v>0</v>
      </c>
      <c r="L44" s="39">
        <v>0.95546567467710009</v>
      </c>
      <c r="M44" s="39">
        <v>0</v>
      </c>
      <c r="N44" s="39">
        <v>0</v>
      </c>
      <c r="O44" s="39">
        <v>0</v>
      </c>
      <c r="P44" s="39">
        <v>0</v>
      </c>
      <c r="Q44" s="39">
        <v>0</v>
      </c>
      <c r="R44" s="39">
        <v>27.879929043125898</v>
      </c>
      <c r="S44" s="39">
        <v>0.21541193154819999</v>
      </c>
      <c r="T44" s="39">
        <v>0</v>
      </c>
      <c r="U44" s="39">
        <v>0</v>
      </c>
      <c r="V44" s="39">
        <v>0.84845690096740001</v>
      </c>
      <c r="W44" s="39">
        <v>0</v>
      </c>
      <c r="X44" s="39">
        <v>0</v>
      </c>
      <c r="Y44" s="39">
        <v>0</v>
      </c>
      <c r="Z44" s="39">
        <v>0</v>
      </c>
      <c r="AA44" s="39">
        <v>0</v>
      </c>
      <c r="AB44" s="39">
        <v>4.9332245123842</v>
      </c>
      <c r="AC44" s="39">
        <v>0.50648663680569994</v>
      </c>
      <c r="AD44" s="39">
        <v>0</v>
      </c>
      <c r="AE44" s="39">
        <v>0</v>
      </c>
      <c r="AF44" s="39">
        <v>0</v>
      </c>
      <c r="AG44" s="39">
        <v>0</v>
      </c>
      <c r="AH44" s="39">
        <v>0</v>
      </c>
      <c r="AI44" s="39">
        <v>0</v>
      </c>
      <c r="AJ44" s="39">
        <v>0</v>
      </c>
      <c r="AK44" s="39">
        <v>0</v>
      </c>
      <c r="AL44" s="39">
        <v>1.6158748096101005</v>
      </c>
      <c r="AM44" s="39">
        <v>8.376040738679999E-2</v>
      </c>
      <c r="AN44" s="39">
        <v>0</v>
      </c>
      <c r="AO44" s="39">
        <v>0</v>
      </c>
      <c r="AP44" s="39">
        <v>0.15763840351610001</v>
      </c>
      <c r="AQ44" s="39">
        <v>0</v>
      </c>
      <c r="AR44" s="39">
        <v>0</v>
      </c>
      <c r="AS44" s="39">
        <v>0</v>
      </c>
      <c r="AT44" s="39">
        <v>0</v>
      </c>
      <c r="AU44" s="39">
        <v>0</v>
      </c>
      <c r="AV44" s="39">
        <v>15.356178618918793</v>
      </c>
      <c r="AW44" s="39">
        <v>0.91578048809520007</v>
      </c>
      <c r="AX44" s="39">
        <v>0</v>
      </c>
      <c r="AY44" s="39">
        <v>0</v>
      </c>
      <c r="AZ44" s="39">
        <v>2.4927546982569</v>
      </c>
      <c r="BA44" s="39">
        <v>0</v>
      </c>
      <c r="BB44" s="39">
        <v>0</v>
      </c>
      <c r="BC44" s="39">
        <v>0</v>
      </c>
      <c r="BD44" s="39">
        <v>0</v>
      </c>
      <c r="BE44" s="39">
        <v>0</v>
      </c>
      <c r="BF44" s="39">
        <v>7.8966699907794986</v>
      </c>
      <c r="BG44" s="39">
        <v>0.20329764267690004</v>
      </c>
      <c r="BH44" s="39">
        <v>0</v>
      </c>
      <c r="BI44" s="39">
        <v>0</v>
      </c>
      <c r="BJ44" s="39">
        <v>1.24446791612E-2</v>
      </c>
      <c r="BK44" s="40">
        <f t="shared" ref="BK44:BK54" si="16">SUM(C44:BJ44)</f>
        <v>111.06596921054866</v>
      </c>
    </row>
    <row r="45" spans="1:64" x14ac:dyDescent="0.25">
      <c r="A45" s="11"/>
      <c r="B45" s="25" t="s">
        <v>112</v>
      </c>
      <c r="C45" s="39">
        <v>0</v>
      </c>
      <c r="D45" s="39">
        <v>1.2988534599354</v>
      </c>
      <c r="E45" s="39">
        <v>0</v>
      </c>
      <c r="F45" s="39">
        <v>0</v>
      </c>
      <c r="G45" s="39">
        <v>0</v>
      </c>
      <c r="H45" s="39">
        <v>14.80167408621932</v>
      </c>
      <c r="I45" s="39">
        <v>2.7240029180637997</v>
      </c>
      <c r="J45" s="39">
        <v>1.1053181288387</v>
      </c>
      <c r="K45" s="39">
        <v>0</v>
      </c>
      <c r="L45" s="39">
        <v>5.3507997951599995</v>
      </c>
      <c r="M45" s="39">
        <v>0</v>
      </c>
      <c r="N45" s="39">
        <v>0</v>
      </c>
      <c r="O45" s="39">
        <v>0</v>
      </c>
      <c r="P45" s="39">
        <v>0</v>
      </c>
      <c r="Q45" s="39">
        <v>0</v>
      </c>
      <c r="R45" s="39">
        <v>7.6948187417686009</v>
      </c>
      <c r="S45" s="39">
        <v>0.36184127703210001</v>
      </c>
      <c r="T45" s="39">
        <v>0</v>
      </c>
      <c r="U45" s="39">
        <v>0</v>
      </c>
      <c r="V45" s="39">
        <v>2.2560227416120004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44.290577263478994</v>
      </c>
      <c r="AC45" s="39">
        <v>7.6157232889012993</v>
      </c>
      <c r="AD45" s="39">
        <v>0</v>
      </c>
      <c r="AE45" s="39">
        <v>0</v>
      </c>
      <c r="AF45" s="39">
        <v>7.3662075096761006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40.948791746510906</v>
      </c>
      <c r="AM45" s="39">
        <v>3.992032717676</v>
      </c>
      <c r="AN45" s="39">
        <v>0</v>
      </c>
      <c r="AO45" s="39">
        <v>0</v>
      </c>
      <c r="AP45" s="39">
        <v>3.2129913390313996</v>
      </c>
      <c r="AQ45" s="39">
        <v>0</v>
      </c>
      <c r="AR45" s="39">
        <v>0</v>
      </c>
      <c r="AS45" s="39">
        <v>0</v>
      </c>
      <c r="AT45" s="39">
        <v>0</v>
      </c>
      <c r="AU45" s="39">
        <v>0</v>
      </c>
      <c r="AV45" s="39">
        <v>176.69145288957517</v>
      </c>
      <c r="AW45" s="39">
        <v>30.244732544219705</v>
      </c>
      <c r="AX45" s="39">
        <v>0</v>
      </c>
      <c r="AY45" s="39">
        <v>0</v>
      </c>
      <c r="AZ45" s="39">
        <v>95.598728597729419</v>
      </c>
      <c r="BA45" s="39">
        <v>0</v>
      </c>
      <c r="BB45" s="39">
        <v>0</v>
      </c>
      <c r="BC45" s="39">
        <v>0</v>
      </c>
      <c r="BD45" s="39">
        <v>0</v>
      </c>
      <c r="BE45" s="39">
        <v>0</v>
      </c>
      <c r="BF45" s="39">
        <v>105.06952327180136</v>
      </c>
      <c r="BG45" s="39">
        <v>6.1441025626424981</v>
      </c>
      <c r="BH45" s="39">
        <v>5.8357439645099998E-2</v>
      </c>
      <c r="BI45" s="39">
        <v>0</v>
      </c>
      <c r="BJ45" s="39">
        <v>11.188549602190101</v>
      </c>
      <c r="BK45" s="53">
        <f t="shared" si="16"/>
        <v>568.01510192170781</v>
      </c>
    </row>
    <row r="46" spans="1:64" x14ac:dyDescent="0.25">
      <c r="A46" s="11"/>
      <c r="B46" s="25" t="s">
        <v>113</v>
      </c>
      <c r="C46" s="39">
        <v>0</v>
      </c>
      <c r="D46" s="39">
        <v>0</v>
      </c>
      <c r="E46" s="39">
        <v>0</v>
      </c>
      <c r="F46" s="39">
        <v>0</v>
      </c>
      <c r="G46" s="39">
        <v>0</v>
      </c>
      <c r="H46" s="39">
        <v>12.5990188886074</v>
      </c>
      <c r="I46" s="39">
        <v>7.2323433043542993</v>
      </c>
      <c r="J46" s="39">
        <v>0</v>
      </c>
      <c r="K46" s="39">
        <v>0</v>
      </c>
      <c r="L46" s="39">
        <v>2.3920588714186</v>
      </c>
      <c r="M46" s="39">
        <v>0</v>
      </c>
      <c r="N46" s="39">
        <v>0</v>
      </c>
      <c r="O46" s="39">
        <v>0</v>
      </c>
      <c r="P46" s="39">
        <v>0</v>
      </c>
      <c r="Q46" s="39">
        <v>0</v>
      </c>
      <c r="R46" s="39">
        <v>8.0702111808446713</v>
      </c>
      <c r="S46" s="39">
        <v>2.0283346967400001E-2</v>
      </c>
      <c r="T46" s="39">
        <v>0</v>
      </c>
      <c r="U46" s="39">
        <v>0</v>
      </c>
      <c r="V46" s="39">
        <v>0.5259681818702</v>
      </c>
      <c r="W46" s="39">
        <v>0</v>
      </c>
      <c r="X46" s="39">
        <v>0</v>
      </c>
      <c r="Y46" s="39">
        <v>0</v>
      </c>
      <c r="Z46" s="39">
        <v>0</v>
      </c>
      <c r="AA46" s="39">
        <v>0</v>
      </c>
      <c r="AB46" s="39">
        <v>19.732747326413101</v>
      </c>
      <c r="AC46" s="39">
        <v>1.4508822679978002</v>
      </c>
      <c r="AD46" s="39">
        <v>0</v>
      </c>
      <c r="AE46" s="39">
        <v>0</v>
      </c>
      <c r="AF46" s="39">
        <v>1.9825322943542001</v>
      </c>
      <c r="AG46" s="39">
        <v>0</v>
      </c>
      <c r="AH46" s="39">
        <v>0</v>
      </c>
      <c r="AI46" s="39">
        <v>0</v>
      </c>
      <c r="AJ46" s="39">
        <v>0</v>
      </c>
      <c r="AK46" s="39">
        <v>0</v>
      </c>
      <c r="AL46" s="39">
        <v>11.730593466252706</v>
      </c>
      <c r="AM46" s="39">
        <v>0.3976938617411</v>
      </c>
      <c r="AN46" s="39">
        <v>0</v>
      </c>
      <c r="AO46" s="39">
        <v>0</v>
      </c>
      <c r="AP46" s="39">
        <v>0.83018085109610007</v>
      </c>
      <c r="AQ46" s="39">
        <v>0</v>
      </c>
      <c r="AR46" s="39">
        <v>0</v>
      </c>
      <c r="AS46" s="39">
        <v>0</v>
      </c>
      <c r="AT46" s="39">
        <v>0</v>
      </c>
      <c r="AU46" s="39">
        <v>0</v>
      </c>
      <c r="AV46" s="39">
        <v>147.21804839661743</v>
      </c>
      <c r="AW46" s="39">
        <v>47.302744120088612</v>
      </c>
      <c r="AX46" s="39">
        <v>2.8228667672258001</v>
      </c>
      <c r="AY46" s="39">
        <v>0</v>
      </c>
      <c r="AZ46" s="39">
        <v>25.749304372542603</v>
      </c>
      <c r="BA46" s="39">
        <v>0</v>
      </c>
      <c r="BB46" s="39">
        <v>0</v>
      </c>
      <c r="BC46" s="39">
        <v>0</v>
      </c>
      <c r="BD46" s="39">
        <v>0</v>
      </c>
      <c r="BE46" s="39">
        <v>0</v>
      </c>
      <c r="BF46" s="39">
        <v>81.929735638648211</v>
      </c>
      <c r="BG46" s="39">
        <v>12.427583170223299</v>
      </c>
      <c r="BH46" s="39">
        <v>0</v>
      </c>
      <c r="BI46" s="39">
        <v>0</v>
      </c>
      <c r="BJ46" s="39">
        <v>2.4198529942892004</v>
      </c>
      <c r="BK46" s="53">
        <f t="shared" si="16"/>
        <v>386.8346493015527</v>
      </c>
    </row>
    <row r="47" spans="1:64" x14ac:dyDescent="0.25">
      <c r="A47" s="11"/>
      <c r="B47" s="25" t="s">
        <v>114</v>
      </c>
      <c r="C47" s="39">
        <v>0</v>
      </c>
      <c r="D47" s="39">
        <v>2.9615710690000001</v>
      </c>
      <c r="E47" s="39">
        <v>0</v>
      </c>
      <c r="F47" s="39">
        <v>0</v>
      </c>
      <c r="G47" s="39">
        <v>0</v>
      </c>
      <c r="H47" s="39">
        <v>5.0238771860608002</v>
      </c>
      <c r="I47" s="39">
        <v>36.119507757871979</v>
      </c>
      <c r="J47" s="39">
        <v>0</v>
      </c>
      <c r="K47" s="39">
        <v>0</v>
      </c>
      <c r="L47" s="39">
        <v>2.6790566178377997</v>
      </c>
      <c r="M47" s="39">
        <v>0</v>
      </c>
      <c r="N47" s="39">
        <v>0</v>
      </c>
      <c r="O47" s="39">
        <v>0</v>
      </c>
      <c r="P47" s="39">
        <v>0</v>
      </c>
      <c r="Q47" s="39">
        <v>0</v>
      </c>
      <c r="R47" s="39">
        <v>2.9462816786400001</v>
      </c>
      <c r="S47" s="39">
        <v>0.39147881709659993</v>
      </c>
      <c r="T47" s="39">
        <v>0</v>
      </c>
      <c r="U47" s="39">
        <v>0</v>
      </c>
      <c r="V47" s="39">
        <v>0.27619536996689997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20.4902188053826</v>
      </c>
      <c r="AC47" s="39">
        <v>1.7373845399664998</v>
      </c>
      <c r="AD47" s="39">
        <v>0</v>
      </c>
      <c r="AE47" s="39">
        <v>0</v>
      </c>
      <c r="AF47" s="39">
        <v>1.7676301528055998</v>
      </c>
      <c r="AG47" s="39">
        <v>0</v>
      </c>
      <c r="AH47" s="39">
        <v>0</v>
      </c>
      <c r="AI47" s="39">
        <v>0</v>
      </c>
      <c r="AJ47" s="39">
        <v>0</v>
      </c>
      <c r="AK47" s="39">
        <v>0</v>
      </c>
      <c r="AL47" s="39">
        <v>28.511455200187616</v>
      </c>
      <c r="AM47" s="39">
        <v>2.9020499947078009</v>
      </c>
      <c r="AN47" s="39">
        <v>0</v>
      </c>
      <c r="AO47" s="39">
        <v>0</v>
      </c>
      <c r="AP47" s="39">
        <v>1.4325636845797998</v>
      </c>
      <c r="AQ47" s="39">
        <v>0</v>
      </c>
      <c r="AR47" s="39">
        <v>0</v>
      </c>
      <c r="AS47" s="39">
        <v>0</v>
      </c>
      <c r="AT47" s="39">
        <v>0</v>
      </c>
      <c r="AU47" s="39">
        <v>0</v>
      </c>
      <c r="AV47" s="39">
        <v>87.532790988357362</v>
      </c>
      <c r="AW47" s="39">
        <v>14.244704013286702</v>
      </c>
      <c r="AX47" s="39">
        <v>0</v>
      </c>
      <c r="AY47" s="39">
        <v>0</v>
      </c>
      <c r="AZ47" s="39">
        <v>28.383741757251986</v>
      </c>
      <c r="BA47" s="39">
        <v>0</v>
      </c>
      <c r="BB47" s="39">
        <v>0</v>
      </c>
      <c r="BC47" s="39">
        <v>0</v>
      </c>
      <c r="BD47" s="39">
        <v>0</v>
      </c>
      <c r="BE47" s="39">
        <v>0</v>
      </c>
      <c r="BF47" s="39">
        <v>56.691882928874428</v>
      </c>
      <c r="BG47" s="39">
        <v>3.5833252869657</v>
      </c>
      <c r="BH47" s="39">
        <v>0</v>
      </c>
      <c r="BI47" s="39">
        <v>0</v>
      </c>
      <c r="BJ47" s="39">
        <v>3.4639166345147006</v>
      </c>
      <c r="BK47" s="53">
        <f t="shared" si="16"/>
        <v>301.13963248335483</v>
      </c>
    </row>
    <row r="48" spans="1:64" x14ac:dyDescent="0.25">
      <c r="A48" s="11"/>
      <c r="B48" s="25" t="s">
        <v>115</v>
      </c>
      <c r="C48" s="39">
        <v>0</v>
      </c>
      <c r="D48" s="39">
        <v>0</v>
      </c>
      <c r="E48" s="39">
        <v>0</v>
      </c>
      <c r="F48" s="39">
        <v>0</v>
      </c>
      <c r="G48" s="39">
        <v>0</v>
      </c>
      <c r="H48" s="39">
        <v>0.9278649069339</v>
      </c>
      <c r="I48" s="39">
        <v>0.50722318749251372</v>
      </c>
      <c r="J48" s="39">
        <v>0</v>
      </c>
      <c r="K48" s="39">
        <v>0</v>
      </c>
      <c r="L48" s="39">
        <v>1.0714112106768001</v>
      </c>
      <c r="M48" s="39">
        <v>0</v>
      </c>
      <c r="N48" s="39">
        <v>0</v>
      </c>
      <c r="O48" s="39">
        <v>0</v>
      </c>
      <c r="P48" s="39">
        <v>0</v>
      </c>
      <c r="Q48" s="39">
        <v>0</v>
      </c>
      <c r="R48" s="39">
        <v>0.3948541467727999</v>
      </c>
      <c r="S48" s="39">
        <v>0.2053739057741</v>
      </c>
      <c r="T48" s="39">
        <v>0</v>
      </c>
      <c r="U48" s="39">
        <v>0</v>
      </c>
      <c r="V48" s="39">
        <v>0.3438022269996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3.3494772262885992</v>
      </c>
      <c r="AC48" s="39">
        <v>1.3856458918704</v>
      </c>
      <c r="AD48" s="39">
        <v>0</v>
      </c>
      <c r="AE48" s="39">
        <v>0</v>
      </c>
      <c r="AF48" s="39">
        <v>0.76540083951539994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2.3323227391268997</v>
      </c>
      <c r="AM48" s="39">
        <v>2.0728779007417</v>
      </c>
      <c r="AN48" s="39">
        <v>0</v>
      </c>
      <c r="AO48" s="39">
        <v>0</v>
      </c>
      <c r="AP48" s="39">
        <v>1.6420618611288</v>
      </c>
      <c r="AQ48" s="39">
        <v>0</v>
      </c>
      <c r="AR48" s="39">
        <v>0</v>
      </c>
      <c r="AS48" s="39">
        <v>0</v>
      </c>
      <c r="AT48" s="39">
        <v>0</v>
      </c>
      <c r="AU48" s="39">
        <v>0</v>
      </c>
      <c r="AV48" s="39">
        <v>30.482181863602921</v>
      </c>
      <c r="AW48" s="39">
        <v>12.687830795611797</v>
      </c>
      <c r="AX48" s="39">
        <v>0</v>
      </c>
      <c r="AY48" s="39">
        <v>0</v>
      </c>
      <c r="AZ48" s="39">
        <v>53.35480021995869</v>
      </c>
      <c r="BA48" s="39">
        <v>0</v>
      </c>
      <c r="BB48" s="39">
        <v>0</v>
      </c>
      <c r="BC48" s="39">
        <v>0</v>
      </c>
      <c r="BD48" s="39">
        <v>0</v>
      </c>
      <c r="BE48" s="39">
        <v>0</v>
      </c>
      <c r="BF48" s="39">
        <v>12.957645099733458</v>
      </c>
      <c r="BG48" s="39">
        <v>4.0471510395798003</v>
      </c>
      <c r="BH48" s="39">
        <v>0</v>
      </c>
      <c r="BI48" s="39">
        <v>0</v>
      </c>
      <c r="BJ48" s="39">
        <v>7.4667330343532985</v>
      </c>
      <c r="BK48" s="53">
        <f t="shared" si="16"/>
        <v>135.99465809616146</v>
      </c>
    </row>
    <row r="49" spans="1:63" x14ac:dyDescent="0.25">
      <c r="A49" s="11"/>
      <c r="B49" s="25" t="s">
        <v>116</v>
      </c>
      <c r="C49" s="39">
        <v>0</v>
      </c>
      <c r="D49" s="39">
        <v>0</v>
      </c>
      <c r="E49" s="39">
        <v>0</v>
      </c>
      <c r="F49" s="39">
        <v>0</v>
      </c>
      <c r="G49" s="39">
        <v>0</v>
      </c>
      <c r="H49" s="39">
        <v>0.84771533793399978</v>
      </c>
      <c r="I49" s="39">
        <v>7.003935818935199</v>
      </c>
      <c r="J49" s="39">
        <v>0</v>
      </c>
      <c r="K49" s="39">
        <v>0</v>
      </c>
      <c r="L49" s="39">
        <v>10.206824929794774</v>
      </c>
      <c r="M49" s="39">
        <v>0</v>
      </c>
      <c r="N49" s="39">
        <v>0</v>
      </c>
      <c r="O49" s="39">
        <v>0</v>
      </c>
      <c r="P49" s="39">
        <v>0</v>
      </c>
      <c r="Q49" s="39">
        <v>0</v>
      </c>
      <c r="R49" s="39">
        <v>0.17829739706330003</v>
      </c>
      <c r="S49" s="39">
        <v>0</v>
      </c>
      <c r="T49" s="39">
        <v>0</v>
      </c>
      <c r="U49" s="39">
        <v>0</v>
      </c>
      <c r="V49" s="39">
        <v>0</v>
      </c>
      <c r="W49" s="39">
        <v>0</v>
      </c>
      <c r="X49" s="39">
        <v>0</v>
      </c>
      <c r="Y49" s="39">
        <v>0</v>
      </c>
      <c r="Z49" s="39">
        <v>0</v>
      </c>
      <c r="AA49" s="39">
        <v>0</v>
      </c>
      <c r="AB49" s="39">
        <v>4.7844527580100001E-2</v>
      </c>
      <c r="AC49" s="39">
        <v>1.3957282258E-3</v>
      </c>
      <c r="AD49" s="39">
        <v>0</v>
      </c>
      <c r="AE49" s="39">
        <v>0</v>
      </c>
      <c r="AF49" s="39">
        <v>0</v>
      </c>
      <c r="AG49" s="39">
        <v>0</v>
      </c>
      <c r="AH49" s="39">
        <v>0</v>
      </c>
      <c r="AI49" s="39">
        <v>0</v>
      </c>
      <c r="AJ49" s="39">
        <v>0</v>
      </c>
      <c r="AK49" s="39">
        <v>0</v>
      </c>
      <c r="AL49" s="39">
        <v>2.8177517838199998E-2</v>
      </c>
      <c r="AM49" s="39">
        <v>0</v>
      </c>
      <c r="AN49" s="39">
        <v>0</v>
      </c>
      <c r="AO49" s="39">
        <v>0</v>
      </c>
      <c r="AP49" s="39">
        <v>0</v>
      </c>
      <c r="AQ49" s="39">
        <v>0</v>
      </c>
      <c r="AR49" s="39">
        <v>0</v>
      </c>
      <c r="AS49" s="39">
        <v>0</v>
      </c>
      <c r="AT49" s="39">
        <v>0</v>
      </c>
      <c r="AU49" s="39">
        <v>0</v>
      </c>
      <c r="AV49" s="39">
        <v>4.9276523357627022</v>
      </c>
      <c r="AW49" s="39">
        <v>0.39503356183819999</v>
      </c>
      <c r="AX49" s="39">
        <v>0</v>
      </c>
      <c r="AY49" s="39">
        <v>0</v>
      </c>
      <c r="AZ49" s="39">
        <v>6.3999553193400005E-2</v>
      </c>
      <c r="BA49" s="39">
        <v>0</v>
      </c>
      <c r="BB49" s="39">
        <v>0</v>
      </c>
      <c r="BC49" s="39">
        <v>0</v>
      </c>
      <c r="BD49" s="39">
        <v>0</v>
      </c>
      <c r="BE49" s="39">
        <v>0</v>
      </c>
      <c r="BF49" s="39">
        <v>0.66820023906020021</v>
      </c>
      <c r="BG49" s="39">
        <v>0</v>
      </c>
      <c r="BH49" s="39">
        <v>0</v>
      </c>
      <c r="BI49" s="39">
        <v>0</v>
      </c>
      <c r="BJ49" s="39">
        <v>5.8057758386999996E-2</v>
      </c>
      <c r="BK49" s="53">
        <f t="shared" si="16"/>
        <v>24.427134705612875</v>
      </c>
    </row>
    <row r="50" spans="1:63" x14ac:dyDescent="0.25">
      <c r="A50" s="11"/>
      <c r="B50" s="25" t="s">
        <v>121</v>
      </c>
      <c r="C50" s="39">
        <v>0</v>
      </c>
      <c r="D50" s="39">
        <v>0</v>
      </c>
      <c r="E50" s="39">
        <v>0</v>
      </c>
      <c r="F50" s="39">
        <v>0</v>
      </c>
      <c r="G50" s="39">
        <v>0</v>
      </c>
      <c r="H50" s="39">
        <v>0.31968251409619997</v>
      </c>
      <c r="I50" s="39">
        <v>2.7522236016772004</v>
      </c>
      <c r="J50" s="39">
        <v>0</v>
      </c>
      <c r="K50" s="39">
        <v>0</v>
      </c>
      <c r="L50" s="39">
        <v>0.2155704888063</v>
      </c>
      <c r="M50" s="39">
        <v>0</v>
      </c>
      <c r="N50" s="39">
        <v>0</v>
      </c>
      <c r="O50" s="39">
        <v>0</v>
      </c>
      <c r="P50" s="39">
        <v>0</v>
      </c>
      <c r="Q50" s="39">
        <v>0</v>
      </c>
      <c r="R50" s="39">
        <v>0.26700521122500004</v>
      </c>
      <c r="S50" s="39">
        <v>0.69392805654830003</v>
      </c>
      <c r="T50" s="39">
        <v>0</v>
      </c>
      <c r="U50" s="39">
        <v>0</v>
      </c>
      <c r="V50" s="39">
        <v>0.11416885507232616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7.0685093031900001E-2</v>
      </c>
      <c r="AC50" s="39">
        <v>0</v>
      </c>
      <c r="AD50" s="39">
        <v>0</v>
      </c>
      <c r="AE50" s="39">
        <v>0</v>
      </c>
      <c r="AF50" s="39">
        <v>5.4332543225E-3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2.6385898063999999E-3</v>
      </c>
      <c r="AM50" s="39">
        <v>0</v>
      </c>
      <c r="AN50" s="39">
        <v>0</v>
      </c>
      <c r="AO50" s="39">
        <v>0</v>
      </c>
      <c r="AP50" s="39">
        <v>0</v>
      </c>
      <c r="AQ50" s="39">
        <v>0</v>
      </c>
      <c r="AR50" s="39">
        <v>0</v>
      </c>
      <c r="AS50" s="39">
        <v>0</v>
      </c>
      <c r="AT50" s="39">
        <v>0</v>
      </c>
      <c r="AU50" s="39">
        <v>0</v>
      </c>
      <c r="AV50" s="39">
        <v>0.78008866280319988</v>
      </c>
      <c r="AW50" s="39">
        <v>3.3572499935399999E-2</v>
      </c>
      <c r="AX50" s="39">
        <v>0</v>
      </c>
      <c r="AY50" s="39">
        <v>0</v>
      </c>
      <c r="AZ50" s="39">
        <v>0.34739652677380001</v>
      </c>
      <c r="BA50" s="39">
        <v>0</v>
      </c>
      <c r="BB50" s="39">
        <v>0</v>
      </c>
      <c r="BC50" s="39">
        <v>0</v>
      </c>
      <c r="BD50" s="39">
        <v>0</v>
      </c>
      <c r="BE50" s="39">
        <v>0</v>
      </c>
      <c r="BF50" s="39">
        <v>0.21900773154670003</v>
      </c>
      <c r="BG50" s="39">
        <v>0</v>
      </c>
      <c r="BH50" s="39">
        <v>0</v>
      </c>
      <c r="BI50" s="39">
        <v>0</v>
      </c>
      <c r="BJ50" s="39">
        <v>0.11584457525800002</v>
      </c>
      <c r="BK50" s="53">
        <f t="shared" si="16"/>
        <v>5.9372456609032271</v>
      </c>
    </row>
    <row r="51" spans="1:63" x14ac:dyDescent="0.25">
      <c r="A51" s="11"/>
      <c r="B51" s="25" t="s">
        <v>132</v>
      </c>
      <c r="C51" s="39">
        <v>0</v>
      </c>
      <c r="D51" s="39">
        <v>0</v>
      </c>
      <c r="E51" s="39">
        <v>0</v>
      </c>
      <c r="F51" s="39">
        <v>0</v>
      </c>
      <c r="G51" s="39">
        <v>0</v>
      </c>
      <c r="H51" s="39">
        <v>8.49249478059E-2</v>
      </c>
      <c r="I51" s="39">
        <v>28.247900213451398</v>
      </c>
      <c r="J51" s="39">
        <v>0</v>
      </c>
      <c r="K51" s="39">
        <v>0</v>
      </c>
      <c r="L51" s="39">
        <v>1.6986714535480001</v>
      </c>
      <c r="M51" s="39">
        <v>0</v>
      </c>
      <c r="N51" s="39">
        <v>0</v>
      </c>
      <c r="O51" s="39">
        <v>0</v>
      </c>
      <c r="P51" s="39">
        <v>0</v>
      </c>
      <c r="Q51" s="39">
        <v>0</v>
      </c>
      <c r="R51" s="39">
        <v>7.2519838418999991E-2</v>
      </c>
      <c r="S51" s="39">
        <v>5.0805755766239544</v>
      </c>
      <c r="T51" s="39">
        <v>0</v>
      </c>
      <c r="U51" s="39">
        <v>0</v>
      </c>
      <c r="V51" s="39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0.28491066406389998</v>
      </c>
      <c r="AC51" s="39">
        <v>1.7793497412256001</v>
      </c>
      <c r="AD51" s="39">
        <v>0</v>
      </c>
      <c r="AE51" s="39">
        <v>0</v>
      </c>
      <c r="AF51" s="39">
        <v>1.3934003764512999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0.2166352570318</v>
      </c>
      <c r="AM51" s="39">
        <v>0.42846083580620004</v>
      </c>
      <c r="AN51" s="39">
        <v>0.2032807096774</v>
      </c>
      <c r="AO51" s="39">
        <v>0</v>
      </c>
      <c r="AP51" s="39">
        <v>0.31639805874159999</v>
      </c>
      <c r="AQ51" s="39">
        <v>0</v>
      </c>
      <c r="AR51" s="39">
        <v>0</v>
      </c>
      <c r="AS51" s="39">
        <v>0</v>
      </c>
      <c r="AT51" s="39">
        <v>0</v>
      </c>
      <c r="AU51" s="39">
        <v>0</v>
      </c>
      <c r="AV51" s="39">
        <v>0.82463890725479994</v>
      </c>
      <c r="AW51" s="39">
        <v>23.577282032515402</v>
      </c>
      <c r="AX51" s="39">
        <v>0</v>
      </c>
      <c r="AY51" s="39">
        <v>0</v>
      </c>
      <c r="AZ51" s="39">
        <v>10.043570402063303</v>
      </c>
      <c r="BA51" s="39">
        <v>0</v>
      </c>
      <c r="BB51" s="39">
        <v>0</v>
      </c>
      <c r="BC51" s="39">
        <v>0</v>
      </c>
      <c r="BD51" s="39">
        <v>0</v>
      </c>
      <c r="BE51" s="39">
        <v>0</v>
      </c>
      <c r="BF51" s="39">
        <v>0.19477332467549999</v>
      </c>
      <c r="BG51" s="39">
        <v>0.2032807096774</v>
      </c>
      <c r="BH51" s="39">
        <v>0</v>
      </c>
      <c r="BI51" s="39">
        <v>0</v>
      </c>
      <c r="BJ51" s="39">
        <v>0.49145339003209998</v>
      </c>
      <c r="BK51" s="53">
        <f t="shared" si="16"/>
        <v>75.142026439064566</v>
      </c>
    </row>
    <row r="52" spans="1:63" x14ac:dyDescent="0.25">
      <c r="A52" s="11"/>
      <c r="B52" s="25" t="s">
        <v>136</v>
      </c>
      <c r="C52" s="39">
        <v>0</v>
      </c>
      <c r="D52" s="39">
        <v>0</v>
      </c>
      <c r="E52" s="39">
        <v>0</v>
      </c>
      <c r="F52" s="39">
        <v>0</v>
      </c>
      <c r="G52" s="39">
        <v>0</v>
      </c>
      <c r="H52" s="39">
        <v>0.36540724203079999</v>
      </c>
      <c r="I52" s="39">
        <v>0.45381239617912361</v>
      </c>
      <c r="J52" s="39">
        <v>0</v>
      </c>
      <c r="K52" s="39">
        <v>0</v>
      </c>
      <c r="L52" s="39">
        <v>0.38635948412880006</v>
      </c>
      <c r="M52" s="39">
        <v>0</v>
      </c>
      <c r="N52" s="39">
        <v>0</v>
      </c>
      <c r="O52" s="39">
        <v>0</v>
      </c>
      <c r="P52" s="39">
        <v>0</v>
      </c>
      <c r="Q52" s="39">
        <v>0</v>
      </c>
      <c r="R52" s="39">
        <v>7.8782477192999981E-2</v>
      </c>
      <c r="S52" s="39">
        <v>0</v>
      </c>
      <c r="T52" s="39">
        <v>0</v>
      </c>
      <c r="U52" s="39">
        <v>0</v>
      </c>
      <c r="V52" s="39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0.58959846415950001</v>
      </c>
      <c r="AC52" s="39">
        <v>1.3336128858381</v>
      </c>
      <c r="AD52" s="39">
        <v>0</v>
      </c>
      <c r="AE52" s="39">
        <v>0</v>
      </c>
      <c r="AF52" s="39">
        <v>0.83555537135460001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0.36907695074030006</v>
      </c>
      <c r="AM52" s="39">
        <v>0.14292227987070003</v>
      </c>
      <c r="AN52" s="39">
        <v>0</v>
      </c>
      <c r="AO52" s="39">
        <v>0</v>
      </c>
      <c r="AP52" s="39">
        <v>6.4889909935399989E-2</v>
      </c>
      <c r="AQ52" s="39">
        <v>0</v>
      </c>
      <c r="AR52" s="39">
        <v>0</v>
      </c>
      <c r="AS52" s="39">
        <v>0</v>
      </c>
      <c r="AT52" s="39">
        <v>0</v>
      </c>
      <c r="AU52" s="39">
        <v>0</v>
      </c>
      <c r="AV52" s="39">
        <v>6.047281977975401</v>
      </c>
      <c r="AW52" s="39">
        <v>4.0464921308372004</v>
      </c>
      <c r="AX52" s="39">
        <v>0</v>
      </c>
      <c r="AY52" s="39">
        <v>0</v>
      </c>
      <c r="AZ52" s="39">
        <v>2.5144833489345002</v>
      </c>
      <c r="BA52" s="39">
        <v>0</v>
      </c>
      <c r="BB52" s="39">
        <v>0</v>
      </c>
      <c r="BC52" s="39">
        <v>0</v>
      </c>
      <c r="BD52" s="39">
        <v>0</v>
      </c>
      <c r="BE52" s="39">
        <v>0</v>
      </c>
      <c r="BF52" s="39">
        <v>2.6202665896294</v>
      </c>
      <c r="BG52" s="39">
        <v>0.70930274129030002</v>
      </c>
      <c r="BH52" s="39">
        <v>1.4863065483E-3</v>
      </c>
      <c r="BI52" s="39">
        <v>0</v>
      </c>
      <c r="BJ52" s="39">
        <v>0.51966307987070004</v>
      </c>
      <c r="BK52" s="53">
        <f t="shared" si="16"/>
        <v>21.078993636516127</v>
      </c>
    </row>
    <row r="53" spans="1:63" x14ac:dyDescent="0.25">
      <c r="A53" s="11"/>
      <c r="B53" s="26" t="s">
        <v>85</v>
      </c>
      <c r="C53" s="41">
        <f>SUM(C44:C52)</f>
        <v>0</v>
      </c>
      <c r="D53" s="41">
        <f t="shared" ref="D53:BJ53" si="17">SUM(D44:D52)</f>
        <v>4.2604245289353999</v>
      </c>
      <c r="E53" s="41">
        <f t="shared" si="17"/>
        <v>0</v>
      </c>
      <c r="F53" s="41">
        <f t="shared" si="17"/>
        <v>0</v>
      </c>
      <c r="G53" s="41">
        <f t="shared" si="17"/>
        <v>0</v>
      </c>
      <c r="H53" s="41">
        <f t="shared" si="17"/>
        <v>77.922835754072423</v>
      </c>
      <c r="I53" s="41">
        <f t="shared" si="17"/>
        <v>89.074708502731752</v>
      </c>
      <c r="J53" s="41">
        <f t="shared" si="17"/>
        <v>1.111482952387</v>
      </c>
      <c r="K53" s="41">
        <f t="shared" si="17"/>
        <v>0</v>
      </c>
      <c r="L53" s="41">
        <f t="shared" si="17"/>
        <v>24.956218526048172</v>
      </c>
      <c r="M53" s="41">
        <f t="shared" si="17"/>
        <v>0</v>
      </c>
      <c r="N53" s="41">
        <f t="shared" si="17"/>
        <v>0</v>
      </c>
      <c r="O53" s="41">
        <f t="shared" si="17"/>
        <v>0</v>
      </c>
      <c r="P53" s="41">
        <f t="shared" si="17"/>
        <v>0</v>
      </c>
      <c r="Q53" s="41">
        <f t="shared" si="17"/>
        <v>0</v>
      </c>
      <c r="R53" s="41">
        <f t="shared" si="17"/>
        <v>47.582699715052264</v>
      </c>
      <c r="S53" s="41">
        <f t="shared" si="17"/>
        <v>6.9688929115906539</v>
      </c>
      <c r="T53" s="41">
        <f t="shared" si="17"/>
        <v>0</v>
      </c>
      <c r="U53" s="41">
        <f t="shared" si="17"/>
        <v>0</v>
      </c>
      <c r="V53" s="41">
        <f t="shared" si="17"/>
        <v>4.3646142764884264</v>
      </c>
      <c r="W53" s="41">
        <f t="shared" si="17"/>
        <v>0</v>
      </c>
      <c r="X53" s="41">
        <f t="shared" si="17"/>
        <v>0</v>
      </c>
      <c r="Y53" s="41">
        <f t="shared" si="17"/>
        <v>0</v>
      </c>
      <c r="Z53" s="41">
        <f t="shared" si="17"/>
        <v>0</v>
      </c>
      <c r="AA53" s="41">
        <f t="shared" si="17"/>
        <v>0</v>
      </c>
      <c r="AB53" s="41">
        <f t="shared" si="17"/>
        <v>93.789283882782883</v>
      </c>
      <c r="AC53" s="41">
        <f t="shared" si="17"/>
        <v>15.810480980831199</v>
      </c>
      <c r="AD53" s="41">
        <f t="shared" si="17"/>
        <v>0</v>
      </c>
      <c r="AE53" s="41">
        <f t="shared" si="17"/>
        <v>0</v>
      </c>
      <c r="AF53" s="41">
        <f t="shared" si="17"/>
        <v>14.116159798479702</v>
      </c>
      <c r="AG53" s="41">
        <f t="shared" si="17"/>
        <v>0</v>
      </c>
      <c r="AH53" s="41">
        <f t="shared" si="17"/>
        <v>0</v>
      </c>
      <c r="AI53" s="41">
        <f t="shared" si="17"/>
        <v>0</v>
      </c>
      <c r="AJ53" s="41">
        <f t="shared" si="17"/>
        <v>0</v>
      </c>
      <c r="AK53" s="41">
        <f t="shared" si="17"/>
        <v>0</v>
      </c>
      <c r="AL53" s="41">
        <f t="shared" si="17"/>
        <v>85.755566277104904</v>
      </c>
      <c r="AM53" s="41">
        <f t="shared" si="17"/>
        <v>10.019797997930301</v>
      </c>
      <c r="AN53" s="41">
        <f t="shared" si="17"/>
        <v>0.2032807096774</v>
      </c>
      <c r="AO53" s="41">
        <f t="shared" si="17"/>
        <v>0</v>
      </c>
      <c r="AP53" s="41">
        <f t="shared" si="17"/>
        <v>7.6567241080291994</v>
      </c>
      <c r="AQ53" s="41">
        <f t="shared" si="17"/>
        <v>0</v>
      </c>
      <c r="AR53" s="41">
        <f t="shared" si="17"/>
        <v>0</v>
      </c>
      <c r="AS53" s="41">
        <f t="shared" si="17"/>
        <v>0</v>
      </c>
      <c r="AT53" s="41">
        <f t="shared" si="17"/>
        <v>0</v>
      </c>
      <c r="AU53" s="41">
        <f t="shared" si="17"/>
        <v>0</v>
      </c>
      <c r="AV53" s="41">
        <f t="shared" si="17"/>
        <v>469.86031464086778</v>
      </c>
      <c r="AW53" s="41">
        <f t="shared" si="17"/>
        <v>133.44817218642825</v>
      </c>
      <c r="AX53" s="41">
        <f t="shared" si="17"/>
        <v>2.8228667672258001</v>
      </c>
      <c r="AY53" s="41">
        <f t="shared" si="17"/>
        <v>0</v>
      </c>
      <c r="AZ53" s="41">
        <f t="shared" si="17"/>
        <v>218.5487794767046</v>
      </c>
      <c r="BA53" s="41">
        <f t="shared" si="17"/>
        <v>0</v>
      </c>
      <c r="BB53" s="41">
        <f t="shared" si="17"/>
        <v>0</v>
      </c>
      <c r="BC53" s="41">
        <f t="shared" si="17"/>
        <v>0</v>
      </c>
      <c r="BD53" s="41">
        <f t="shared" si="17"/>
        <v>0</v>
      </c>
      <c r="BE53" s="41">
        <f t="shared" si="17"/>
        <v>0</v>
      </c>
      <c r="BF53" s="41">
        <f t="shared" si="17"/>
        <v>268.24770481474877</v>
      </c>
      <c r="BG53" s="41">
        <f t="shared" si="17"/>
        <v>27.318043153055896</v>
      </c>
      <c r="BH53" s="41">
        <f t="shared" si="17"/>
        <v>5.9843746193400001E-2</v>
      </c>
      <c r="BI53" s="41">
        <f t="shared" si="17"/>
        <v>0</v>
      </c>
      <c r="BJ53" s="41">
        <f t="shared" si="17"/>
        <v>25.736515748056298</v>
      </c>
      <c r="BK53" s="41">
        <f t="shared" si="16"/>
        <v>1629.6354114554226</v>
      </c>
    </row>
    <row r="54" spans="1:63" x14ac:dyDescent="0.25">
      <c r="A54" s="11"/>
      <c r="B54" s="26" t="s">
        <v>83</v>
      </c>
      <c r="C54" s="41">
        <f>C42+C53</f>
        <v>0</v>
      </c>
      <c r="D54" s="41">
        <f t="shared" ref="D54:BJ54" si="18">D42+D53</f>
        <v>4.2604245289353999</v>
      </c>
      <c r="E54" s="41">
        <f t="shared" si="18"/>
        <v>0</v>
      </c>
      <c r="F54" s="41">
        <f t="shared" si="18"/>
        <v>0</v>
      </c>
      <c r="G54" s="41">
        <f t="shared" si="18"/>
        <v>0</v>
      </c>
      <c r="H54" s="41">
        <f t="shared" si="18"/>
        <v>166.69431645888963</v>
      </c>
      <c r="I54" s="41">
        <f t="shared" si="18"/>
        <v>90.221852389505656</v>
      </c>
      <c r="J54" s="41">
        <f t="shared" si="18"/>
        <v>1.111482952387</v>
      </c>
      <c r="K54" s="41">
        <f t="shared" si="18"/>
        <v>0</v>
      </c>
      <c r="L54" s="41">
        <f t="shared" si="18"/>
        <v>25.103515366112173</v>
      </c>
      <c r="M54" s="41">
        <f t="shared" si="18"/>
        <v>0</v>
      </c>
      <c r="N54" s="41">
        <f t="shared" si="18"/>
        <v>0</v>
      </c>
      <c r="O54" s="41">
        <f t="shared" si="18"/>
        <v>0</v>
      </c>
      <c r="P54" s="41">
        <f t="shared" si="18"/>
        <v>0</v>
      </c>
      <c r="Q54" s="41">
        <f t="shared" si="18"/>
        <v>0</v>
      </c>
      <c r="R54" s="41">
        <f t="shared" si="18"/>
        <v>115.39315004759948</v>
      </c>
      <c r="S54" s="41">
        <f t="shared" si="18"/>
        <v>7.0258007423968536</v>
      </c>
      <c r="T54" s="41">
        <f t="shared" si="18"/>
        <v>0</v>
      </c>
      <c r="U54" s="41">
        <f t="shared" si="18"/>
        <v>0</v>
      </c>
      <c r="V54" s="41">
        <f t="shared" si="18"/>
        <v>4.4890855125190265</v>
      </c>
      <c r="W54" s="41">
        <f t="shared" si="18"/>
        <v>0</v>
      </c>
      <c r="X54" s="41">
        <f t="shared" si="18"/>
        <v>0</v>
      </c>
      <c r="Y54" s="41">
        <f t="shared" si="18"/>
        <v>0</v>
      </c>
      <c r="Z54" s="41">
        <f t="shared" si="18"/>
        <v>0</v>
      </c>
      <c r="AA54" s="41">
        <f t="shared" si="18"/>
        <v>0</v>
      </c>
      <c r="AB54" s="41">
        <f t="shared" si="18"/>
        <v>111.81250424564819</v>
      </c>
      <c r="AC54" s="41">
        <f t="shared" si="18"/>
        <v>16.659516107895101</v>
      </c>
      <c r="AD54" s="41">
        <f t="shared" si="18"/>
        <v>0</v>
      </c>
      <c r="AE54" s="41">
        <f t="shared" si="18"/>
        <v>0</v>
      </c>
      <c r="AF54" s="41">
        <f t="shared" si="18"/>
        <v>15.444616363833902</v>
      </c>
      <c r="AG54" s="41">
        <f t="shared" si="18"/>
        <v>0</v>
      </c>
      <c r="AH54" s="41">
        <f t="shared" si="18"/>
        <v>0</v>
      </c>
      <c r="AI54" s="41">
        <f t="shared" si="18"/>
        <v>0</v>
      </c>
      <c r="AJ54" s="41">
        <f t="shared" si="18"/>
        <v>0</v>
      </c>
      <c r="AK54" s="41">
        <f t="shared" si="18"/>
        <v>0</v>
      </c>
      <c r="AL54" s="41">
        <f t="shared" si="18"/>
        <v>104.7148269848721</v>
      </c>
      <c r="AM54" s="41">
        <f t="shared" si="18"/>
        <v>10.152951727962101</v>
      </c>
      <c r="AN54" s="41">
        <f t="shared" si="18"/>
        <v>0.2032807096774</v>
      </c>
      <c r="AO54" s="41">
        <f t="shared" si="18"/>
        <v>0</v>
      </c>
      <c r="AP54" s="41">
        <f t="shared" si="18"/>
        <v>7.9415519304805997</v>
      </c>
      <c r="AQ54" s="41">
        <f t="shared" si="18"/>
        <v>0</v>
      </c>
      <c r="AR54" s="41">
        <f t="shared" si="18"/>
        <v>0</v>
      </c>
      <c r="AS54" s="41">
        <f t="shared" si="18"/>
        <v>0</v>
      </c>
      <c r="AT54" s="41">
        <f t="shared" si="18"/>
        <v>0</v>
      </c>
      <c r="AU54" s="41">
        <f t="shared" si="18"/>
        <v>0</v>
      </c>
      <c r="AV54" s="41">
        <f t="shared" si="18"/>
        <v>718.17168773707306</v>
      </c>
      <c r="AW54" s="41">
        <f t="shared" si="18"/>
        <v>135.33026318326446</v>
      </c>
      <c r="AX54" s="41">
        <f t="shared" si="18"/>
        <v>2.8228667672258001</v>
      </c>
      <c r="AY54" s="41">
        <f t="shared" si="18"/>
        <v>0</v>
      </c>
      <c r="AZ54" s="41">
        <f t="shared" si="18"/>
        <v>225.65299296228059</v>
      </c>
      <c r="BA54" s="41">
        <f t="shared" si="18"/>
        <v>0</v>
      </c>
      <c r="BB54" s="41">
        <f t="shared" si="18"/>
        <v>0</v>
      </c>
      <c r="BC54" s="41">
        <f t="shared" si="18"/>
        <v>0</v>
      </c>
      <c r="BD54" s="41">
        <f t="shared" si="18"/>
        <v>0</v>
      </c>
      <c r="BE54" s="41">
        <f t="shared" si="18"/>
        <v>0</v>
      </c>
      <c r="BF54" s="41">
        <f t="shared" si="18"/>
        <v>396.09741674356133</v>
      </c>
      <c r="BG54" s="41">
        <f t="shared" si="18"/>
        <v>35.752952716183898</v>
      </c>
      <c r="BH54" s="41">
        <f t="shared" si="18"/>
        <v>5.9843746193400001E-2</v>
      </c>
      <c r="BI54" s="41">
        <f t="shared" si="18"/>
        <v>0</v>
      </c>
      <c r="BJ54" s="41">
        <f t="shared" si="18"/>
        <v>26.077521356474797</v>
      </c>
      <c r="BK54" s="41">
        <f t="shared" si="16"/>
        <v>2221.1944212809722</v>
      </c>
    </row>
    <row r="55" spans="1:63" ht="3" customHeight="1" x14ac:dyDescent="0.25">
      <c r="A55" s="11"/>
      <c r="B55" s="25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4"/>
      <c r="AF55" s="74"/>
      <c r="AG55" s="74"/>
      <c r="AH55" s="74"/>
      <c r="AI55" s="74"/>
      <c r="AJ55" s="74"/>
      <c r="AK55" s="74"/>
      <c r="AL55" s="74"/>
      <c r="AM55" s="74"/>
      <c r="AN55" s="74"/>
      <c r="AO55" s="74"/>
      <c r="AP55" s="74"/>
      <c r="AQ55" s="74"/>
      <c r="AR55" s="74"/>
      <c r="AS55" s="74"/>
      <c r="AT55" s="74"/>
      <c r="AU55" s="74"/>
      <c r="AV55" s="74"/>
      <c r="AW55" s="74"/>
      <c r="AX55" s="74"/>
      <c r="AY55" s="74"/>
      <c r="AZ55" s="74"/>
      <c r="BA55" s="74"/>
      <c r="BB55" s="74"/>
      <c r="BC55" s="74"/>
      <c r="BD55" s="74"/>
      <c r="BE55" s="74"/>
      <c r="BF55" s="74"/>
      <c r="BG55" s="74"/>
      <c r="BH55" s="74"/>
      <c r="BI55" s="74"/>
      <c r="BJ55" s="74"/>
      <c r="BK55" s="74"/>
    </row>
    <row r="56" spans="1:63" x14ac:dyDescent="0.25">
      <c r="A56" s="11" t="s">
        <v>18</v>
      </c>
      <c r="B56" s="28" t="s">
        <v>8</v>
      </c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74"/>
      <c r="AQ56" s="74"/>
      <c r="AR56" s="74"/>
      <c r="AS56" s="74"/>
      <c r="AT56" s="74"/>
      <c r="AU56" s="74"/>
      <c r="AV56" s="74"/>
      <c r="AW56" s="74"/>
      <c r="AX56" s="74"/>
      <c r="AY56" s="74"/>
      <c r="AZ56" s="74"/>
      <c r="BA56" s="74"/>
      <c r="BB56" s="74"/>
      <c r="BC56" s="74"/>
      <c r="BD56" s="74"/>
      <c r="BE56" s="74"/>
      <c r="BF56" s="74"/>
      <c r="BG56" s="74"/>
      <c r="BH56" s="74"/>
      <c r="BI56" s="74"/>
      <c r="BJ56" s="74"/>
      <c r="BK56" s="74"/>
    </row>
    <row r="57" spans="1:63" x14ac:dyDescent="0.25">
      <c r="A57" s="11" t="s">
        <v>75</v>
      </c>
      <c r="B57" s="25" t="s">
        <v>19</v>
      </c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74"/>
      <c r="AR57" s="74"/>
      <c r="AS57" s="74"/>
      <c r="AT57" s="74"/>
      <c r="AU57" s="74"/>
      <c r="AV57" s="74"/>
      <c r="AW57" s="74"/>
      <c r="AX57" s="74"/>
      <c r="AY57" s="74"/>
      <c r="AZ57" s="74"/>
      <c r="BA57" s="74"/>
      <c r="BB57" s="74"/>
      <c r="BC57" s="74"/>
      <c r="BD57" s="74"/>
      <c r="BE57" s="74"/>
      <c r="BF57" s="74"/>
      <c r="BG57" s="74"/>
      <c r="BH57" s="74"/>
      <c r="BI57" s="74"/>
      <c r="BJ57" s="74"/>
      <c r="BK57" s="74"/>
    </row>
    <row r="58" spans="1:63" x14ac:dyDescent="0.25">
      <c r="A58" s="11"/>
      <c r="B58" s="23" t="s">
        <v>117</v>
      </c>
      <c r="C58" s="39">
        <v>0</v>
      </c>
      <c r="D58" s="39">
        <v>0</v>
      </c>
      <c r="E58" s="39">
        <v>0</v>
      </c>
      <c r="F58" s="39">
        <v>0</v>
      </c>
      <c r="G58" s="39">
        <v>0</v>
      </c>
      <c r="H58" s="39">
        <v>0.70976851099799976</v>
      </c>
      <c r="I58" s="39">
        <v>0.58710187009659998</v>
      </c>
      <c r="J58" s="39">
        <v>0</v>
      </c>
      <c r="K58" s="39">
        <v>0</v>
      </c>
      <c r="L58" s="39">
        <v>0.17461770761269998</v>
      </c>
      <c r="M58" s="39">
        <v>0</v>
      </c>
      <c r="N58" s="39">
        <v>0</v>
      </c>
      <c r="O58" s="39">
        <v>0</v>
      </c>
      <c r="P58" s="39">
        <v>0</v>
      </c>
      <c r="Q58" s="39">
        <v>0</v>
      </c>
      <c r="R58" s="39">
        <v>0.19499082977398302</v>
      </c>
      <c r="S58" s="39">
        <v>5.1989533870899995E-2</v>
      </c>
      <c r="T58" s="39">
        <v>0</v>
      </c>
      <c r="U58" s="39">
        <v>0</v>
      </c>
      <c r="V58" s="39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0.33506017045059999</v>
      </c>
      <c r="AC58" s="39">
        <v>0.1434761336773</v>
      </c>
      <c r="AD58" s="39">
        <v>0</v>
      </c>
      <c r="AE58" s="39">
        <v>0</v>
      </c>
      <c r="AF58" s="39">
        <v>5.8384045161000006E-3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0.17933469035409999</v>
      </c>
      <c r="AM58" s="39">
        <v>2.8760594838000003E-3</v>
      </c>
      <c r="AN58" s="39">
        <v>0</v>
      </c>
      <c r="AO58" s="39">
        <v>0</v>
      </c>
      <c r="AP58" s="39">
        <v>1.14303416451E-2</v>
      </c>
      <c r="AQ58" s="39">
        <v>0</v>
      </c>
      <c r="AR58" s="39">
        <v>0</v>
      </c>
      <c r="AS58" s="39">
        <v>0</v>
      </c>
      <c r="AT58" s="39">
        <v>0</v>
      </c>
      <c r="AU58" s="39">
        <v>0</v>
      </c>
      <c r="AV58" s="39">
        <v>13.740176426220307</v>
      </c>
      <c r="AW58" s="39">
        <v>1.7757686400635002</v>
      </c>
      <c r="AX58" s="39">
        <v>0</v>
      </c>
      <c r="AY58" s="39">
        <v>0</v>
      </c>
      <c r="AZ58" s="39">
        <v>13.262096290289101</v>
      </c>
      <c r="BA58" s="39">
        <v>0</v>
      </c>
      <c r="BB58" s="39">
        <v>0</v>
      </c>
      <c r="BC58" s="39">
        <v>0</v>
      </c>
      <c r="BD58" s="39">
        <v>0</v>
      </c>
      <c r="BE58" s="39">
        <v>0</v>
      </c>
      <c r="BF58" s="39">
        <v>4.0437788524968017</v>
      </c>
      <c r="BG58" s="39">
        <v>1.6709391850642001</v>
      </c>
      <c r="BH58" s="39">
        <v>0</v>
      </c>
      <c r="BI58" s="39">
        <v>0</v>
      </c>
      <c r="BJ58" s="39">
        <v>0.38554726941910006</v>
      </c>
      <c r="BK58" s="40">
        <f t="shared" ref="BK58:BK59" si="19">SUM(C58:BJ58)</f>
        <v>37.274790916032188</v>
      </c>
    </row>
    <row r="59" spans="1:63" x14ac:dyDescent="0.25">
      <c r="A59" s="11"/>
      <c r="B59" s="26" t="s">
        <v>82</v>
      </c>
      <c r="C59" s="41">
        <f>SUM(C58)</f>
        <v>0</v>
      </c>
      <c r="D59" s="41">
        <f t="shared" ref="D59:BJ59" si="20">SUM(D58)</f>
        <v>0</v>
      </c>
      <c r="E59" s="41">
        <f t="shared" si="20"/>
        <v>0</v>
      </c>
      <c r="F59" s="41">
        <f t="shared" si="20"/>
        <v>0</v>
      </c>
      <c r="G59" s="41">
        <f t="shared" si="20"/>
        <v>0</v>
      </c>
      <c r="H59" s="41">
        <f t="shared" si="20"/>
        <v>0.70976851099799976</v>
      </c>
      <c r="I59" s="41">
        <f t="shared" si="20"/>
        <v>0.58710187009659998</v>
      </c>
      <c r="J59" s="41">
        <f t="shared" si="20"/>
        <v>0</v>
      </c>
      <c r="K59" s="41">
        <f t="shared" si="20"/>
        <v>0</v>
      </c>
      <c r="L59" s="41">
        <f t="shared" si="20"/>
        <v>0.17461770761269998</v>
      </c>
      <c r="M59" s="41">
        <f t="shared" si="20"/>
        <v>0</v>
      </c>
      <c r="N59" s="41">
        <f t="shared" si="20"/>
        <v>0</v>
      </c>
      <c r="O59" s="41">
        <f t="shared" si="20"/>
        <v>0</v>
      </c>
      <c r="P59" s="41">
        <f t="shared" si="20"/>
        <v>0</v>
      </c>
      <c r="Q59" s="41">
        <f t="shared" si="20"/>
        <v>0</v>
      </c>
      <c r="R59" s="41">
        <f t="shared" si="20"/>
        <v>0.19499082977398302</v>
      </c>
      <c r="S59" s="41">
        <f t="shared" si="20"/>
        <v>5.1989533870899995E-2</v>
      </c>
      <c r="T59" s="41">
        <f t="shared" si="20"/>
        <v>0</v>
      </c>
      <c r="U59" s="41">
        <f t="shared" si="20"/>
        <v>0</v>
      </c>
      <c r="V59" s="41">
        <f t="shared" si="20"/>
        <v>0</v>
      </c>
      <c r="W59" s="41">
        <f t="shared" si="20"/>
        <v>0</v>
      </c>
      <c r="X59" s="41">
        <f t="shared" si="20"/>
        <v>0</v>
      </c>
      <c r="Y59" s="41">
        <f t="shared" si="20"/>
        <v>0</v>
      </c>
      <c r="Z59" s="41">
        <f t="shared" si="20"/>
        <v>0</v>
      </c>
      <c r="AA59" s="41">
        <f t="shared" si="20"/>
        <v>0</v>
      </c>
      <c r="AB59" s="41">
        <f t="shared" si="20"/>
        <v>0.33506017045059999</v>
      </c>
      <c r="AC59" s="41">
        <f t="shared" si="20"/>
        <v>0.1434761336773</v>
      </c>
      <c r="AD59" s="41">
        <f t="shared" si="20"/>
        <v>0</v>
      </c>
      <c r="AE59" s="41">
        <f t="shared" si="20"/>
        <v>0</v>
      </c>
      <c r="AF59" s="41">
        <f t="shared" si="20"/>
        <v>5.8384045161000006E-3</v>
      </c>
      <c r="AG59" s="41">
        <f t="shared" si="20"/>
        <v>0</v>
      </c>
      <c r="AH59" s="41">
        <f t="shared" si="20"/>
        <v>0</v>
      </c>
      <c r="AI59" s="41">
        <f t="shared" si="20"/>
        <v>0</v>
      </c>
      <c r="AJ59" s="41">
        <f t="shared" si="20"/>
        <v>0</v>
      </c>
      <c r="AK59" s="41">
        <f t="shared" si="20"/>
        <v>0</v>
      </c>
      <c r="AL59" s="41">
        <f t="shared" si="20"/>
        <v>0.17933469035409999</v>
      </c>
      <c r="AM59" s="41">
        <f t="shared" si="20"/>
        <v>2.8760594838000003E-3</v>
      </c>
      <c r="AN59" s="41">
        <f t="shared" si="20"/>
        <v>0</v>
      </c>
      <c r="AO59" s="41">
        <f t="shared" si="20"/>
        <v>0</v>
      </c>
      <c r="AP59" s="41">
        <f t="shared" si="20"/>
        <v>1.14303416451E-2</v>
      </c>
      <c r="AQ59" s="41">
        <f t="shared" si="20"/>
        <v>0</v>
      </c>
      <c r="AR59" s="41">
        <f t="shared" si="20"/>
        <v>0</v>
      </c>
      <c r="AS59" s="41">
        <f t="shared" si="20"/>
        <v>0</v>
      </c>
      <c r="AT59" s="41">
        <f t="shared" si="20"/>
        <v>0</v>
      </c>
      <c r="AU59" s="41">
        <f t="shared" si="20"/>
        <v>0</v>
      </c>
      <c r="AV59" s="41">
        <f t="shared" si="20"/>
        <v>13.740176426220307</v>
      </c>
      <c r="AW59" s="41">
        <f t="shared" si="20"/>
        <v>1.7757686400635002</v>
      </c>
      <c r="AX59" s="41">
        <f t="shared" si="20"/>
        <v>0</v>
      </c>
      <c r="AY59" s="41">
        <f t="shared" si="20"/>
        <v>0</v>
      </c>
      <c r="AZ59" s="41">
        <f t="shared" si="20"/>
        <v>13.262096290289101</v>
      </c>
      <c r="BA59" s="41">
        <f t="shared" si="20"/>
        <v>0</v>
      </c>
      <c r="BB59" s="41">
        <f t="shared" si="20"/>
        <v>0</v>
      </c>
      <c r="BC59" s="41">
        <f t="shared" si="20"/>
        <v>0</v>
      </c>
      <c r="BD59" s="41">
        <f t="shared" si="20"/>
        <v>0</v>
      </c>
      <c r="BE59" s="41">
        <f t="shared" si="20"/>
        <v>0</v>
      </c>
      <c r="BF59" s="41">
        <f t="shared" si="20"/>
        <v>4.0437788524968017</v>
      </c>
      <c r="BG59" s="41">
        <f t="shared" si="20"/>
        <v>1.6709391850642001</v>
      </c>
      <c r="BH59" s="41">
        <f t="shared" si="20"/>
        <v>0</v>
      </c>
      <c r="BI59" s="41">
        <f t="shared" si="20"/>
        <v>0</v>
      </c>
      <c r="BJ59" s="41">
        <f t="shared" si="20"/>
        <v>0.38554726941910006</v>
      </c>
      <c r="BK59" s="41">
        <f t="shared" si="19"/>
        <v>37.274790916032188</v>
      </c>
    </row>
    <row r="60" spans="1:63" ht="2.25" customHeight="1" x14ac:dyDescent="0.25">
      <c r="A60" s="11"/>
      <c r="B60" s="25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  <c r="AA60" s="74"/>
      <c r="AB60" s="74"/>
      <c r="AC60" s="74"/>
      <c r="AD60" s="74"/>
      <c r="AE60" s="74"/>
      <c r="AF60" s="74"/>
      <c r="AG60" s="74"/>
      <c r="AH60" s="74"/>
      <c r="AI60" s="74"/>
      <c r="AJ60" s="74"/>
      <c r="AK60" s="74"/>
      <c r="AL60" s="74"/>
      <c r="AM60" s="74"/>
      <c r="AN60" s="74"/>
      <c r="AO60" s="74"/>
      <c r="AP60" s="74"/>
      <c r="AQ60" s="74"/>
      <c r="AR60" s="74"/>
      <c r="AS60" s="74"/>
      <c r="AT60" s="74"/>
      <c r="AU60" s="74"/>
      <c r="AV60" s="74"/>
      <c r="AW60" s="74"/>
      <c r="AX60" s="74"/>
      <c r="AY60" s="74"/>
      <c r="AZ60" s="74"/>
      <c r="BA60" s="74"/>
      <c r="BB60" s="74"/>
      <c r="BC60" s="74"/>
      <c r="BD60" s="74"/>
      <c r="BE60" s="74"/>
      <c r="BF60" s="74"/>
      <c r="BG60" s="74"/>
      <c r="BH60" s="74"/>
      <c r="BI60" s="74"/>
      <c r="BJ60" s="74"/>
      <c r="BK60" s="74"/>
    </row>
    <row r="61" spans="1:63" x14ac:dyDescent="0.25">
      <c r="A61" s="11" t="s">
        <v>4</v>
      </c>
      <c r="B61" s="28" t="s">
        <v>9</v>
      </c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  <c r="AA61" s="74"/>
      <c r="AB61" s="74"/>
      <c r="AC61" s="74"/>
      <c r="AD61" s="74"/>
      <c r="AE61" s="74"/>
      <c r="AF61" s="74"/>
      <c r="AG61" s="74"/>
      <c r="AH61" s="74"/>
      <c r="AI61" s="74"/>
      <c r="AJ61" s="74"/>
      <c r="AK61" s="74"/>
      <c r="AL61" s="74"/>
      <c r="AM61" s="74"/>
      <c r="AN61" s="74"/>
      <c r="AO61" s="74"/>
      <c r="AP61" s="74"/>
      <c r="AQ61" s="74"/>
      <c r="AR61" s="74"/>
      <c r="AS61" s="74"/>
      <c r="AT61" s="74"/>
      <c r="AU61" s="74"/>
      <c r="AV61" s="74"/>
      <c r="AW61" s="74"/>
      <c r="AX61" s="74"/>
      <c r="AY61" s="74"/>
      <c r="AZ61" s="74"/>
      <c r="BA61" s="74"/>
      <c r="BB61" s="74"/>
      <c r="BC61" s="74"/>
      <c r="BD61" s="74"/>
      <c r="BE61" s="74"/>
      <c r="BF61" s="74"/>
      <c r="BG61" s="74"/>
      <c r="BH61" s="74"/>
      <c r="BI61" s="74"/>
      <c r="BJ61" s="74"/>
      <c r="BK61" s="74"/>
    </row>
    <row r="62" spans="1:63" x14ac:dyDescent="0.25">
      <c r="A62" s="11" t="s">
        <v>75</v>
      </c>
      <c r="B62" s="25" t="s">
        <v>20</v>
      </c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4"/>
      <c r="AK62" s="74"/>
      <c r="AL62" s="74"/>
      <c r="AM62" s="74"/>
      <c r="AN62" s="74"/>
      <c r="AO62" s="74"/>
      <c r="AP62" s="74"/>
      <c r="AQ62" s="74"/>
      <c r="AR62" s="74"/>
      <c r="AS62" s="74"/>
      <c r="AT62" s="74"/>
      <c r="AU62" s="74"/>
      <c r="AV62" s="74"/>
      <c r="AW62" s="74"/>
      <c r="AX62" s="74"/>
      <c r="AY62" s="74"/>
      <c r="AZ62" s="74"/>
      <c r="BA62" s="74"/>
      <c r="BB62" s="74"/>
      <c r="BC62" s="74"/>
      <c r="BD62" s="74"/>
      <c r="BE62" s="74"/>
      <c r="BF62" s="74"/>
      <c r="BG62" s="74"/>
      <c r="BH62" s="74"/>
      <c r="BI62" s="74"/>
      <c r="BJ62" s="74"/>
      <c r="BK62" s="74"/>
    </row>
    <row r="63" spans="1:63" x14ac:dyDescent="0.25">
      <c r="A63" s="11"/>
      <c r="B63" s="24"/>
      <c r="C63" s="39">
        <v>0</v>
      </c>
      <c r="D63" s="39">
        <v>0</v>
      </c>
      <c r="E63" s="39">
        <v>0</v>
      </c>
      <c r="F63" s="39">
        <v>0</v>
      </c>
      <c r="G63" s="39">
        <v>0</v>
      </c>
      <c r="H63" s="39">
        <v>0</v>
      </c>
      <c r="I63" s="39">
        <v>0</v>
      </c>
      <c r="J63" s="39">
        <v>0</v>
      </c>
      <c r="K63" s="39">
        <v>0</v>
      </c>
      <c r="L63" s="39">
        <v>0</v>
      </c>
      <c r="M63" s="39">
        <v>0</v>
      </c>
      <c r="N63" s="39">
        <v>0</v>
      </c>
      <c r="O63" s="39">
        <v>0</v>
      </c>
      <c r="P63" s="39">
        <v>0</v>
      </c>
      <c r="Q63" s="39">
        <v>0</v>
      </c>
      <c r="R63" s="39">
        <v>0</v>
      </c>
      <c r="S63" s="39">
        <v>0</v>
      </c>
      <c r="T63" s="39">
        <v>0</v>
      </c>
      <c r="U63" s="39">
        <v>0</v>
      </c>
      <c r="V63" s="39">
        <v>0</v>
      </c>
      <c r="W63" s="39">
        <v>0</v>
      </c>
      <c r="X63" s="39">
        <v>0</v>
      </c>
      <c r="Y63" s="39">
        <v>0</v>
      </c>
      <c r="Z63" s="39">
        <v>0</v>
      </c>
      <c r="AA63" s="39">
        <v>0</v>
      </c>
      <c r="AB63" s="39">
        <v>0</v>
      </c>
      <c r="AC63" s="39">
        <v>0</v>
      </c>
      <c r="AD63" s="39">
        <v>0</v>
      </c>
      <c r="AE63" s="39">
        <v>0</v>
      </c>
      <c r="AF63" s="39">
        <v>0</v>
      </c>
      <c r="AG63" s="39">
        <v>0</v>
      </c>
      <c r="AH63" s="39">
        <v>0</v>
      </c>
      <c r="AI63" s="39">
        <v>0</v>
      </c>
      <c r="AJ63" s="39">
        <v>0</v>
      </c>
      <c r="AK63" s="39">
        <v>0</v>
      </c>
      <c r="AL63" s="39">
        <v>0</v>
      </c>
      <c r="AM63" s="39">
        <v>0</v>
      </c>
      <c r="AN63" s="39">
        <v>0</v>
      </c>
      <c r="AO63" s="39">
        <v>0</v>
      </c>
      <c r="AP63" s="39">
        <v>0</v>
      </c>
      <c r="AQ63" s="39">
        <v>0</v>
      </c>
      <c r="AR63" s="39">
        <v>0</v>
      </c>
      <c r="AS63" s="39">
        <v>0</v>
      </c>
      <c r="AT63" s="39">
        <v>0</v>
      </c>
      <c r="AU63" s="39">
        <v>0</v>
      </c>
      <c r="AV63" s="39">
        <v>0</v>
      </c>
      <c r="AW63" s="39">
        <v>0</v>
      </c>
      <c r="AX63" s="39">
        <v>0</v>
      </c>
      <c r="AY63" s="39">
        <v>0</v>
      </c>
      <c r="AZ63" s="39">
        <v>0</v>
      </c>
      <c r="BA63" s="39">
        <v>0</v>
      </c>
      <c r="BB63" s="39">
        <v>0</v>
      </c>
      <c r="BC63" s="39">
        <v>0</v>
      </c>
      <c r="BD63" s="39">
        <v>0</v>
      </c>
      <c r="BE63" s="39">
        <v>0</v>
      </c>
      <c r="BF63" s="39">
        <v>0</v>
      </c>
      <c r="BG63" s="39">
        <v>0</v>
      </c>
      <c r="BH63" s="39">
        <v>0</v>
      </c>
      <c r="BI63" s="39">
        <v>0</v>
      </c>
      <c r="BJ63" s="39">
        <v>0</v>
      </c>
      <c r="BK63" s="40">
        <f t="shared" ref="BK63:BK64" si="21">SUM(C63:BJ63)</f>
        <v>0</v>
      </c>
    </row>
    <row r="64" spans="1:63" x14ac:dyDescent="0.25">
      <c r="A64" s="11"/>
      <c r="B64" s="26" t="s">
        <v>84</v>
      </c>
      <c r="C64" s="41">
        <f>SUM(C63)</f>
        <v>0</v>
      </c>
      <c r="D64" s="41">
        <f t="shared" ref="D64:BJ64" si="22">SUM(D63)</f>
        <v>0</v>
      </c>
      <c r="E64" s="41">
        <f t="shared" si="22"/>
        <v>0</v>
      </c>
      <c r="F64" s="41">
        <f t="shared" si="22"/>
        <v>0</v>
      </c>
      <c r="G64" s="41">
        <f t="shared" si="22"/>
        <v>0</v>
      </c>
      <c r="H64" s="41">
        <f t="shared" si="22"/>
        <v>0</v>
      </c>
      <c r="I64" s="41">
        <f t="shared" si="22"/>
        <v>0</v>
      </c>
      <c r="J64" s="41">
        <f t="shared" si="22"/>
        <v>0</v>
      </c>
      <c r="K64" s="41">
        <f t="shared" si="22"/>
        <v>0</v>
      </c>
      <c r="L64" s="41">
        <f t="shared" si="22"/>
        <v>0</v>
      </c>
      <c r="M64" s="41">
        <f t="shared" si="22"/>
        <v>0</v>
      </c>
      <c r="N64" s="41">
        <f t="shared" si="22"/>
        <v>0</v>
      </c>
      <c r="O64" s="41">
        <f t="shared" si="22"/>
        <v>0</v>
      </c>
      <c r="P64" s="41">
        <f t="shared" si="22"/>
        <v>0</v>
      </c>
      <c r="Q64" s="41">
        <f t="shared" si="22"/>
        <v>0</v>
      </c>
      <c r="R64" s="41">
        <f t="shared" si="22"/>
        <v>0</v>
      </c>
      <c r="S64" s="41">
        <f t="shared" si="22"/>
        <v>0</v>
      </c>
      <c r="T64" s="41">
        <f t="shared" si="22"/>
        <v>0</v>
      </c>
      <c r="U64" s="41">
        <f t="shared" si="22"/>
        <v>0</v>
      </c>
      <c r="V64" s="41">
        <f t="shared" si="22"/>
        <v>0</v>
      </c>
      <c r="W64" s="41">
        <f t="shared" si="22"/>
        <v>0</v>
      </c>
      <c r="X64" s="41">
        <f t="shared" si="22"/>
        <v>0</v>
      </c>
      <c r="Y64" s="41">
        <f t="shared" si="22"/>
        <v>0</v>
      </c>
      <c r="Z64" s="41">
        <f t="shared" si="22"/>
        <v>0</v>
      </c>
      <c r="AA64" s="41">
        <f t="shared" si="22"/>
        <v>0</v>
      </c>
      <c r="AB64" s="41">
        <f t="shared" si="22"/>
        <v>0</v>
      </c>
      <c r="AC64" s="41">
        <f t="shared" si="22"/>
        <v>0</v>
      </c>
      <c r="AD64" s="41">
        <f t="shared" si="22"/>
        <v>0</v>
      </c>
      <c r="AE64" s="41">
        <f t="shared" si="22"/>
        <v>0</v>
      </c>
      <c r="AF64" s="41">
        <f t="shared" si="22"/>
        <v>0</v>
      </c>
      <c r="AG64" s="41">
        <f t="shared" si="22"/>
        <v>0</v>
      </c>
      <c r="AH64" s="41">
        <f t="shared" si="22"/>
        <v>0</v>
      </c>
      <c r="AI64" s="41">
        <f t="shared" si="22"/>
        <v>0</v>
      </c>
      <c r="AJ64" s="41">
        <f t="shared" si="22"/>
        <v>0</v>
      </c>
      <c r="AK64" s="41">
        <f t="shared" si="22"/>
        <v>0</v>
      </c>
      <c r="AL64" s="41">
        <f t="shared" si="22"/>
        <v>0</v>
      </c>
      <c r="AM64" s="41">
        <f t="shared" si="22"/>
        <v>0</v>
      </c>
      <c r="AN64" s="41">
        <f t="shared" si="22"/>
        <v>0</v>
      </c>
      <c r="AO64" s="41">
        <f t="shared" si="22"/>
        <v>0</v>
      </c>
      <c r="AP64" s="41">
        <f t="shared" si="22"/>
        <v>0</v>
      </c>
      <c r="AQ64" s="41">
        <f t="shared" si="22"/>
        <v>0</v>
      </c>
      <c r="AR64" s="41">
        <f t="shared" si="22"/>
        <v>0</v>
      </c>
      <c r="AS64" s="41">
        <f t="shared" si="22"/>
        <v>0</v>
      </c>
      <c r="AT64" s="41">
        <f t="shared" si="22"/>
        <v>0</v>
      </c>
      <c r="AU64" s="41">
        <f t="shared" si="22"/>
        <v>0</v>
      </c>
      <c r="AV64" s="41">
        <f t="shared" si="22"/>
        <v>0</v>
      </c>
      <c r="AW64" s="41">
        <f t="shared" si="22"/>
        <v>0</v>
      </c>
      <c r="AX64" s="41">
        <f t="shared" si="22"/>
        <v>0</v>
      </c>
      <c r="AY64" s="41">
        <f t="shared" si="22"/>
        <v>0</v>
      </c>
      <c r="AZ64" s="41">
        <f t="shared" si="22"/>
        <v>0</v>
      </c>
      <c r="BA64" s="41">
        <f t="shared" si="22"/>
        <v>0</v>
      </c>
      <c r="BB64" s="41">
        <f t="shared" si="22"/>
        <v>0</v>
      </c>
      <c r="BC64" s="41">
        <f t="shared" si="22"/>
        <v>0</v>
      </c>
      <c r="BD64" s="41">
        <f t="shared" si="22"/>
        <v>0</v>
      </c>
      <c r="BE64" s="41">
        <f t="shared" si="22"/>
        <v>0</v>
      </c>
      <c r="BF64" s="41">
        <f t="shared" si="22"/>
        <v>0</v>
      </c>
      <c r="BG64" s="41">
        <f t="shared" si="22"/>
        <v>0</v>
      </c>
      <c r="BH64" s="41">
        <f t="shared" si="22"/>
        <v>0</v>
      </c>
      <c r="BI64" s="41">
        <f t="shared" si="22"/>
        <v>0</v>
      </c>
      <c r="BJ64" s="41">
        <f t="shared" si="22"/>
        <v>0</v>
      </c>
      <c r="BK64" s="41">
        <f t="shared" si="21"/>
        <v>0</v>
      </c>
    </row>
    <row r="65" spans="1:63" x14ac:dyDescent="0.25">
      <c r="A65" s="11" t="s">
        <v>76</v>
      </c>
      <c r="B65" s="25" t="s">
        <v>21</v>
      </c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  <c r="AA65" s="74"/>
      <c r="AB65" s="74"/>
      <c r="AC65" s="74"/>
      <c r="AD65" s="74"/>
      <c r="AE65" s="74"/>
      <c r="AF65" s="74"/>
      <c r="AG65" s="74"/>
      <c r="AH65" s="74"/>
      <c r="AI65" s="74"/>
      <c r="AJ65" s="74"/>
      <c r="AK65" s="74"/>
      <c r="AL65" s="74"/>
      <c r="AM65" s="74"/>
      <c r="AN65" s="74"/>
      <c r="AO65" s="74"/>
      <c r="AP65" s="74"/>
      <c r="AQ65" s="74"/>
      <c r="AR65" s="74"/>
      <c r="AS65" s="74"/>
      <c r="AT65" s="74"/>
      <c r="AU65" s="74"/>
      <c r="AV65" s="74"/>
      <c r="AW65" s="74"/>
      <c r="AX65" s="74"/>
      <c r="AY65" s="74"/>
      <c r="AZ65" s="74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</row>
    <row r="66" spans="1:63" x14ac:dyDescent="0.25">
      <c r="A66" s="11"/>
      <c r="B66" s="24"/>
      <c r="C66" s="39">
        <v>0</v>
      </c>
      <c r="D66" s="39">
        <v>0</v>
      </c>
      <c r="E66" s="39">
        <v>0</v>
      </c>
      <c r="F66" s="39">
        <v>0</v>
      </c>
      <c r="G66" s="39">
        <v>0</v>
      </c>
      <c r="H66" s="39">
        <v>0</v>
      </c>
      <c r="I66" s="39">
        <v>0</v>
      </c>
      <c r="J66" s="39">
        <v>0</v>
      </c>
      <c r="K66" s="39">
        <v>0</v>
      </c>
      <c r="L66" s="39">
        <v>0</v>
      </c>
      <c r="M66" s="39">
        <v>0</v>
      </c>
      <c r="N66" s="39">
        <v>0</v>
      </c>
      <c r="O66" s="39">
        <v>0</v>
      </c>
      <c r="P66" s="39">
        <v>0</v>
      </c>
      <c r="Q66" s="39">
        <v>0</v>
      </c>
      <c r="R66" s="39">
        <v>0</v>
      </c>
      <c r="S66" s="39">
        <v>0</v>
      </c>
      <c r="T66" s="39">
        <v>0</v>
      </c>
      <c r="U66" s="39">
        <v>0</v>
      </c>
      <c r="V66" s="39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39">
        <v>0</v>
      </c>
      <c r="AE66" s="39">
        <v>0</v>
      </c>
      <c r="AF66" s="39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39">
        <v>0</v>
      </c>
      <c r="AP66" s="39">
        <v>0</v>
      </c>
      <c r="AQ66" s="39">
        <v>0</v>
      </c>
      <c r="AR66" s="39">
        <v>0</v>
      </c>
      <c r="AS66" s="39">
        <v>0</v>
      </c>
      <c r="AT66" s="39">
        <v>0</v>
      </c>
      <c r="AU66" s="39">
        <v>0</v>
      </c>
      <c r="AV66" s="39">
        <v>0</v>
      </c>
      <c r="AW66" s="39">
        <v>0</v>
      </c>
      <c r="AX66" s="39">
        <v>0</v>
      </c>
      <c r="AY66" s="39">
        <v>0</v>
      </c>
      <c r="AZ66" s="39">
        <v>0</v>
      </c>
      <c r="BA66" s="39">
        <v>0</v>
      </c>
      <c r="BB66" s="39">
        <v>0</v>
      </c>
      <c r="BC66" s="39">
        <v>0</v>
      </c>
      <c r="BD66" s="39">
        <v>0</v>
      </c>
      <c r="BE66" s="39">
        <v>0</v>
      </c>
      <c r="BF66" s="39">
        <v>0</v>
      </c>
      <c r="BG66" s="39">
        <v>0</v>
      </c>
      <c r="BH66" s="39">
        <v>0</v>
      </c>
      <c r="BI66" s="39">
        <v>0</v>
      </c>
      <c r="BJ66" s="39">
        <v>0</v>
      </c>
      <c r="BK66" s="40">
        <f t="shared" ref="BK66:BK68" si="23">SUM(C66:BJ66)</f>
        <v>0</v>
      </c>
    </row>
    <row r="67" spans="1:63" x14ac:dyDescent="0.25">
      <c r="A67" s="11"/>
      <c r="B67" s="26" t="s">
        <v>85</v>
      </c>
      <c r="C67" s="41">
        <f>SUM(C66)</f>
        <v>0</v>
      </c>
      <c r="D67" s="41">
        <f t="shared" ref="D67:BJ67" si="24">SUM(D66)</f>
        <v>0</v>
      </c>
      <c r="E67" s="41">
        <f t="shared" si="24"/>
        <v>0</v>
      </c>
      <c r="F67" s="41">
        <f t="shared" si="24"/>
        <v>0</v>
      </c>
      <c r="G67" s="41">
        <f t="shared" si="24"/>
        <v>0</v>
      </c>
      <c r="H67" s="41">
        <f t="shared" si="24"/>
        <v>0</v>
      </c>
      <c r="I67" s="41">
        <f t="shared" si="24"/>
        <v>0</v>
      </c>
      <c r="J67" s="41">
        <f t="shared" si="24"/>
        <v>0</v>
      </c>
      <c r="K67" s="41">
        <f t="shared" si="24"/>
        <v>0</v>
      </c>
      <c r="L67" s="41">
        <f t="shared" si="24"/>
        <v>0</v>
      </c>
      <c r="M67" s="41">
        <f t="shared" si="24"/>
        <v>0</v>
      </c>
      <c r="N67" s="41">
        <f t="shared" si="24"/>
        <v>0</v>
      </c>
      <c r="O67" s="41">
        <f t="shared" si="24"/>
        <v>0</v>
      </c>
      <c r="P67" s="41">
        <f t="shared" si="24"/>
        <v>0</v>
      </c>
      <c r="Q67" s="41">
        <f t="shared" si="24"/>
        <v>0</v>
      </c>
      <c r="R67" s="41">
        <f t="shared" si="24"/>
        <v>0</v>
      </c>
      <c r="S67" s="41">
        <f t="shared" si="24"/>
        <v>0</v>
      </c>
      <c r="T67" s="41">
        <f t="shared" si="24"/>
        <v>0</v>
      </c>
      <c r="U67" s="41">
        <f t="shared" si="24"/>
        <v>0</v>
      </c>
      <c r="V67" s="41">
        <f t="shared" si="24"/>
        <v>0</v>
      </c>
      <c r="W67" s="41">
        <f t="shared" si="24"/>
        <v>0</v>
      </c>
      <c r="X67" s="41">
        <f t="shared" si="24"/>
        <v>0</v>
      </c>
      <c r="Y67" s="41">
        <f t="shared" si="24"/>
        <v>0</v>
      </c>
      <c r="Z67" s="41">
        <f t="shared" si="24"/>
        <v>0</v>
      </c>
      <c r="AA67" s="41">
        <f t="shared" si="24"/>
        <v>0</v>
      </c>
      <c r="AB67" s="41">
        <f t="shared" si="24"/>
        <v>0</v>
      </c>
      <c r="AC67" s="41">
        <f t="shared" si="24"/>
        <v>0</v>
      </c>
      <c r="AD67" s="41">
        <f t="shared" si="24"/>
        <v>0</v>
      </c>
      <c r="AE67" s="41">
        <f t="shared" si="24"/>
        <v>0</v>
      </c>
      <c r="AF67" s="41">
        <f t="shared" si="24"/>
        <v>0</v>
      </c>
      <c r="AG67" s="41">
        <f t="shared" si="24"/>
        <v>0</v>
      </c>
      <c r="AH67" s="41">
        <f t="shared" si="24"/>
        <v>0</v>
      </c>
      <c r="AI67" s="41">
        <f t="shared" si="24"/>
        <v>0</v>
      </c>
      <c r="AJ67" s="41">
        <f t="shared" si="24"/>
        <v>0</v>
      </c>
      <c r="AK67" s="41">
        <f t="shared" si="24"/>
        <v>0</v>
      </c>
      <c r="AL67" s="41">
        <f t="shared" si="24"/>
        <v>0</v>
      </c>
      <c r="AM67" s="41">
        <f t="shared" si="24"/>
        <v>0</v>
      </c>
      <c r="AN67" s="41">
        <f t="shared" si="24"/>
        <v>0</v>
      </c>
      <c r="AO67" s="41">
        <f t="shared" si="24"/>
        <v>0</v>
      </c>
      <c r="AP67" s="41">
        <f t="shared" si="24"/>
        <v>0</v>
      </c>
      <c r="AQ67" s="41">
        <f t="shared" si="24"/>
        <v>0</v>
      </c>
      <c r="AR67" s="41">
        <f t="shared" si="24"/>
        <v>0</v>
      </c>
      <c r="AS67" s="41">
        <f t="shared" si="24"/>
        <v>0</v>
      </c>
      <c r="AT67" s="41">
        <f t="shared" si="24"/>
        <v>0</v>
      </c>
      <c r="AU67" s="41">
        <f t="shared" si="24"/>
        <v>0</v>
      </c>
      <c r="AV67" s="41">
        <f t="shared" si="24"/>
        <v>0</v>
      </c>
      <c r="AW67" s="41">
        <f t="shared" si="24"/>
        <v>0</v>
      </c>
      <c r="AX67" s="41">
        <f t="shared" si="24"/>
        <v>0</v>
      </c>
      <c r="AY67" s="41">
        <f t="shared" si="24"/>
        <v>0</v>
      </c>
      <c r="AZ67" s="41">
        <f t="shared" si="24"/>
        <v>0</v>
      </c>
      <c r="BA67" s="41">
        <f t="shared" si="24"/>
        <v>0</v>
      </c>
      <c r="BB67" s="41">
        <f t="shared" si="24"/>
        <v>0</v>
      </c>
      <c r="BC67" s="41">
        <f t="shared" si="24"/>
        <v>0</v>
      </c>
      <c r="BD67" s="41">
        <f t="shared" si="24"/>
        <v>0</v>
      </c>
      <c r="BE67" s="41">
        <f t="shared" si="24"/>
        <v>0</v>
      </c>
      <c r="BF67" s="41">
        <f t="shared" si="24"/>
        <v>0</v>
      </c>
      <c r="BG67" s="41">
        <f t="shared" si="24"/>
        <v>0</v>
      </c>
      <c r="BH67" s="41">
        <f t="shared" si="24"/>
        <v>0</v>
      </c>
      <c r="BI67" s="41">
        <f t="shared" si="24"/>
        <v>0</v>
      </c>
      <c r="BJ67" s="41">
        <f t="shared" si="24"/>
        <v>0</v>
      </c>
      <c r="BK67" s="41">
        <f t="shared" si="23"/>
        <v>0</v>
      </c>
    </row>
    <row r="68" spans="1:63" x14ac:dyDescent="0.25">
      <c r="A68" s="11"/>
      <c r="B68" s="26" t="s">
        <v>83</v>
      </c>
      <c r="C68" s="41">
        <f>C64+C67</f>
        <v>0</v>
      </c>
      <c r="D68" s="41">
        <f t="shared" ref="D68:BJ68" si="25">D64+D67</f>
        <v>0</v>
      </c>
      <c r="E68" s="41">
        <f t="shared" si="25"/>
        <v>0</v>
      </c>
      <c r="F68" s="41">
        <f t="shared" si="25"/>
        <v>0</v>
      </c>
      <c r="G68" s="41">
        <f t="shared" si="25"/>
        <v>0</v>
      </c>
      <c r="H68" s="41">
        <f t="shared" si="25"/>
        <v>0</v>
      </c>
      <c r="I68" s="41">
        <f t="shared" si="25"/>
        <v>0</v>
      </c>
      <c r="J68" s="41">
        <f t="shared" si="25"/>
        <v>0</v>
      </c>
      <c r="K68" s="41">
        <f t="shared" si="25"/>
        <v>0</v>
      </c>
      <c r="L68" s="41">
        <f t="shared" si="25"/>
        <v>0</v>
      </c>
      <c r="M68" s="41">
        <f t="shared" si="25"/>
        <v>0</v>
      </c>
      <c r="N68" s="41">
        <f t="shared" si="25"/>
        <v>0</v>
      </c>
      <c r="O68" s="41">
        <f t="shared" si="25"/>
        <v>0</v>
      </c>
      <c r="P68" s="41">
        <f t="shared" si="25"/>
        <v>0</v>
      </c>
      <c r="Q68" s="41">
        <f t="shared" si="25"/>
        <v>0</v>
      </c>
      <c r="R68" s="41">
        <f t="shared" si="25"/>
        <v>0</v>
      </c>
      <c r="S68" s="41">
        <f t="shared" si="25"/>
        <v>0</v>
      </c>
      <c r="T68" s="41">
        <f t="shared" si="25"/>
        <v>0</v>
      </c>
      <c r="U68" s="41">
        <f t="shared" si="25"/>
        <v>0</v>
      </c>
      <c r="V68" s="41">
        <f t="shared" si="25"/>
        <v>0</v>
      </c>
      <c r="W68" s="41">
        <f t="shared" si="25"/>
        <v>0</v>
      </c>
      <c r="X68" s="41">
        <f t="shared" si="25"/>
        <v>0</v>
      </c>
      <c r="Y68" s="41">
        <f t="shared" si="25"/>
        <v>0</v>
      </c>
      <c r="Z68" s="41">
        <f t="shared" si="25"/>
        <v>0</v>
      </c>
      <c r="AA68" s="41">
        <f t="shared" si="25"/>
        <v>0</v>
      </c>
      <c r="AB68" s="41">
        <f t="shared" si="25"/>
        <v>0</v>
      </c>
      <c r="AC68" s="41">
        <f t="shared" si="25"/>
        <v>0</v>
      </c>
      <c r="AD68" s="41">
        <f t="shared" si="25"/>
        <v>0</v>
      </c>
      <c r="AE68" s="41">
        <f t="shared" si="25"/>
        <v>0</v>
      </c>
      <c r="AF68" s="41">
        <f t="shared" si="25"/>
        <v>0</v>
      </c>
      <c r="AG68" s="41">
        <f t="shared" si="25"/>
        <v>0</v>
      </c>
      <c r="AH68" s="41">
        <f t="shared" si="25"/>
        <v>0</v>
      </c>
      <c r="AI68" s="41">
        <f t="shared" si="25"/>
        <v>0</v>
      </c>
      <c r="AJ68" s="41">
        <f t="shared" si="25"/>
        <v>0</v>
      </c>
      <c r="AK68" s="41">
        <f t="shared" si="25"/>
        <v>0</v>
      </c>
      <c r="AL68" s="41">
        <f t="shared" si="25"/>
        <v>0</v>
      </c>
      <c r="AM68" s="41">
        <f t="shared" si="25"/>
        <v>0</v>
      </c>
      <c r="AN68" s="41">
        <f t="shared" si="25"/>
        <v>0</v>
      </c>
      <c r="AO68" s="41">
        <f t="shared" si="25"/>
        <v>0</v>
      </c>
      <c r="AP68" s="41">
        <f t="shared" si="25"/>
        <v>0</v>
      </c>
      <c r="AQ68" s="41">
        <f t="shared" si="25"/>
        <v>0</v>
      </c>
      <c r="AR68" s="41">
        <f t="shared" si="25"/>
        <v>0</v>
      </c>
      <c r="AS68" s="41">
        <f t="shared" si="25"/>
        <v>0</v>
      </c>
      <c r="AT68" s="41">
        <f t="shared" si="25"/>
        <v>0</v>
      </c>
      <c r="AU68" s="41">
        <f t="shared" si="25"/>
        <v>0</v>
      </c>
      <c r="AV68" s="41">
        <f t="shared" si="25"/>
        <v>0</v>
      </c>
      <c r="AW68" s="41">
        <f t="shared" si="25"/>
        <v>0</v>
      </c>
      <c r="AX68" s="41">
        <f t="shared" si="25"/>
        <v>0</v>
      </c>
      <c r="AY68" s="41">
        <f t="shared" si="25"/>
        <v>0</v>
      </c>
      <c r="AZ68" s="41">
        <f t="shared" si="25"/>
        <v>0</v>
      </c>
      <c r="BA68" s="41">
        <f t="shared" si="25"/>
        <v>0</v>
      </c>
      <c r="BB68" s="41">
        <f t="shared" si="25"/>
        <v>0</v>
      </c>
      <c r="BC68" s="41">
        <f t="shared" si="25"/>
        <v>0</v>
      </c>
      <c r="BD68" s="41">
        <f t="shared" si="25"/>
        <v>0</v>
      </c>
      <c r="BE68" s="41">
        <f t="shared" si="25"/>
        <v>0</v>
      </c>
      <c r="BF68" s="41">
        <f t="shared" si="25"/>
        <v>0</v>
      </c>
      <c r="BG68" s="41">
        <f t="shared" si="25"/>
        <v>0</v>
      </c>
      <c r="BH68" s="41">
        <f t="shared" si="25"/>
        <v>0</v>
      </c>
      <c r="BI68" s="41">
        <f t="shared" si="25"/>
        <v>0</v>
      </c>
      <c r="BJ68" s="41">
        <f t="shared" si="25"/>
        <v>0</v>
      </c>
      <c r="BK68" s="41">
        <f t="shared" si="23"/>
        <v>0</v>
      </c>
    </row>
    <row r="69" spans="1:63" ht="4.5" customHeight="1" x14ac:dyDescent="0.25">
      <c r="A69" s="11"/>
      <c r="B69" s="25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74"/>
      <c r="AQ69" s="74"/>
      <c r="AR69" s="74"/>
      <c r="AS69" s="74"/>
      <c r="AT69" s="74"/>
      <c r="AU69" s="74"/>
      <c r="AV69" s="74"/>
      <c r="AW69" s="74"/>
      <c r="AX69" s="74"/>
      <c r="AY69" s="74"/>
      <c r="AZ69" s="74"/>
      <c r="BA69" s="74"/>
      <c r="BB69" s="74"/>
      <c r="BC69" s="74"/>
      <c r="BD69" s="74"/>
      <c r="BE69" s="74"/>
      <c r="BF69" s="74"/>
      <c r="BG69" s="74"/>
      <c r="BH69" s="74"/>
      <c r="BI69" s="74"/>
      <c r="BJ69" s="74"/>
      <c r="BK69" s="74"/>
    </row>
    <row r="70" spans="1:63" x14ac:dyDescent="0.25">
      <c r="A70" s="11" t="s">
        <v>22</v>
      </c>
      <c r="B70" s="28" t="s">
        <v>23</v>
      </c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74"/>
      <c r="AQ70" s="74"/>
      <c r="AR70" s="74"/>
      <c r="AS70" s="74"/>
      <c r="AT70" s="74"/>
      <c r="AU70" s="74"/>
      <c r="AV70" s="74"/>
      <c r="AW70" s="74"/>
      <c r="AX70" s="74"/>
      <c r="AY70" s="74"/>
      <c r="AZ70" s="74"/>
      <c r="BA70" s="74"/>
      <c r="BB70" s="74"/>
      <c r="BC70" s="74"/>
      <c r="BD70" s="74"/>
      <c r="BE70" s="74"/>
      <c r="BF70" s="74"/>
      <c r="BG70" s="74"/>
      <c r="BH70" s="74"/>
      <c r="BI70" s="74"/>
      <c r="BJ70" s="74"/>
      <c r="BK70" s="74"/>
    </row>
    <row r="71" spans="1:63" x14ac:dyDescent="0.25">
      <c r="A71" s="11" t="s">
        <v>75</v>
      </c>
      <c r="B71" s="25" t="s">
        <v>24</v>
      </c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74"/>
      <c r="AQ71" s="74"/>
      <c r="AR71" s="74"/>
      <c r="AS71" s="74"/>
      <c r="AT71" s="74"/>
      <c r="AU71" s="74"/>
      <c r="AV71" s="74"/>
      <c r="AW71" s="74"/>
      <c r="AX71" s="74"/>
      <c r="AY71" s="74"/>
      <c r="AZ71" s="74"/>
      <c r="BA71" s="74"/>
      <c r="BB71" s="74"/>
      <c r="BC71" s="74"/>
      <c r="BD71" s="74"/>
      <c r="BE71" s="74"/>
      <c r="BF71" s="74"/>
      <c r="BG71" s="74"/>
      <c r="BH71" s="74"/>
      <c r="BI71" s="74"/>
      <c r="BJ71" s="74"/>
      <c r="BK71" s="74"/>
    </row>
    <row r="72" spans="1:63" x14ac:dyDescent="0.25">
      <c r="A72" s="11"/>
      <c r="B72" s="23" t="s">
        <v>118</v>
      </c>
      <c r="C72" s="39">
        <v>0</v>
      </c>
      <c r="D72" s="39">
        <v>0</v>
      </c>
      <c r="E72" s="39">
        <v>0</v>
      </c>
      <c r="F72" s="39">
        <v>0</v>
      </c>
      <c r="G72" s="39">
        <v>0</v>
      </c>
      <c r="H72" s="39">
        <v>0.57326282264359996</v>
      </c>
      <c r="I72" s="39">
        <v>0.2334299242201312</v>
      </c>
      <c r="J72" s="39">
        <v>0</v>
      </c>
      <c r="K72" s="39">
        <v>0</v>
      </c>
      <c r="L72" s="39">
        <v>6.4751816128999998E-3</v>
      </c>
      <c r="M72" s="39">
        <v>0</v>
      </c>
      <c r="N72" s="39">
        <v>0</v>
      </c>
      <c r="O72" s="39">
        <v>0</v>
      </c>
      <c r="P72" s="39">
        <v>0</v>
      </c>
      <c r="Q72" s="39">
        <v>0</v>
      </c>
      <c r="R72" s="39">
        <v>9.0898212482699997E-2</v>
      </c>
      <c r="S72" s="39">
        <v>0</v>
      </c>
      <c r="T72" s="39">
        <v>0</v>
      </c>
      <c r="U72" s="39">
        <v>0</v>
      </c>
      <c r="V72" s="39">
        <v>4.3673934192E-3</v>
      </c>
      <c r="W72" s="39">
        <v>0</v>
      </c>
      <c r="X72" s="39">
        <v>0</v>
      </c>
      <c r="Y72" s="39">
        <v>0</v>
      </c>
      <c r="Z72" s="39">
        <v>0</v>
      </c>
      <c r="AA72" s="39">
        <v>0</v>
      </c>
      <c r="AB72" s="39">
        <v>0.34890738815939998</v>
      </c>
      <c r="AC72" s="39">
        <v>1.6068207740999999E-3</v>
      </c>
      <c r="AD72" s="39">
        <v>0</v>
      </c>
      <c r="AE72" s="39">
        <v>0</v>
      </c>
      <c r="AF72" s="39">
        <v>0</v>
      </c>
      <c r="AG72" s="39">
        <v>0</v>
      </c>
      <c r="AH72" s="39">
        <v>0</v>
      </c>
      <c r="AI72" s="39">
        <v>0</v>
      </c>
      <c r="AJ72" s="39">
        <v>0</v>
      </c>
      <c r="AK72" s="39">
        <v>0</v>
      </c>
      <c r="AL72" s="39">
        <v>0.27165503093390003</v>
      </c>
      <c r="AM72" s="39">
        <v>8.9328736451000004E-3</v>
      </c>
      <c r="AN72" s="39">
        <v>0</v>
      </c>
      <c r="AO72" s="39">
        <v>0</v>
      </c>
      <c r="AP72" s="39">
        <v>0</v>
      </c>
      <c r="AQ72" s="39">
        <v>0</v>
      </c>
      <c r="AR72" s="39">
        <v>0</v>
      </c>
      <c r="AS72" s="39">
        <v>0</v>
      </c>
      <c r="AT72" s="39">
        <v>0</v>
      </c>
      <c r="AU72" s="39">
        <v>0</v>
      </c>
      <c r="AV72" s="39">
        <v>8.3375582573539049</v>
      </c>
      <c r="AW72" s="39">
        <v>0.80603562987040001</v>
      </c>
      <c r="AX72" s="39">
        <v>0</v>
      </c>
      <c r="AY72" s="39">
        <v>0</v>
      </c>
      <c r="AZ72" s="39">
        <v>2.8885876970956996</v>
      </c>
      <c r="BA72" s="39">
        <v>0</v>
      </c>
      <c r="BB72" s="39">
        <v>0</v>
      </c>
      <c r="BC72" s="39">
        <v>0</v>
      </c>
      <c r="BD72" s="39">
        <v>0</v>
      </c>
      <c r="BE72" s="39">
        <v>0</v>
      </c>
      <c r="BF72" s="39">
        <v>2.1776900888858997</v>
      </c>
      <c r="BG72" s="39">
        <v>3.7313864257900002E-2</v>
      </c>
      <c r="BH72" s="39">
        <v>0</v>
      </c>
      <c r="BI72" s="39">
        <v>0</v>
      </c>
      <c r="BJ72" s="39">
        <v>0</v>
      </c>
      <c r="BK72" s="40">
        <f t="shared" ref="BK72:BK73" si="26">SUM(C72:BJ72)</f>
        <v>15.786721185354835</v>
      </c>
    </row>
    <row r="73" spans="1:63" x14ac:dyDescent="0.25">
      <c r="A73" s="11"/>
      <c r="B73" s="26" t="s">
        <v>82</v>
      </c>
      <c r="C73" s="41">
        <f>SUM(C72)</f>
        <v>0</v>
      </c>
      <c r="D73" s="41">
        <f t="shared" ref="D73:BJ73" si="27">SUM(D72)</f>
        <v>0</v>
      </c>
      <c r="E73" s="41">
        <f t="shared" si="27"/>
        <v>0</v>
      </c>
      <c r="F73" s="41">
        <f t="shared" si="27"/>
        <v>0</v>
      </c>
      <c r="G73" s="41">
        <f t="shared" si="27"/>
        <v>0</v>
      </c>
      <c r="H73" s="41">
        <f t="shared" si="27"/>
        <v>0.57326282264359996</v>
      </c>
      <c r="I73" s="41">
        <f t="shared" si="27"/>
        <v>0.2334299242201312</v>
      </c>
      <c r="J73" s="41">
        <f t="shared" si="27"/>
        <v>0</v>
      </c>
      <c r="K73" s="41">
        <f t="shared" si="27"/>
        <v>0</v>
      </c>
      <c r="L73" s="41">
        <f t="shared" si="27"/>
        <v>6.4751816128999998E-3</v>
      </c>
      <c r="M73" s="41">
        <f t="shared" si="27"/>
        <v>0</v>
      </c>
      <c r="N73" s="41">
        <f t="shared" si="27"/>
        <v>0</v>
      </c>
      <c r="O73" s="41">
        <f t="shared" si="27"/>
        <v>0</v>
      </c>
      <c r="P73" s="41">
        <f t="shared" si="27"/>
        <v>0</v>
      </c>
      <c r="Q73" s="41">
        <f t="shared" si="27"/>
        <v>0</v>
      </c>
      <c r="R73" s="41">
        <f t="shared" si="27"/>
        <v>9.0898212482699997E-2</v>
      </c>
      <c r="S73" s="41">
        <f t="shared" si="27"/>
        <v>0</v>
      </c>
      <c r="T73" s="41">
        <f t="shared" si="27"/>
        <v>0</v>
      </c>
      <c r="U73" s="41">
        <f t="shared" si="27"/>
        <v>0</v>
      </c>
      <c r="V73" s="41">
        <f t="shared" si="27"/>
        <v>4.3673934192E-3</v>
      </c>
      <c r="W73" s="41">
        <f t="shared" si="27"/>
        <v>0</v>
      </c>
      <c r="X73" s="41">
        <f t="shared" si="27"/>
        <v>0</v>
      </c>
      <c r="Y73" s="41">
        <f t="shared" si="27"/>
        <v>0</v>
      </c>
      <c r="Z73" s="41">
        <f t="shared" si="27"/>
        <v>0</v>
      </c>
      <c r="AA73" s="41">
        <f t="shared" si="27"/>
        <v>0</v>
      </c>
      <c r="AB73" s="41">
        <f t="shared" si="27"/>
        <v>0.34890738815939998</v>
      </c>
      <c r="AC73" s="41">
        <f t="shared" si="27"/>
        <v>1.6068207740999999E-3</v>
      </c>
      <c r="AD73" s="41">
        <f t="shared" si="27"/>
        <v>0</v>
      </c>
      <c r="AE73" s="41">
        <f t="shared" si="27"/>
        <v>0</v>
      </c>
      <c r="AF73" s="41">
        <f t="shared" si="27"/>
        <v>0</v>
      </c>
      <c r="AG73" s="41">
        <f t="shared" si="27"/>
        <v>0</v>
      </c>
      <c r="AH73" s="41">
        <f t="shared" si="27"/>
        <v>0</v>
      </c>
      <c r="AI73" s="41">
        <f t="shared" si="27"/>
        <v>0</v>
      </c>
      <c r="AJ73" s="41">
        <f t="shared" si="27"/>
        <v>0</v>
      </c>
      <c r="AK73" s="41">
        <f t="shared" si="27"/>
        <v>0</v>
      </c>
      <c r="AL73" s="41">
        <f t="shared" si="27"/>
        <v>0.27165503093390003</v>
      </c>
      <c r="AM73" s="41">
        <f t="shared" si="27"/>
        <v>8.9328736451000004E-3</v>
      </c>
      <c r="AN73" s="41">
        <f t="shared" si="27"/>
        <v>0</v>
      </c>
      <c r="AO73" s="41">
        <f t="shared" si="27"/>
        <v>0</v>
      </c>
      <c r="AP73" s="41">
        <f t="shared" si="27"/>
        <v>0</v>
      </c>
      <c r="AQ73" s="41">
        <f t="shared" si="27"/>
        <v>0</v>
      </c>
      <c r="AR73" s="41">
        <f t="shared" si="27"/>
        <v>0</v>
      </c>
      <c r="AS73" s="41">
        <f t="shared" si="27"/>
        <v>0</v>
      </c>
      <c r="AT73" s="41">
        <f t="shared" si="27"/>
        <v>0</v>
      </c>
      <c r="AU73" s="41">
        <f t="shared" si="27"/>
        <v>0</v>
      </c>
      <c r="AV73" s="41">
        <f t="shared" si="27"/>
        <v>8.3375582573539049</v>
      </c>
      <c r="AW73" s="41">
        <f t="shared" si="27"/>
        <v>0.80603562987040001</v>
      </c>
      <c r="AX73" s="41">
        <f t="shared" si="27"/>
        <v>0</v>
      </c>
      <c r="AY73" s="41">
        <f t="shared" si="27"/>
        <v>0</v>
      </c>
      <c r="AZ73" s="41">
        <f t="shared" si="27"/>
        <v>2.8885876970956996</v>
      </c>
      <c r="BA73" s="41">
        <f t="shared" si="27"/>
        <v>0</v>
      </c>
      <c r="BB73" s="41">
        <f t="shared" si="27"/>
        <v>0</v>
      </c>
      <c r="BC73" s="41">
        <f t="shared" si="27"/>
        <v>0</v>
      </c>
      <c r="BD73" s="41">
        <f t="shared" si="27"/>
        <v>0</v>
      </c>
      <c r="BE73" s="41">
        <f t="shared" si="27"/>
        <v>0</v>
      </c>
      <c r="BF73" s="41">
        <f t="shared" si="27"/>
        <v>2.1776900888858997</v>
      </c>
      <c r="BG73" s="41">
        <f t="shared" si="27"/>
        <v>3.7313864257900002E-2</v>
      </c>
      <c r="BH73" s="41">
        <f t="shared" si="27"/>
        <v>0</v>
      </c>
      <c r="BI73" s="41">
        <f t="shared" si="27"/>
        <v>0</v>
      </c>
      <c r="BJ73" s="41">
        <f t="shared" si="27"/>
        <v>0</v>
      </c>
      <c r="BK73" s="41">
        <f t="shared" si="26"/>
        <v>15.786721185354835</v>
      </c>
    </row>
    <row r="74" spans="1:63" ht="4.5" customHeight="1" x14ac:dyDescent="0.25">
      <c r="A74" s="11"/>
      <c r="B74" s="29"/>
      <c r="C74" s="75"/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5"/>
      <c r="BF74" s="75"/>
      <c r="BG74" s="75"/>
      <c r="BH74" s="75"/>
      <c r="BI74" s="75"/>
      <c r="BJ74" s="75"/>
      <c r="BK74" s="75"/>
    </row>
    <row r="75" spans="1:63" x14ac:dyDescent="0.25">
      <c r="A75" s="11"/>
      <c r="B75" s="30" t="s">
        <v>98</v>
      </c>
      <c r="C75" s="41">
        <f>C36+C54+C59+C68+C73</f>
        <v>0</v>
      </c>
      <c r="D75" s="41">
        <f t="shared" ref="D75:BJ75" si="28">D36+D54+D59+D68+D73</f>
        <v>155.85264718264926</v>
      </c>
      <c r="E75" s="41">
        <f t="shared" si="28"/>
        <v>25.081397714935402</v>
      </c>
      <c r="F75" s="41">
        <f t="shared" si="28"/>
        <v>0</v>
      </c>
      <c r="G75" s="41">
        <f t="shared" si="28"/>
        <v>0</v>
      </c>
      <c r="H75" s="41">
        <f t="shared" si="28"/>
        <v>182.78605346248565</v>
      </c>
      <c r="I75" s="41">
        <f t="shared" si="28"/>
        <v>798.53011481477358</v>
      </c>
      <c r="J75" s="41">
        <f t="shared" si="28"/>
        <v>409.44915565402431</v>
      </c>
      <c r="K75" s="41">
        <f t="shared" si="28"/>
        <v>0</v>
      </c>
      <c r="L75" s="41">
        <f t="shared" si="28"/>
        <v>115.13781339706225</v>
      </c>
      <c r="M75" s="41">
        <f t="shared" si="28"/>
        <v>0</v>
      </c>
      <c r="N75" s="41">
        <f t="shared" si="28"/>
        <v>0</v>
      </c>
      <c r="O75" s="41">
        <f t="shared" si="28"/>
        <v>0</v>
      </c>
      <c r="P75" s="41">
        <f t="shared" si="28"/>
        <v>0</v>
      </c>
      <c r="Q75" s="41">
        <f t="shared" si="28"/>
        <v>0</v>
      </c>
      <c r="R75" s="41">
        <f t="shared" si="28"/>
        <v>121.26420207255546</v>
      </c>
      <c r="S75" s="41">
        <f t="shared" si="28"/>
        <v>84.35880080983587</v>
      </c>
      <c r="T75" s="41">
        <f t="shared" si="28"/>
        <v>1.6677221627741001</v>
      </c>
      <c r="U75" s="41">
        <f t="shared" si="28"/>
        <v>0</v>
      </c>
      <c r="V75" s="41">
        <f t="shared" si="28"/>
        <v>12.556407904326102</v>
      </c>
      <c r="W75" s="41">
        <f t="shared" si="28"/>
        <v>0</v>
      </c>
      <c r="X75" s="41">
        <f t="shared" si="28"/>
        <v>0</v>
      </c>
      <c r="Y75" s="41">
        <f t="shared" si="28"/>
        <v>0</v>
      </c>
      <c r="Z75" s="41">
        <f t="shared" si="28"/>
        <v>0</v>
      </c>
      <c r="AA75" s="41">
        <f t="shared" si="28"/>
        <v>0</v>
      </c>
      <c r="AB75" s="41">
        <f t="shared" si="28"/>
        <v>119.2461229317005</v>
      </c>
      <c r="AC75" s="41">
        <f t="shared" si="28"/>
        <v>145.72258577973136</v>
      </c>
      <c r="AD75" s="41">
        <f t="shared" si="28"/>
        <v>4.5176779113870005</v>
      </c>
      <c r="AE75" s="41">
        <f t="shared" si="28"/>
        <v>0</v>
      </c>
      <c r="AF75" s="41">
        <f t="shared" si="28"/>
        <v>30.394476097347201</v>
      </c>
      <c r="AG75" s="41">
        <f t="shared" si="28"/>
        <v>0</v>
      </c>
      <c r="AH75" s="41">
        <f t="shared" si="28"/>
        <v>0</v>
      </c>
      <c r="AI75" s="41">
        <f t="shared" si="28"/>
        <v>0</v>
      </c>
      <c r="AJ75" s="41">
        <f t="shared" si="28"/>
        <v>0</v>
      </c>
      <c r="AK75" s="41">
        <f t="shared" si="28"/>
        <v>0</v>
      </c>
      <c r="AL75" s="41">
        <f t="shared" si="28"/>
        <v>108.01384433173369</v>
      </c>
      <c r="AM75" s="41">
        <f t="shared" si="28"/>
        <v>86.966189518412392</v>
      </c>
      <c r="AN75" s="41">
        <f t="shared" si="28"/>
        <v>71.820959997451112</v>
      </c>
      <c r="AO75" s="41">
        <f t="shared" si="28"/>
        <v>0</v>
      </c>
      <c r="AP75" s="41">
        <f t="shared" si="28"/>
        <v>15.226438082156101</v>
      </c>
      <c r="AQ75" s="41">
        <f t="shared" si="28"/>
        <v>0</v>
      </c>
      <c r="AR75" s="41">
        <f t="shared" si="28"/>
        <v>0</v>
      </c>
      <c r="AS75" s="41">
        <f t="shared" si="28"/>
        <v>0</v>
      </c>
      <c r="AT75" s="41">
        <f t="shared" si="28"/>
        <v>0</v>
      </c>
      <c r="AU75" s="41">
        <f t="shared" si="28"/>
        <v>0</v>
      </c>
      <c r="AV75" s="41">
        <f t="shared" si="28"/>
        <v>791.53125631367834</v>
      </c>
      <c r="AW75" s="41">
        <f t="shared" si="28"/>
        <v>809.06158170008473</v>
      </c>
      <c r="AX75" s="41">
        <f t="shared" si="28"/>
        <v>64.2575006487737</v>
      </c>
      <c r="AY75" s="41">
        <f t="shared" si="28"/>
        <v>2.9032258027741</v>
      </c>
      <c r="AZ75" s="41">
        <f t="shared" si="28"/>
        <v>422.16942045083226</v>
      </c>
      <c r="BA75" s="41">
        <f t="shared" si="28"/>
        <v>0</v>
      </c>
      <c r="BB75" s="41">
        <f t="shared" si="28"/>
        <v>0</v>
      </c>
      <c r="BC75" s="41">
        <f t="shared" si="28"/>
        <v>0</v>
      </c>
      <c r="BD75" s="41">
        <f t="shared" si="28"/>
        <v>0</v>
      </c>
      <c r="BE75" s="41">
        <f t="shared" si="28"/>
        <v>0</v>
      </c>
      <c r="BF75" s="41">
        <f t="shared" si="28"/>
        <v>420.49749290599897</v>
      </c>
      <c r="BG75" s="41">
        <f t="shared" si="28"/>
        <v>74.089983646729095</v>
      </c>
      <c r="BH75" s="41">
        <f t="shared" si="28"/>
        <v>8.9339128269025991</v>
      </c>
      <c r="BI75" s="41">
        <f t="shared" si="28"/>
        <v>0</v>
      </c>
      <c r="BJ75" s="41">
        <f t="shared" si="28"/>
        <v>49.675837493533301</v>
      </c>
      <c r="BK75" s="41">
        <f>SUM(C75:BJ75)</f>
        <v>5131.7128216146484</v>
      </c>
    </row>
    <row r="76" spans="1:63" ht="4.5" customHeight="1" x14ac:dyDescent="0.25">
      <c r="A76" s="11"/>
      <c r="B76" s="30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  <c r="AA76" s="74"/>
      <c r="AB76" s="74"/>
      <c r="AC76" s="74"/>
      <c r="AD76" s="74"/>
      <c r="AE76" s="74"/>
      <c r="AF76" s="74"/>
      <c r="AG76" s="74"/>
      <c r="AH76" s="74"/>
      <c r="AI76" s="74"/>
      <c r="AJ76" s="74"/>
      <c r="AK76" s="74"/>
      <c r="AL76" s="74"/>
      <c r="AM76" s="74"/>
      <c r="AN76" s="74"/>
      <c r="AO76" s="74"/>
      <c r="AP76" s="74"/>
      <c r="AQ76" s="74"/>
      <c r="AR76" s="74"/>
      <c r="AS76" s="74"/>
      <c r="AT76" s="74"/>
      <c r="AU76" s="74"/>
      <c r="AV76" s="74"/>
      <c r="AW76" s="74"/>
      <c r="AX76" s="74"/>
      <c r="AY76" s="74"/>
      <c r="AZ76" s="74"/>
      <c r="BA76" s="74"/>
      <c r="BB76" s="74"/>
      <c r="BC76" s="74"/>
      <c r="BD76" s="74"/>
      <c r="BE76" s="74"/>
      <c r="BF76" s="74"/>
      <c r="BG76" s="74"/>
      <c r="BH76" s="74"/>
      <c r="BI76" s="74"/>
      <c r="BJ76" s="74"/>
      <c r="BK76" s="74"/>
    </row>
    <row r="77" spans="1:63" ht="14.25" customHeight="1" x14ac:dyDescent="0.25">
      <c r="A77" s="11" t="s">
        <v>5</v>
      </c>
      <c r="B77" s="31" t="s">
        <v>26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  <c r="AA77" s="74"/>
      <c r="AB77" s="74"/>
      <c r="AC77" s="74"/>
      <c r="AD77" s="74"/>
      <c r="AE77" s="74"/>
      <c r="AF77" s="74"/>
      <c r="AG77" s="74"/>
      <c r="AH77" s="74"/>
      <c r="AI77" s="74"/>
      <c r="AJ77" s="74"/>
      <c r="AK77" s="74"/>
      <c r="AL77" s="74"/>
      <c r="AM77" s="74"/>
      <c r="AN77" s="74"/>
      <c r="AO77" s="74"/>
      <c r="AP77" s="74"/>
      <c r="AQ77" s="74"/>
      <c r="AR77" s="74"/>
      <c r="AS77" s="74"/>
      <c r="AT77" s="74"/>
      <c r="AU77" s="74"/>
      <c r="AV77" s="74"/>
      <c r="AW77" s="74"/>
      <c r="AX77" s="74"/>
      <c r="AY77" s="74"/>
      <c r="AZ77" s="74"/>
      <c r="BA77" s="74"/>
      <c r="BB77" s="74"/>
      <c r="BC77" s="74"/>
      <c r="BD77" s="74"/>
      <c r="BE77" s="74"/>
      <c r="BF77" s="74"/>
      <c r="BG77" s="74"/>
      <c r="BH77" s="74"/>
      <c r="BI77" s="74"/>
      <c r="BJ77" s="74"/>
      <c r="BK77" s="74"/>
    </row>
    <row r="78" spans="1:63" ht="14.25" customHeight="1" x14ac:dyDescent="0.25">
      <c r="A78" s="11" t="s">
        <v>75</v>
      </c>
      <c r="B78" s="25" t="s">
        <v>128</v>
      </c>
      <c r="C78" s="39">
        <v>0</v>
      </c>
      <c r="D78" s="39">
        <v>0</v>
      </c>
      <c r="E78" s="39">
        <v>0</v>
      </c>
      <c r="F78" s="39">
        <v>0</v>
      </c>
      <c r="G78" s="39">
        <v>0</v>
      </c>
      <c r="H78" s="39">
        <v>1.22516771934E-2</v>
      </c>
      <c r="I78" s="39">
        <v>0.23078873593732255</v>
      </c>
      <c r="J78" s="39">
        <v>0</v>
      </c>
      <c r="K78" s="39">
        <v>0</v>
      </c>
      <c r="L78" s="39">
        <v>0.10575554051610001</v>
      </c>
      <c r="M78" s="39">
        <v>0</v>
      </c>
      <c r="N78" s="39">
        <v>0</v>
      </c>
      <c r="O78" s="39">
        <v>0</v>
      </c>
      <c r="P78" s="39">
        <v>0</v>
      </c>
      <c r="Q78" s="39">
        <v>0</v>
      </c>
      <c r="R78" s="39">
        <v>1.3720778709500002E-2</v>
      </c>
      <c r="S78" s="39">
        <v>0</v>
      </c>
      <c r="T78" s="39">
        <v>0</v>
      </c>
      <c r="U78" s="39">
        <v>0</v>
      </c>
      <c r="V78" s="39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0.27845041419319999</v>
      </c>
      <c r="AC78" s="39">
        <v>0.16754109854830002</v>
      </c>
      <c r="AD78" s="39">
        <v>0</v>
      </c>
      <c r="AE78" s="39">
        <v>0</v>
      </c>
      <c r="AF78" s="39">
        <v>0.23336901299980001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0.22443793061230002</v>
      </c>
      <c r="AM78" s="39">
        <v>0</v>
      </c>
      <c r="AN78" s="39">
        <v>0</v>
      </c>
      <c r="AO78" s="39">
        <v>0</v>
      </c>
      <c r="AP78" s="39">
        <v>5.2577129032200007E-2</v>
      </c>
      <c r="AQ78" s="39">
        <v>0</v>
      </c>
      <c r="AR78" s="39">
        <v>0</v>
      </c>
      <c r="AS78" s="39">
        <v>0</v>
      </c>
      <c r="AT78" s="39">
        <v>0</v>
      </c>
      <c r="AU78" s="39">
        <v>0</v>
      </c>
      <c r="AV78" s="39">
        <v>1.5047842709499997E-2</v>
      </c>
      <c r="AW78" s="39">
        <v>9.1488768387000003E-3</v>
      </c>
      <c r="AX78" s="39">
        <v>0</v>
      </c>
      <c r="AY78" s="39">
        <v>0</v>
      </c>
      <c r="AZ78" s="39">
        <v>0</v>
      </c>
      <c r="BA78" s="39">
        <v>0</v>
      </c>
      <c r="BB78" s="39">
        <v>0</v>
      </c>
      <c r="BC78" s="39">
        <v>0</v>
      </c>
      <c r="BD78" s="39">
        <v>0</v>
      </c>
      <c r="BE78" s="39">
        <v>0</v>
      </c>
      <c r="BF78" s="39">
        <v>0</v>
      </c>
      <c r="BG78" s="39">
        <v>0</v>
      </c>
      <c r="BH78" s="39">
        <v>0</v>
      </c>
      <c r="BI78" s="39">
        <v>0</v>
      </c>
      <c r="BJ78" s="39">
        <v>0</v>
      </c>
      <c r="BK78" s="47">
        <f t="shared" ref="BK78:BK80" si="29">SUM(C78:BJ78)</f>
        <v>1.3430890372903226</v>
      </c>
    </row>
    <row r="79" spans="1:63" ht="14.25" customHeight="1" x14ac:dyDescent="0.25">
      <c r="A79" s="11"/>
      <c r="B79" s="25" t="s">
        <v>129</v>
      </c>
      <c r="C79" s="39">
        <v>0</v>
      </c>
      <c r="D79" s="39">
        <v>0</v>
      </c>
      <c r="E79" s="39">
        <v>0</v>
      </c>
      <c r="F79" s="39">
        <v>0</v>
      </c>
      <c r="G79" s="39">
        <v>0</v>
      </c>
      <c r="H79" s="39">
        <v>6.0141169029999993E-3</v>
      </c>
      <c r="I79" s="39">
        <v>0.12720529222832175</v>
      </c>
      <c r="J79" s="39">
        <v>0</v>
      </c>
      <c r="K79" s="39">
        <v>0</v>
      </c>
      <c r="L79" s="39">
        <v>2.6487108870899997E-2</v>
      </c>
      <c r="M79" s="39">
        <v>0</v>
      </c>
      <c r="N79" s="39">
        <v>0</v>
      </c>
      <c r="O79" s="39">
        <v>0</v>
      </c>
      <c r="P79" s="39">
        <v>0</v>
      </c>
      <c r="Q79" s="39">
        <v>0</v>
      </c>
      <c r="R79" s="39">
        <v>4.8717580643999996E-3</v>
      </c>
      <c r="S79" s="39">
        <v>0</v>
      </c>
      <c r="T79" s="39">
        <v>0</v>
      </c>
      <c r="U79" s="39">
        <v>0</v>
      </c>
      <c r="V79" s="39">
        <v>0</v>
      </c>
      <c r="W79" s="39">
        <v>0</v>
      </c>
      <c r="X79" s="39">
        <v>0</v>
      </c>
      <c r="Y79" s="39">
        <v>0</v>
      </c>
      <c r="Z79" s="39">
        <v>0</v>
      </c>
      <c r="AA79" s="39">
        <v>0</v>
      </c>
      <c r="AB79" s="39">
        <v>0.19368349316080002</v>
      </c>
      <c r="AC79" s="39">
        <v>0.56553600677409999</v>
      </c>
      <c r="AD79" s="39">
        <v>0</v>
      </c>
      <c r="AE79" s="39">
        <v>0</v>
      </c>
      <c r="AF79" s="39">
        <v>0.10784547232250001</v>
      </c>
      <c r="AG79" s="39">
        <v>0</v>
      </c>
      <c r="AH79" s="39">
        <v>0</v>
      </c>
      <c r="AI79" s="39">
        <v>0</v>
      </c>
      <c r="AJ79" s="39">
        <v>0</v>
      </c>
      <c r="AK79" s="39">
        <v>0</v>
      </c>
      <c r="AL79" s="39">
        <v>0.1499244783865</v>
      </c>
      <c r="AM79" s="39">
        <v>4.3131717516099996E-2</v>
      </c>
      <c r="AN79" s="39">
        <v>0</v>
      </c>
      <c r="AO79" s="39">
        <v>0</v>
      </c>
      <c r="AP79" s="39">
        <v>0</v>
      </c>
      <c r="AQ79" s="39">
        <v>0</v>
      </c>
      <c r="AR79" s="39">
        <v>0</v>
      </c>
      <c r="AS79" s="39">
        <v>0</v>
      </c>
      <c r="AT79" s="39">
        <v>0</v>
      </c>
      <c r="AU79" s="39">
        <v>0</v>
      </c>
      <c r="AV79" s="39">
        <v>0.11865610025749998</v>
      </c>
      <c r="AW79" s="39">
        <v>6.6178036129000001E-2</v>
      </c>
      <c r="AX79" s="39">
        <v>0</v>
      </c>
      <c r="AY79" s="39">
        <v>0</v>
      </c>
      <c r="AZ79" s="39">
        <v>0</v>
      </c>
      <c r="BA79" s="39">
        <v>0</v>
      </c>
      <c r="BB79" s="39">
        <v>0</v>
      </c>
      <c r="BC79" s="39">
        <v>0</v>
      </c>
      <c r="BD79" s="39">
        <v>0</v>
      </c>
      <c r="BE79" s="39">
        <v>0</v>
      </c>
      <c r="BF79" s="39">
        <v>8.3774846772000002E-3</v>
      </c>
      <c r="BG79" s="39">
        <v>0</v>
      </c>
      <c r="BH79" s="39">
        <v>0</v>
      </c>
      <c r="BI79" s="39">
        <v>0</v>
      </c>
      <c r="BJ79" s="39">
        <v>0</v>
      </c>
      <c r="BK79" s="47">
        <f t="shared" si="29"/>
        <v>1.4179110652903215</v>
      </c>
    </row>
    <row r="80" spans="1:63" ht="15.75" thickBot="1" x14ac:dyDescent="0.3">
      <c r="A80" s="49"/>
      <c r="B80" s="50" t="s">
        <v>130</v>
      </c>
      <c r="C80" s="39">
        <v>0</v>
      </c>
      <c r="D80" s="39">
        <v>0</v>
      </c>
      <c r="E80" s="39">
        <v>0</v>
      </c>
      <c r="F80" s="39">
        <v>0</v>
      </c>
      <c r="G80" s="39">
        <v>0</v>
      </c>
      <c r="H80" s="39">
        <v>2.9926189935300003E-2</v>
      </c>
      <c r="I80" s="39">
        <v>0.46456445267935625</v>
      </c>
      <c r="J80" s="39">
        <v>0</v>
      </c>
      <c r="K80" s="39">
        <v>0</v>
      </c>
      <c r="L80" s="39">
        <v>0</v>
      </c>
      <c r="M80" s="39">
        <v>0</v>
      </c>
      <c r="N80" s="39">
        <v>0</v>
      </c>
      <c r="O80" s="39">
        <v>0</v>
      </c>
      <c r="P80" s="39">
        <v>0</v>
      </c>
      <c r="Q80" s="39">
        <v>0</v>
      </c>
      <c r="R80" s="39">
        <v>5.3060225806E-3</v>
      </c>
      <c r="S80" s="39">
        <v>0</v>
      </c>
      <c r="T80" s="39">
        <v>0</v>
      </c>
      <c r="U80" s="39">
        <v>0</v>
      </c>
      <c r="V80" s="39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0.2701733556448</v>
      </c>
      <c r="AC80" s="39">
        <v>1.5135025312256003</v>
      </c>
      <c r="AD80" s="39">
        <v>0</v>
      </c>
      <c r="AE80" s="39">
        <v>0</v>
      </c>
      <c r="AF80" s="39">
        <v>1.1409436732256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0.24868676938670001</v>
      </c>
      <c r="AM80" s="39">
        <v>3.3632433659676004</v>
      </c>
      <c r="AN80" s="39">
        <v>0</v>
      </c>
      <c r="AO80" s="39">
        <v>0</v>
      </c>
      <c r="AP80" s="39">
        <v>0.15882977419349997</v>
      </c>
      <c r="AQ80" s="39">
        <v>0</v>
      </c>
      <c r="AR80" s="39">
        <v>0</v>
      </c>
      <c r="AS80" s="39">
        <v>0</v>
      </c>
      <c r="AT80" s="39">
        <v>0</v>
      </c>
      <c r="AU80" s="39">
        <v>0</v>
      </c>
      <c r="AV80" s="39">
        <v>2.1177303223999999E-3</v>
      </c>
      <c r="AW80" s="39">
        <v>0</v>
      </c>
      <c r="AX80" s="39">
        <v>0</v>
      </c>
      <c r="AY80" s="39">
        <v>0</v>
      </c>
      <c r="AZ80" s="39">
        <v>0</v>
      </c>
      <c r="BA80" s="39">
        <v>0</v>
      </c>
      <c r="BB80" s="39">
        <v>0</v>
      </c>
      <c r="BC80" s="39">
        <v>0</v>
      </c>
      <c r="BD80" s="39">
        <v>0</v>
      </c>
      <c r="BE80" s="39">
        <v>0</v>
      </c>
      <c r="BF80" s="39">
        <v>5.2943258059999997E-4</v>
      </c>
      <c r="BG80" s="39">
        <v>0</v>
      </c>
      <c r="BH80" s="39">
        <v>0</v>
      </c>
      <c r="BI80" s="39">
        <v>0</v>
      </c>
      <c r="BJ80" s="39">
        <v>2.0962882902000003E-3</v>
      </c>
      <c r="BK80" s="40">
        <f t="shared" si="29"/>
        <v>7.1999195860322569</v>
      </c>
    </row>
    <row r="81" spans="1:63" ht="15.75" thickBot="1" x14ac:dyDescent="0.3">
      <c r="A81" s="51"/>
      <c r="B81" s="52" t="s">
        <v>82</v>
      </c>
      <c r="C81" s="48">
        <f>SUM(C78:C80)</f>
        <v>0</v>
      </c>
      <c r="D81" s="48">
        <f t="shared" ref="D81:BK81" si="30">SUM(D78:D80)</f>
        <v>0</v>
      </c>
      <c r="E81" s="48">
        <f t="shared" si="30"/>
        <v>0</v>
      </c>
      <c r="F81" s="48">
        <f t="shared" si="30"/>
        <v>0</v>
      </c>
      <c r="G81" s="48">
        <f t="shared" si="30"/>
        <v>0</v>
      </c>
      <c r="H81" s="48">
        <f t="shared" si="30"/>
        <v>4.8191984031700004E-2</v>
      </c>
      <c r="I81" s="48">
        <f t="shared" si="30"/>
        <v>0.82255848084500061</v>
      </c>
      <c r="J81" s="48">
        <f t="shared" si="30"/>
        <v>0</v>
      </c>
      <c r="K81" s="48">
        <f t="shared" si="30"/>
        <v>0</v>
      </c>
      <c r="L81" s="48">
        <f t="shared" si="30"/>
        <v>0.13224264938700001</v>
      </c>
      <c r="M81" s="48">
        <f t="shared" si="30"/>
        <v>0</v>
      </c>
      <c r="N81" s="48">
        <f t="shared" si="30"/>
        <v>0</v>
      </c>
      <c r="O81" s="48">
        <f t="shared" si="30"/>
        <v>0</v>
      </c>
      <c r="P81" s="48">
        <f t="shared" si="30"/>
        <v>0</v>
      </c>
      <c r="Q81" s="48">
        <f t="shared" si="30"/>
        <v>0</v>
      </c>
      <c r="R81" s="48">
        <f t="shared" si="30"/>
        <v>2.3898559354499999E-2</v>
      </c>
      <c r="S81" s="48">
        <f t="shared" si="30"/>
        <v>0</v>
      </c>
      <c r="T81" s="48">
        <f t="shared" si="30"/>
        <v>0</v>
      </c>
      <c r="U81" s="48">
        <f t="shared" si="30"/>
        <v>0</v>
      </c>
      <c r="V81" s="48">
        <f t="shared" si="30"/>
        <v>0</v>
      </c>
      <c r="W81" s="48">
        <f t="shared" si="30"/>
        <v>0</v>
      </c>
      <c r="X81" s="48">
        <f t="shared" si="30"/>
        <v>0</v>
      </c>
      <c r="Y81" s="48">
        <f t="shared" si="30"/>
        <v>0</v>
      </c>
      <c r="Z81" s="48">
        <f t="shared" si="30"/>
        <v>0</v>
      </c>
      <c r="AA81" s="48">
        <f t="shared" si="30"/>
        <v>0</v>
      </c>
      <c r="AB81" s="48">
        <f t="shared" si="30"/>
        <v>0.74230726299880001</v>
      </c>
      <c r="AC81" s="48">
        <f t="shared" si="30"/>
        <v>2.2465796365480002</v>
      </c>
      <c r="AD81" s="48">
        <f t="shared" si="30"/>
        <v>0</v>
      </c>
      <c r="AE81" s="48">
        <f t="shared" si="30"/>
        <v>0</v>
      </c>
      <c r="AF81" s="48">
        <f t="shared" si="30"/>
        <v>1.4821581585479</v>
      </c>
      <c r="AG81" s="48">
        <f t="shared" si="30"/>
        <v>0</v>
      </c>
      <c r="AH81" s="48">
        <f t="shared" si="30"/>
        <v>0</v>
      </c>
      <c r="AI81" s="48">
        <f t="shared" si="30"/>
        <v>0</v>
      </c>
      <c r="AJ81" s="48">
        <f t="shared" si="30"/>
        <v>0</v>
      </c>
      <c r="AK81" s="48">
        <f t="shared" si="30"/>
        <v>0</v>
      </c>
      <c r="AL81" s="48">
        <f t="shared" si="30"/>
        <v>0.6230491783855</v>
      </c>
      <c r="AM81" s="48">
        <f t="shared" si="30"/>
        <v>3.4063750834837005</v>
      </c>
      <c r="AN81" s="48">
        <f t="shared" si="30"/>
        <v>0</v>
      </c>
      <c r="AO81" s="48">
        <f t="shared" si="30"/>
        <v>0</v>
      </c>
      <c r="AP81" s="48">
        <f t="shared" si="30"/>
        <v>0.21140690322569999</v>
      </c>
      <c r="AQ81" s="48">
        <f t="shared" si="30"/>
        <v>0</v>
      </c>
      <c r="AR81" s="48">
        <f t="shared" si="30"/>
        <v>0</v>
      </c>
      <c r="AS81" s="48">
        <f t="shared" si="30"/>
        <v>0</v>
      </c>
      <c r="AT81" s="48">
        <f t="shared" si="30"/>
        <v>0</v>
      </c>
      <c r="AU81" s="48">
        <f t="shared" si="30"/>
        <v>0</v>
      </c>
      <c r="AV81" s="48">
        <f t="shared" si="30"/>
        <v>0.13582167328939998</v>
      </c>
      <c r="AW81" s="48">
        <f t="shared" si="30"/>
        <v>7.5326912967699999E-2</v>
      </c>
      <c r="AX81" s="48">
        <f t="shared" si="30"/>
        <v>0</v>
      </c>
      <c r="AY81" s="48">
        <f t="shared" si="30"/>
        <v>0</v>
      </c>
      <c r="AZ81" s="48">
        <f t="shared" si="30"/>
        <v>0</v>
      </c>
      <c r="BA81" s="48">
        <f t="shared" si="30"/>
        <v>0</v>
      </c>
      <c r="BB81" s="48">
        <f t="shared" si="30"/>
        <v>0</v>
      </c>
      <c r="BC81" s="48">
        <f t="shared" si="30"/>
        <v>0</v>
      </c>
      <c r="BD81" s="48">
        <f t="shared" si="30"/>
        <v>0</v>
      </c>
      <c r="BE81" s="48">
        <f t="shared" si="30"/>
        <v>0</v>
      </c>
      <c r="BF81" s="48">
        <f t="shared" si="30"/>
        <v>8.9069172578000004E-3</v>
      </c>
      <c r="BG81" s="48">
        <f t="shared" si="30"/>
        <v>0</v>
      </c>
      <c r="BH81" s="48">
        <f t="shared" si="30"/>
        <v>0</v>
      </c>
      <c r="BI81" s="48">
        <f t="shared" si="30"/>
        <v>0</v>
      </c>
      <c r="BJ81" s="48">
        <f t="shared" si="30"/>
        <v>2.0962882902000003E-3</v>
      </c>
      <c r="BK81" s="48">
        <f t="shared" si="30"/>
        <v>9.9609196886129006</v>
      </c>
    </row>
    <row r="82" spans="1:63" ht="6" customHeight="1" x14ac:dyDescent="0.25">
      <c r="A82" s="15"/>
      <c r="B82" s="16"/>
    </row>
    <row r="83" spans="1:63" x14ac:dyDescent="0.25">
      <c r="A83" s="15"/>
      <c r="B83" s="15" t="s">
        <v>29</v>
      </c>
      <c r="L83" s="17" t="s">
        <v>40</v>
      </c>
    </row>
    <row r="84" spans="1:63" x14ac:dyDescent="0.25">
      <c r="A84" s="15"/>
      <c r="B84" s="15" t="s">
        <v>30</v>
      </c>
      <c r="L84" s="15" t="s">
        <v>33</v>
      </c>
    </row>
    <row r="85" spans="1:63" x14ac:dyDescent="0.25">
      <c r="L85" s="15" t="s">
        <v>34</v>
      </c>
    </row>
    <row r="86" spans="1:63" x14ac:dyDescent="0.25">
      <c r="B86" s="15" t="s">
        <v>36</v>
      </c>
      <c r="L86" s="15" t="s">
        <v>97</v>
      </c>
    </row>
    <row r="87" spans="1:63" x14ac:dyDescent="0.25">
      <c r="B87" s="15" t="s">
        <v>37</v>
      </c>
      <c r="L87" s="15" t="s">
        <v>99</v>
      </c>
    </row>
    <row r="88" spans="1:63" x14ac:dyDescent="0.25">
      <c r="B88" s="15"/>
      <c r="L88" s="15" t="s">
        <v>35</v>
      </c>
    </row>
    <row r="89" spans="1:63" x14ac:dyDescent="0.25"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5"/>
      <c r="AN89" s="35"/>
      <c r="AO89" s="35"/>
      <c r="AP89" s="35"/>
      <c r="AQ89" s="35"/>
      <c r="AR89" s="35"/>
      <c r="AS89" s="35"/>
      <c r="AT89" s="35"/>
      <c r="AU89" s="35"/>
      <c r="AV89" s="35"/>
      <c r="AW89" s="35"/>
      <c r="AX89" s="35"/>
      <c r="AY89" s="35"/>
      <c r="AZ89" s="35"/>
      <c r="BA89" s="35"/>
      <c r="BB89" s="35"/>
      <c r="BC89" s="35"/>
      <c r="BD89" s="35"/>
      <c r="BE89" s="35"/>
      <c r="BF89" s="35"/>
      <c r="BG89" s="35"/>
      <c r="BH89" s="35"/>
      <c r="BI89" s="35"/>
      <c r="BJ89" s="35"/>
    </row>
    <row r="90" spans="1:63" x14ac:dyDescent="0.25"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5"/>
      <c r="AN90" s="35"/>
      <c r="AO90" s="35"/>
      <c r="AP90" s="35"/>
      <c r="AQ90" s="35"/>
      <c r="AR90" s="35"/>
      <c r="AS90" s="35"/>
      <c r="AT90" s="35"/>
      <c r="AU90" s="35"/>
      <c r="AV90" s="35"/>
      <c r="AW90" s="35"/>
      <c r="AX90" s="35"/>
      <c r="AY90" s="35"/>
      <c r="AZ90" s="35"/>
      <c r="BA90" s="35"/>
      <c r="BB90" s="35"/>
      <c r="BC90" s="35"/>
      <c r="BD90" s="35"/>
      <c r="BE90" s="35"/>
      <c r="BF90" s="35"/>
      <c r="BG90" s="35"/>
      <c r="BH90" s="35"/>
      <c r="BI90" s="35"/>
      <c r="BJ90" s="35"/>
    </row>
    <row r="96" spans="1:63" x14ac:dyDescent="0.25">
      <c r="B96" s="15"/>
    </row>
  </sheetData>
  <mergeCells count="49">
    <mergeCell ref="C74:BK74"/>
    <mergeCell ref="A1:A5"/>
    <mergeCell ref="C57:BK57"/>
    <mergeCell ref="C76:BK76"/>
    <mergeCell ref="C77:BK77"/>
    <mergeCell ref="C61:BK61"/>
    <mergeCell ref="C62:BK62"/>
    <mergeCell ref="C65:BK65"/>
    <mergeCell ref="C69:BK69"/>
    <mergeCell ref="C70:BK70"/>
    <mergeCell ref="C38:BK38"/>
    <mergeCell ref="C71:BK71"/>
    <mergeCell ref="C39:BK39"/>
    <mergeCell ref="C37:BK37"/>
    <mergeCell ref="C43:BK43"/>
    <mergeCell ref="C55:BK55"/>
    <mergeCell ref="C56:BK56"/>
    <mergeCell ref="C60:BK60"/>
    <mergeCell ref="C10:BK10"/>
    <mergeCell ref="C13:BK13"/>
    <mergeCell ref="C21:BK21"/>
    <mergeCell ref="C24:BK24"/>
    <mergeCell ref="C27:BK27"/>
    <mergeCell ref="C1:BK1"/>
    <mergeCell ref="BA3:BJ3"/>
    <mergeCell ref="BK2:BK5"/>
    <mergeCell ref="B1:B5"/>
    <mergeCell ref="C7:BK7"/>
    <mergeCell ref="C6:BK6"/>
    <mergeCell ref="C3:L3"/>
    <mergeCell ref="H4:L4"/>
    <mergeCell ref="R4:V4"/>
    <mergeCell ref="C2:V2"/>
    <mergeCell ref="W2:AP2"/>
    <mergeCell ref="AQ2:BJ2"/>
    <mergeCell ref="M3:V3"/>
    <mergeCell ref="W3:AF3"/>
    <mergeCell ref="AG3:AP3"/>
    <mergeCell ref="AQ3:AZ3"/>
    <mergeCell ref="BF4:BJ4"/>
    <mergeCell ref="AV4:AZ4"/>
    <mergeCell ref="C4:G4"/>
    <mergeCell ref="M4:Q4"/>
    <mergeCell ref="W4:AA4"/>
    <mergeCell ref="AQ4:AU4"/>
    <mergeCell ref="BA4:BE4"/>
    <mergeCell ref="AB4:AF4"/>
    <mergeCell ref="AL4:AP4"/>
    <mergeCell ref="AG4:AK4"/>
  </mergeCells>
  <pageMargins left="0.7" right="0.7" top="0.37" bottom="0.37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9"/>
  <sheetViews>
    <sheetView tabSelected="1" zoomScale="95" zoomScaleNormal="95" workbookViewId="0">
      <selection activeCell="A3" sqref="A3"/>
    </sheetView>
  </sheetViews>
  <sheetFormatPr defaultRowHeight="12.75" x14ac:dyDescent="0.2"/>
  <cols>
    <col min="1" max="1" width="2.28515625" style="18" customWidth="1"/>
    <col min="2" max="2" width="9.140625" style="18"/>
    <col min="3" max="3" width="25.28515625" style="18" bestFit="1" customWidth="1"/>
    <col min="4" max="4" width="9.28515625" style="18" bestFit="1" customWidth="1"/>
    <col min="5" max="6" width="18.28515625" style="18" bestFit="1" customWidth="1"/>
    <col min="7" max="7" width="10" style="18" bestFit="1" customWidth="1"/>
    <col min="8" max="8" width="19.85546875" style="18" bestFit="1" customWidth="1"/>
    <col min="9" max="9" width="15.85546875" style="18" bestFit="1" customWidth="1"/>
    <col min="10" max="10" width="17" style="18" bestFit="1" customWidth="1"/>
    <col min="11" max="11" width="9.28515625" style="18" bestFit="1" customWidth="1"/>
    <col min="12" max="12" width="19.85546875" style="18" bestFit="1" customWidth="1"/>
    <col min="13" max="16384" width="9.140625" style="18"/>
  </cols>
  <sheetData>
    <row r="2" spans="2:12" x14ac:dyDescent="0.2">
      <c r="B2" s="79" t="s">
        <v>138</v>
      </c>
      <c r="C2" s="80"/>
      <c r="D2" s="80"/>
      <c r="E2" s="80"/>
      <c r="F2" s="80"/>
      <c r="G2" s="80"/>
      <c r="H2" s="80"/>
      <c r="I2" s="80"/>
      <c r="J2" s="80"/>
      <c r="K2" s="80"/>
      <c r="L2" s="81"/>
    </row>
    <row r="3" spans="2:12" x14ac:dyDescent="0.2">
      <c r="B3" s="79" t="s">
        <v>100</v>
      </c>
      <c r="C3" s="80"/>
      <c r="D3" s="80"/>
      <c r="E3" s="80"/>
      <c r="F3" s="80"/>
      <c r="G3" s="80"/>
      <c r="H3" s="80"/>
      <c r="I3" s="80"/>
      <c r="J3" s="80"/>
      <c r="K3" s="80"/>
      <c r="L3" s="81"/>
    </row>
    <row r="4" spans="2:12" ht="25.5" x14ac:dyDescent="0.2">
      <c r="B4" s="36" t="s">
        <v>74</v>
      </c>
      <c r="C4" s="19" t="s">
        <v>41</v>
      </c>
      <c r="D4" s="19" t="s">
        <v>86</v>
      </c>
      <c r="E4" s="19" t="s">
        <v>87</v>
      </c>
      <c r="F4" s="19" t="s">
        <v>7</v>
      </c>
      <c r="G4" s="19" t="s">
        <v>8</v>
      </c>
      <c r="H4" s="19" t="s">
        <v>23</v>
      </c>
      <c r="I4" s="19" t="s">
        <v>93</v>
      </c>
      <c r="J4" s="19" t="s">
        <v>94</v>
      </c>
      <c r="K4" s="19" t="s">
        <v>73</v>
      </c>
      <c r="L4" s="19" t="s">
        <v>95</v>
      </c>
    </row>
    <row r="5" spans="2:12" x14ac:dyDescent="0.2">
      <c r="B5" s="20">
        <v>1</v>
      </c>
      <c r="C5" s="21" t="s">
        <v>42</v>
      </c>
      <c r="D5" s="46">
        <v>0</v>
      </c>
      <c r="E5" s="44">
        <v>0</v>
      </c>
      <c r="F5" s="44">
        <v>2.6807913934899997E-2</v>
      </c>
      <c r="G5" s="44">
        <v>0</v>
      </c>
      <c r="H5" s="44">
        <v>0</v>
      </c>
      <c r="I5" s="44">
        <v>0</v>
      </c>
      <c r="J5" s="44">
        <v>0</v>
      </c>
      <c r="K5" s="44">
        <f>SUM(D5:J5)</f>
        <v>2.6807913934899997E-2</v>
      </c>
      <c r="L5" s="44">
        <v>0</v>
      </c>
    </row>
    <row r="6" spans="2:12" x14ac:dyDescent="0.2">
      <c r="B6" s="20">
        <v>2</v>
      </c>
      <c r="C6" s="22" t="s">
        <v>43</v>
      </c>
      <c r="D6" s="46">
        <v>0.1003178468058</v>
      </c>
      <c r="E6" s="44">
        <v>0.91501590921131648</v>
      </c>
      <c r="F6" s="44">
        <v>15.20770222798539</v>
      </c>
      <c r="G6" s="44">
        <v>0.15124953103160002</v>
      </c>
      <c r="H6" s="44">
        <v>4.3883334870599991E-2</v>
      </c>
      <c r="I6" s="44">
        <v>0</v>
      </c>
      <c r="J6" s="44">
        <v>0</v>
      </c>
      <c r="K6" s="44">
        <f t="shared" ref="K6:K41" si="0">SUM(D6:J6)</f>
        <v>16.418168849904706</v>
      </c>
      <c r="L6" s="44">
        <v>3.1586976450999997E-3</v>
      </c>
    </row>
    <row r="7" spans="2:12" x14ac:dyDescent="0.2">
      <c r="B7" s="20">
        <v>3</v>
      </c>
      <c r="C7" s="21" t="s">
        <v>44</v>
      </c>
      <c r="D7" s="46">
        <v>0</v>
      </c>
      <c r="E7" s="44">
        <v>9.0204696769999987E-4</v>
      </c>
      <c r="F7" s="44">
        <v>2.7857168773700001E-2</v>
      </c>
      <c r="G7" s="44">
        <v>0</v>
      </c>
      <c r="H7" s="44">
        <v>0</v>
      </c>
      <c r="I7" s="44">
        <v>0</v>
      </c>
      <c r="J7" s="44">
        <v>0</v>
      </c>
      <c r="K7" s="44">
        <f t="shared" si="0"/>
        <v>2.8759215741400002E-2</v>
      </c>
      <c r="L7" s="44">
        <v>0</v>
      </c>
    </row>
    <row r="8" spans="2:12" x14ac:dyDescent="0.2">
      <c r="B8" s="20">
        <v>4</v>
      </c>
      <c r="C8" s="22" t="s">
        <v>45</v>
      </c>
      <c r="D8" s="46">
        <v>0.75030987438670027</v>
      </c>
      <c r="E8" s="44">
        <v>12.103410431255202</v>
      </c>
      <c r="F8" s="44">
        <v>9.2091959731709938</v>
      </c>
      <c r="G8" s="44">
        <v>0.15271514448478302</v>
      </c>
      <c r="H8" s="44">
        <v>0.1717145869352</v>
      </c>
      <c r="I8" s="44">
        <v>0</v>
      </c>
      <c r="J8" s="44">
        <v>0</v>
      </c>
      <c r="K8" s="44">
        <f t="shared" si="0"/>
        <v>22.387346010232879</v>
      </c>
      <c r="L8" s="44">
        <v>0</v>
      </c>
    </row>
    <row r="9" spans="2:12" x14ac:dyDescent="0.2">
      <c r="B9" s="20">
        <v>5</v>
      </c>
      <c r="C9" s="22" t="s">
        <v>46</v>
      </c>
      <c r="D9" s="46">
        <v>0.18976949593519998</v>
      </c>
      <c r="E9" s="44">
        <v>0.61104289222309982</v>
      </c>
      <c r="F9" s="44">
        <v>14.565149062121694</v>
      </c>
      <c r="G9" s="44">
        <v>0.12469864667679997</v>
      </c>
      <c r="H9" s="44">
        <v>0.10713418887050001</v>
      </c>
      <c r="I9" s="44">
        <v>0</v>
      </c>
      <c r="J9" s="44">
        <v>0</v>
      </c>
      <c r="K9" s="44">
        <f t="shared" si="0"/>
        <v>15.597794285827293</v>
      </c>
      <c r="L9" s="44">
        <v>7.6783182967500002E-2</v>
      </c>
    </row>
    <row r="10" spans="2:12" x14ac:dyDescent="0.2">
      <c r="B10" s="20">
        <v>6</v>
      </c>
      <c r="C10" s="22" t="s">
        <v>47</v>
      </c>
      <c r="D10" s="46">
        <v>0.1809596911934</v>
      </c>
      <c r="E10" s="44">
        <v>4.4009469236731009</v>
      </c>
      <c r="F10" s="44">
        <v>17.593217900837587</v>
      </c>
      <c r="G10" s="44">
        <v>0.14048542257999996</v>
      </c>
      <c r="H10" s="44">
        <v>3.4225491354199999E-2</v>
      </c>
      <c r="I10" s="44">
        <v>0</v>
      </c>
      <c r="J10" s="44">
        <v>0</v>
      </c>
      <c r="K10" s="44">
        <f t="shared" si="0"/>
        <v>22.349835429638286</v>
      </c>
      <c r="L10" s="44">
        <v>0.12958947848380001</v>
      </c>
    </row>
    <row r="11" spans="2:12" x14ac:dyDescent="0.2">
      <c r="B11" s="20">
        <v>7</v>
      </c>
      <c r="C11" s="22" t="s">
        <v>48</v>
      </c>
      <c r="D11" s="46">
        <v>6.55751323547E-2</v>
      </c>
      <c r="E11" s="44">
        <v>8.623549291063199</v>
      </c>
      <c r="F11" s="44">
        <v>7.1384076923098219</v>
      </c>
      <c r="G11" s="44">
        <v>2.5303646386800001E-2</v>
      </c>
      <c r="H11" s="44">
        <v>1.9583237032E-2</v>
      </c>
      <c r="I11" s="44">
        <v>0</v>
      </c>
      <c r="J11" s="44">
        <v>0</v>
      </c>
      <c r="K11" s="44">
        <f t="shared" si="0"/>
        <v>15.87241899914652</v>
      </c>
      <c r="L11" s="44">
        <v>0</v>
      </c>
    </row>
    <row r="12" spans="2:12" x14ac:dyDescent="0.2">
      <c r="B12" s="20">
        <v>8</v>
      </c>
      <c r="C12" s="21" t="s">
        <v>122</v>
      </c>
      <c r="D12" s="46">
        <v>0</v>
      </c>
      <c r="E12" s="44">
        <v>0</v>
      </c>
      <c r="F12" s="44">
        <v>0</v>
      </c>
      <c r="G12" s="44">
        <v>0</v>
      </c>
      <c r="H12" s="44">
        <v>0</v>
      </c>
      <c r="I12" s="44">
        <v>0</v>
      </c>
      <c r="J12" s="44">
        <v>0</v>
      </c>
      <c r="K12" s="44">
        <f t="shared" si="0"/>
        <v>0</v>
      </c>
      <c r="L12" s="44">
        <v>0</v>
      </c>
    </row>
    <row r="13" spans="2:12" x14ac:dyDescent="0.2">
      <c r="B13" s="20">
        <v>9</v>
      </c>
      <c r="C13" s="21" t="s">
        <v>123</v>
      </c>
      <c r="D13" s="46">
        <v>0</v>
      </c>
      <c r="E13" s="44">
        <v>0</v>
      </c>
      <c r="F13" s="44">
        <v>0</v>
      </c>
      <c r="G13" s="44">
        <v>0</v>
      </c>
      <c r="H13" s="44">
        <v>0</v>
      </c>
      <c r="I13" s="44">
        <v>0</v>
      </c>
      <c r="J13" s="44">
        <v>0</v>
      </c>
      <c r="K13" s="44">
        <f t="shared" si="0"/>
        <v>0</v>
      </c>
      <c r="L13" s="44">
        <v>0</v>
      </c>
    </row>
    <row r="14" spans="2:12" x14ac:dyDescent="0.2">
      <c r="B14" s="20">
        <v>10</v>
      </c>
      <c r="C14" s="22" t="s">
        <v>49</v>
      </c>
      <c r="D14" s="46">
        <v>4.2392318806299997E-2</v>
      </c>
      <c r="E14" s="44">
        <v>4.0836647225299998E-2</v>
      </c>
      <c r="F14" s="44">
        <v>3.5625451798220977</v>
      </c>
      <c r="G14" s="44">
        <v>0.21267415828999997</v>
      </c>
      <c r="H14" s="44">
        <v>5.7102662255999999E-3</v>
      </c>
      <c r="I14" s="44">
        <v>0</v>
      </c>
      <c r="J14" s="44">
        <v>0</v>
      </c>
      <c r="K14" s="44">
        <f t="shared" si="0"/>
        <v>3.8641585703692978</v>
      </c>
      <c r="L14" s="44">
        <v>1.6239193547999999E-3</v>
      </c>
    </row>
    <row r="15" spans="2:12" x14ac:dyDescent="0.2">
      <c r="B15" s="20">
        <v>11</v>
      </c>
      <c r="C15" s="22" t="s">
        <v>50</v>
      </c>
      <c r="D15" s="46">
        <v>77.995367873639552</v>
      </c>
      <c r="E15" s="44">
        <v>77.43348038300465</v>
      </c>
      <c r="F15" s="44">
        <v>256.81854340152006</v>
      </c>
      <c r="G15" s="44">
        <v>4.368760226670199</v>
      </c>
      <c r="H15" s="44">
        <v>0.88952118660790014</v>
      </c>
      <c r="I15" s="44">
        <v>0</v>
      </c>
      <c r="J15" s="44">
        <v>0</v>
      </c>
      <c r="K15" s="44">
        <f t="shared" si="0"/>
        <v>417.50567307144235</v>
      </c>
      <c r="L15" s="44">
        <v>2.4813369454186001</v>
      </c>
    </row>
    <row r="16" spans="2:12" x14ac:dyDescent="0.2">
      <c r="B16" s="20">
        <v>12</v>
      </c>
      <c r="C16" s="22" t="s">
        <v>51</v>
      </c>
      <c r="D16" s="46">
        <v>223.26461809893357</v>
      </c>
      <c r="E16" s="44">
        <v>55.551203590667896</v>
      </c>
      <c r="F16" s="44">
        <v>54.85100764476087</v>
      </c>
      <c r="G16" s="44">
        <v>0.17993355590160001</v>
      </c>
      <c r="H16" s="44">
        <v>0.32276183196589986</v>
      </c>
      <c r="I16" s="44">
        <v>0</v>
      </c>
      <c r="J16" s="44">
        <v>0</v>
      </c>
      <c r="K16" s="44">
        <f t="shared" si="0"/>
        <v>334.16952472222982</v>
      </c>
      <c r="L16" s="44">
        <v>0.31513238554779999</v>
      </c>
    </row>
    <row r="17" spans="2:12" x14ac:dyDescent="0.2">
      <c r="B17" s="20">
        <v>13</v>
      </c>
      <c r="C17" s="22" t="s">
        <v>52</v>
      </c>
      <c r="D17" s="46">
        <v>0</v>
      </c>
      <c r="E17" s="44">
        <v>0.22849184361219999</v>
      </c>
      <c r="F17" s="44">
        <v>3.2778192756363986</v>
      </c>
      <c r="G17" s="44">
        <v>1.7722923548300001E-2</v>
      </c>
      <c r="H17" s="44">
        <v>6.0939187418000001E-3</v>
      </c>
      <c r="I17" s="44">
        <v>0</v>
      </c>
      <c r="J17" s="44">
        <v>0</v>
      </c>
      <c r="K17" s="44">
        <f t="shared" si="0"/>
        <v>3.5301279615386987</v>
      </c>
      <c r="L17" s="44">
        <v>0</v>
      </c>
    </row>
    <row r="18" spans="2:12" x14ac:dyDescent="0.2">
      <c r="B18" s="20">
        <v>14</v>
      </c>
      <c r="C18" s="22" t="s">
        <v>53</v>
      </c>
      <c r="D18" s="46">
        <v>7.9458354799999992E-5</v>
      </c>
      <c r="E18" s="44">
        <v>2.23870318708E-2</v>
      </c>
      <c r="F18" s="44">
        <v>4.0455796142178011</v>
      </c>
      <c r="G18" s="44">
        <v>5.4513383224999998E-3</v>
      </c>
      <c r="H18" s="44">
        <v>7.7637684225499992E-2</v>
      </c>
      <c r="I18" s="44">
        <v>0</v>
      </c>
      <c r="J18" s="44">
        <v>0</v>
      </c>
      <c r="K18" s="44">
        <f t="shared" si="0"/>
        <v>4.1511351269914005</v>
      </c>
      <c r="L18" s="44">
        <v>0</v>
      </c>
    </row>
    <row r="19" spans="2:12" x14ac:dyDescent="0.2">
      <c r="B19" s="20">
        <v>15</v>
      </c>
      <c r="C19" s="22" t="s">
        <v>54</v>
      </c>
      <c r="D19" s="46">
        <v>1.0406760546440998</v>
      </c>
      <c r="E19" s="44">
        <v>1.3369775429650996</v>
      </c>
      <c r="F19" s="44">
        <v>18.823635971149617</v>
      </c>
      <c r="G19" s="44">
        <v>0.20829150564430005</v>
      </c>
      <c r="H19" s="44">
        <v>0.173721540644</v>
      </c>
      <c r="I19" s="44">
        <v>0</v>
      </c>
      <c r="J19" s="44">
        <v>0</v>
      </c>
      <c r="K19" s="44">
        <f t="shared" si="0"/>
        <v>21.583302615047117</v>
      </c>
      <c r="L19" s="44">
        <v>8.5295514548300005E-2</v>
      </c>
    </row>
    <row r="20" spans="2:12" x14ac:dyDescent="0.2">
      <c r="B20" s="20">
        <v>16</v>
      </c>
      <c r="C20" s="22" t="s">
        <v>55</v>
      </c>
      <c r="D20" s="46">
        <v>81.752368664705386</v>
      </c>
      <c r="E20" s="44">
        <v>33.139967847919976</v>
      </c>
      <c r="F20" s="44">
        <v>99.268111372911903</v>
      </c>
      <c r="G20" s="44">
        <v>1.4276677510922002</v>
      </c>
      <c r="H20" s="44">
        <v>1.3625255956408007</v>
      </c>
      <c r="I20" s="44">
        <v>0</v>
      </c>
      <c r="J20" s="44">
        <v>0</v>
      </c>
      <c r="K20" s="44">
        <f t="shared" si="0"/>
        <v>216.95064123227027</v>
      </c>
      <c r="L20" s="44">
        <v>0.2112232377738</v>
      </c>
    </row>
    <row r="21" spans="2:12" x14ac:dyDescent="0.2">
      <c r="B21" s="20">
        <v>17</v>
      </c>
      <c r="C21" s="22" t="s">
        <v>56</v>
      </c>
      <c r="D21" s="46">
        <v>1.2115589832890998</v>
      </c>
      <c r="E21" s="44">
        <v>3.3469675835774995</v>
      </c>
      <c r="F21" s="44">
        <v>24.562513810426964</v>
      </c>
      <c r="G21" s="44">
        <v>0.50516925280479996</v>
      </c>
      <c r="H21" s="44">
        <v>0.28622947954679995</v>
      </c>
      <c r="I21" s="44">
        <v>0</v>
      </c>
      <c r="J21" s="44">
        <v>0</v>
      </c>
      <c r="K21" s="44">
        <f t="shared" si="0"/>
        <v>29.912439109645167</v>
      </c>
      <c r="L21" s="44">
        <v>5.3766344838E-3</v>
      </c>
    </row>
    <row r="22" spans="2:12" x14ac:dyDescent="0.2">
      <c r="B22" s="20">
        <v>18</v>
      </c>
      <c r="C22" s="21" t="s">
        <v>124</v>
      </c>
      <c r="D22" s="46">
        <v>0</v>
      </c>
      <c r="E22" s="44">
        <v>0</v>
      </c>
      <c r="F22" s="44">
        <v>0</v>
      </c>
      <c r="G22" s="44">
        <v>0</v>
      </c>
      <c r="H22" s="44">
        <v>0</v>
      </c>
      <c r="I22" s="44">
        <v>0</v>
      </c>
      <c r="J22" s="44">
        <v>0</v>
      </c>
      <c r="K22" s="44">
        <f t="shared" si="0"/>
        <v>0</v>
      </c>
      <c r="L22" s="44">
        <v>0</v>
      </c>
    </row>
    <row r="23" spans="2:12" x14ac:dyDescent="0.2">
      <c r="B23" s="20">
        <v>19</v>
      </c>
      <c r="C23" s="22" t="s">
        <v>57</v>
      </c>
      <c r="D23" s="46">
        <v>2.0615303225785002</v>
      </c>
      <c r="E23" s="44">
        <v>7.8879604056680979</v>
      </c>
      <c r="F23" s="44">
        <v>36.341338899919478</v>
      </c>
      <c r="G23" s="44">
        <v>0.28983896351460003</v>
      </c>
      <c r="H23" s="44">
        <v>0.11962341503080004</v>
      </c>
      <c r="I23" s="44">
        <v>0</v>
      </c>
      <c r="J23" s="44">
        <v>0</v>
      </c>
      <c r="K23" s="44">
        <f t="shared" si="0"/>
        <v>46.700292006711479</v>
      </c>
      <c r="L23" s="44">
        <v>0.20544120296730001</v>
      </c>
    </row>
    <row r="24" spans="2:12" x14ac:dyDescent="0.2">
      <c r="B24" s="20">
        <v>20</v>
      </c>
      <c r="C24" s="22" t="s">
        <v>58</v>
      </c>
      <c r="D24" s="46">
        <v>857.82326400732802</v>
      </c>
      <c r="E24" s="44">
        <v>536.11381058543668</v>
      </c>
      <c r="F24" s="44">
        <v>609.14767024302978</v>
      </c>
      <c r="G24" s="44">
        <v>20.532129861108984</v>
      </c>
      <c r="H24" s="44">
        <v>6.7312785323015323</v>
      </c>
      <c r="I24" s="44">
        <v>0</v>
      </c>
      <c r="J24" s="44">
        <v>0</v>
      </c>
      <c r="K24" s="44">
        <f t="shared" si="0"/>
        <v>2030.3481532292051</v>
      </c>
      <c r="L24" s="44">
        <v>1.7508997207795007</v>
      </c>
    </row>
    <row r="25" spans="2:12" x14ac:dyDescent="0.2">
      <c r="B25" s="20">
        <v>21</v>
      </c>
      <c r="C25" s="21" t="s">
        <v>59</v>
      </c>
      <c r="D25" s="46">
        <v>0</v>
      </c>
      <c r="E25" s="44">
        <v>9.1134436128999987E-3</v>
      </c>
      <c r="F25" s="44">
        <v>0.38354757383740001</v>
      </c>
      <c r="G25" s="44">
        <v>0</v>
      </c>
      <c r="H25" s="44">
        <v>0</v>
      </c>
      <c r="I25" s="44">
        <v>0</v>
      </c>
      <c r="J25" s="44">
        <v>0</v>
      </c>
      <c r="K25" s="44">
        <f t="shared" si="0"/>
        <v>0.39266101745030002</v>
      </c>
      <c r="L25" s="44">
        <v>0</v>
      </c>
    </row>
    <row r="26" spans="2:12" x14ac:dyDescent="0.2">
      <c r="B26" s="20">
        <v>22</v>
      </c>
      <c r="C26" s="22" t="s">
        <v>60</v>
      </c>
      <c r="D26" s="46">
        <v>7.7146942741800006E-2</v>
      </c>
      <c r="E26" s="44">
        <v>9.1956697418E-3</v>
      </c>
      <c r="F26" s="44">
        <v>7.9325500298996996</v>
      </c>
      <c r="G26" s="44">
        <v>2.7256715806000002E-3</v>
      </c>
      <c r="H26" s="44">
        <v>4.3167877418999996E-3</v>
      </c>
      <c r="I26" s="44">
        <v>0</v>
      </c>
      <c r="J26" s="44">
        <v>0</v>
      </c>
      <c r="K26" s="44">
        <f t="shared" si="0"/>
        <v>8.0259351017057998</v>
      </c>
      <c r="L26" s="44">
        <v>0</v>
      </c>
    </row>
    <row r="27" spans="2:12" x14ac:dyDescent="0.2">
      <c r="B27" s="20">
        <v>23</v>
      </c>
      <c r="C27" s="21" t="s">
        <v>125</v>
      </c>
      <c r="D27" s="46">
        <v>0</v>
      </c>
      <c r="E27" s="44">
        <v>0</v>
      </c>
      <c r="F27" s="44">
        <v>9.5274338700000012E-4</v>
      </c>
      <c r="G27" s="44">
        <v>0</v>
      </c>
      <c r="H27" s="44">
        <v>0</v>
      </c>
      <c r="I27" s="44">
        <v>0</v>
      </c>
      <c r="J27" s="44">
        <v>0</v>
      </c>
      <c r="K27" s="44">
        <f t="shared" si="0"/>
        <v>9.5274338700000012E-4</v>
      </c>
      <c r="L27" s="44">
        <v>0</v>
      </c>
    </row>
    <row r="28" spans="2:12" x14ac:dyDescent="0.2">
      <c r="B28" s="20">
        <v>24</v>
      </c>
      <c r="C28" s="21" t="s">
        <v>61</v>
      </c>
      <c r="D28" s="46">
        <v>0</v>
      </c>
      <c r="E28" s="44">
        <v>0.33954808209670001</v>
      </c>
      <c r="F28" s="44">
        <v>9.0252895838100006E-2</v>
      </c>
      <c r="G28" s="44">
        <v>0</v>
      </c>
      <c r="H28" s="44">
        <v>0</v>
      </c>
      <c r="I28" s="44">
        <v>0</v>
      </c>
      <c r="J28" s="44">
        <v>0</v>
      </c>
      <c r="K28" s="44">
        <f t="shared" si="0"/>
        <v>0.42980097793479999</v>
      </c>
      <c r="L28" s="44">
        <v>0</v>
      </c>
    </row>
    <row r="29" spans="2:12" x14ac:dyDescent="0.2">
      <c r="B29" s="20">
        <v>25</v>
      </c>
      <c r="C29" s="22" t="s">
        <v>62</v>
      </c>
      <c r="D29" s="46">
        <v>200.63753240606181</v>
      </c>
      <c r="E29" s="44">
        <v>114.92355211091616</v>
      </c>
      <c r="F29" s="44">
        <v>177.37416849588013</v>
      </c>
      <c r="G29" s="44">
        <v>2.2531241083824001</v>
      </c>
      <c r="H29" s="44">
        <v>1.6027251130271998</v>
      </c>
      <c r="I29" s="44">
        <v>0</v>
      </c>
      <c r="J29" s="44">
        <v>0</v>
      </c>
      <c r="K29" s="44">
        <f t="shared" si="0"/>
        <v>496.79110223426767</v>
      </c>
      <c r="L29" s="44">
        <v>0.69121997825769999</v>
      </c>
    </row>
    <row r="30" spans="2:12" x14ac:dyDescent="0.2">
      <c r="B30" s="20">
        <v>26</v>
      </c>
      <c r="C30" s="22" t="s">
        <v>63</v>
      </c>
      <c r="D30" s="46">
        <v>1.90899130641E-2</v>
      </c>
      <c r="E30" s="44">
        <v>0.95323227961080004</v>
      </c>
      <c r="F30" s="44">
        <v>12.347229703806899</v>
      </c>
      <c r="G30" s="44">
        <v>7.6111227096400003E-2</v>
      </c>
      <c r="H30" s="44">
        <v>3.7819140031799994E-2</v>
      </c>
      <c r="I30" s="44">
        <v>0</v>
      </c>
      <c r="J30" s="44">
        <v>0</v>
      </c>
      <c r="K30" s="44">
        <f t="shared" si="0"/>
        <v>13.433482263609999</v>
      </c>
      <c r="L30" s="44">
        <v>0</v>
      </c>
    </row>
    <row r="31" spans="2:12" x14ac:dyDescent="0.2">
      <c r="B31" s="20">
        <v>27</v>
      </c>
      <c r="C31" s="22" t="s">
        <v>17</v>
      </c>
      <c r="D31" s="46">
        <v>0.2805276613869</v>
      </c>
      <c r="E31" s="44">
        <v>1.1009633215151997</v>
      </c>
      <c r="F31" s="44">
        <v>7.404096367044894</v>
      </c>
      <c r="G31" s="44">
        <v>3.6078266290000001E-2</v>
      </c>
      <c r="H31" s="44">
        <v>2.8457143354499996E-2</v>
      </c>
      <c r="I31" s="44">
        <v>0</v>
      </c>
      <c r="J31" s="44">
        <v>0</v>
      </c>
      <c r="K31" s="44">
        <f t="shared" si="0"/>
        <v>8.8501227595914926</v>
      </c>
      <c r="L31" s="44">
        <v>0</v>
      </c>
    </row>
    <row r="32" spans="2:12" x14ac:dyDescent="0.2">
      <c r="B32" s="20">
        <v>28</v>
      </c>
      <c r="C32" s="22" t="s">
        <v>64</v>
      </c>
      <c r="D32" s="46">
        <v>2.7388967699999999E-5</v>
      </c>
      <c r="E32" s="44">
        <v>0.2085406238386</v>
      </c>
      <c r="F32" s="44">
        <v>0.82281923509120014</v>
      </c>
      <c r="G32" s="44">
        <v>0</v>
      </c>
      <c r="H32" s="44">
        <v>0</v>
      </c>
      <c r="I32" s="44">
        <v>0</v>
      </c>
      <c r="J32" s="44">
        <v>0</v>
      </c>
      <c r="K32" s="44">
        <f t="shared" si="0"/>
        <v>1.0313872478975001</v>
      </c>
      <c r="L32" s="44">
        <v>0</v>
      </c>
    </row>
    <row r="33" spans="2:12" x14ac:dyDescent="0.2">
      <c r="B33" s="20">
        <v>29</v>
      </c>
      <c r="C33" s="22" t="s">
        <v>65</v>
      </c>
      <c r="D33" s="46">
        <v>35.170892495740802</v>
      </c>
      <c r="E33" s="44">
        <v>84.33328832347793</v>
      </c>
      <c r="F33" s="44">
        <v>70.642743746128559</v>
      </c>
      <c r="G33" s="44">
        <v>0.25718005754759998</v>
      </c>
      <c r="H33" s="44">
        <v>0.18842311848289997</v>
      </c>
      <c r="I33" s="44">
        <v>0</v>
      </c>
      <c r="J33" s="44">
        <v>0</v>
      </c>
      <c r="K33" s="44">
        <f t="shared" si="0"/>
        <v>190.59252774137778</v>
      </c>
      <c r="L33" s="44">
        <v>1.3272425477094998</v>
      </c>
    </row>
    <row r="34" spans="2:12" x14ac:dyDescent="0.2">
      <c r="B34" s="20">
        <v>30</v>
      </c>
      <c r="C34" s="22" t="s">
        <v>66</v>
      </c>
      <c r="D34" s="46">
        <v>7.4502248829335995</v>
      </c>
      <c r="E34" s="44">
        <v>14.174250975310402</v>
      </c>
      <c r="F34" s="44">
        <v>121.84247009426164</v>
      </c>
      <c r="G34" s="44">
        <v>2.4262537463527005</v>
      </c>
      <c r="H34" s="44">
        <v>0.13329001522430001</v>
      </c>
      <c r="I34" s="44">
        <v>0</v>
      </c>
      <c r="J34" s="44">
        <v>0</v>
      </c>
      <c r="K34" s="44">
        <f t="shared" si="0"/>
        <v>146.02648971408266</v>
      </c>
      <c r="L34" s="44">
        <v>0.39008672374179998</v>
      </c>
    </row>
    <row r="35" spans="2:12" x14ac:dyDescent="0.2">
      <c r="B35" s="20">
        <v>31</v>
      </c>
      <c r="C35" s="21" t="s">
        <v>67</v>
      </c>
      <c r="D35" s="46">
        <v>1.29065443225E-2</v>
      </c>
      <c r="E35" s="44">
        <v>6.1556273677300002E-2</v>
      </c>
      <c r="F35" s="44">
        <v>0.37365525851460007</v>
      </c>
      <c r="G35" s="44">
        <v>0</v>
      </c>
      <c r="H35" s="44">
        <v>1.3008225322500001E-2</v>
      </c>
      <c r="I35" s="44">
        <v>0</v>
      </c>
      <c r="J35" s="44">
        <v>0</v>
      </c>
      <c r="K35" s="44">
        <f t="shared" si="0"/>
        <v>0.46112630183690007</v>
      </c>
      <c r="L35" s="44">
        <v>0</v>
      </c>
    </row>
    <row r="36" spans="2:12" x14ac:dyDescent="0.2">
      <c r="B36" s="20">
        <v>32</v>
      </c>
      <c r="C36" s="22" t="s">
        <v>68</v>
      </c>
      <c r="D36" s="46">
        <v>73.001953445286745</v>
      </c>
      <c r="E36" s="44">
        <v>78.902196685853568</v>
      </c>
      <c r="F36" s="44">
        <v>88.971925317850832</v>
      </c>
      <c r="G36" s="44">
        <v>1.0254124203499</v>
      </c>
      <c r="H36" s="44">
        <v>0.85304968689870031</v>
      </c>
      <c r="I36" s="44">
        <v>0</v>
      </c>
      <c r="J36" s="44">
        <v>0</v>
      </c>
      <c r="K36" s="44">
        <f t="shared" si="0"/>
        <v>242.75453755623977</v>
      </c>
      <c r="L36" s="44">
        <v>0.13295403628980001</v>
      </c>
    </row>
    <row r="37" spans="2:12" x14ac:dyDescent="0.2">
      <c r="B37" s="20">
        <v>33</v>
      </c>
      <c r="C37" s="22" t="s">
        <v>126</v>
      </c>
      <c r="D37" s="46">
        <v>50.467335159546295</v>
      </c>
      <c r="E37" s="44">
        <v>19.567596174053779</v>
      </c>
      <c r="F37" s="44">
        <v>273.36463805281539</v>
      </c>
      <c r="G37" s="44">
        <v>0.63371309409449983</v>
      </c>
      <c r="H37" s="44">
        <v>0.81174520348089996</v>
      </c>
      <c r="I37" s="44">
        <v>0</v>
      </c>
      <c r="J37" s="44">
        <v>0</v>
      </c>
      <c r="K37" s="44">
        <f t="shared" si="0"/>
        <v>344.84502768399085</v>
      </c>
      <c r="L37" s="44">
        <v>1.56746785805E-2</v>
      </c>
    </row>
    <row r="38" spans="2:12" x14ac:dyDescent="0.2">
      <c r="B38" s="20">
        <v>34</v>
      </c>
      <c r="C38" s="22" t="s">
        <v>69</v>
      </c>
      <c r="D38" s="46">
        <v>6.529288709E-4</v>
      </c>
      <c r="E38" s="44">
        <v>1.9959813870000002E-3</v>
      </c>
      <c r="F38" s="44">
        <v>0.1046787588375</v>
      </c>
      <c r="G38" s="44">
        <v>0</v>
      </c>
      <c r="H38" s="44">
        <v>0</v>
      </c>
      <c r="I38" s="44">
        <v>0</v>
      </c>
      <c r="J38" s="44">
        <v>0</v>
      </c>
      <c r="K38" s="44">
        <f t="shared" si="0"/>
        <v>0.10732766909539999</v>
      </c>
      <c r="L38" s="44">
        <v>0</v>
      </c>
    </row>
    <row r="39" spans="2:12" x14ac:dyDescent="0.2">
      <c r="B39" s="20">
        <v>35</v>
      </c>
      <c r="C39" s="22" t="s">
        <v>70</v>
      </c>
      <c r="D39" s="46">
        <v>7.6466931430285001</v>
      </c>
      <c r="E39" s="44">
        <v>78.986358240586185</v>
      </c>
      <c r="F39" s="44">
        <v>157.90565767576368</v>
      </c>
      <c r="G39" s="44">
        <v>1.0614588126403</v>
      </c>
      <c r="H39" s="44">
        <v>0.71260009825399961</v>
      </c>
      <c r="I39" s="44">
        <v>0</v>
      </c>
      <c r="J39" s="44">
        <v>0</v>
      </c>
      <c r="K39" s="44">
        <f t="shared" si="0"/>
        <v>246.31276797027266</v>
      </c>
      <c r="L39" s="44">
        <v>1.9362453306445007</v>
      </c>
    </row>
    <row r="40" spans="2:12" x14ac:dyDescent="0.2">
      <c r="B40" s="20">
        <v>36</v>
      </c>
      <c r="C40" s="22" t="s">
        <v>71</v>
      </c>
      <c r="D40" s="46">
        <v>3.4681694096700001E-2</v>
      </c>
      <c r="E40" s="44">
        <v>0.23682970925679997</v>
      </c>
      <c r="F40" s="44">
        <v>7.2559798003993974</v>
      </c>
      <c r="G40" s="44">
        <v>3.4047937709200005E-2</v>
      </c>
      <c r="H40" s="44">
        <v>4.8931803223999995E-3</v>
      </c>
      <c r="I40" s="44">
        <v>0</v>
      </c>
      <c r="J40" s="44">
        <v>0</v>
      </c>
      <c r="K40" s="44">
        <f t="shared" si="0"/>
        <v>7.5664323217844975</v>
      </c>
      <c r="L40" s="44">
        <v>1.0623841611999999E-3</v>
      </c>
    </row>
    <row r="41" spans="2:12" x14ac:dyDescent="0.2">
      <c r="B41" s="20">
        <v>37</v>
      </c>
      <c r="C41" s="22" t="s">
        <v>72</v>
      </c>
      <c r="D41" s="46">
        <v>57.71565120096389</v>
      </c>
      <c r="E41" s="44">
        <v>42.897615751046004</v>
      </c>
      <c r="F41" s="44">
        <v>119.90995217908478</v>
      </c>
      <c r="G41" s="44">
        <v>1.1265936459311003</v>
      </c>
      <c r="H41" s="44">
        <v>1.0447491832206004</v>
      </c>
      <c r="I41" s="44">
        <v>0</v>
      </c>
      <c r="J41" s="44">
        <v>0</v>
      </c>
      <c r="K41" s="44">
        <f t="shared" si="0"/>
        <v>222.69456196024638</v>
      </c>
      <c r="L41" s="44">
        <v>0.20057308925759998</v>
      </c>
    </row>
    <row r="42" spans="2:12" x14ac:dyDescent="0.2">
      <c r="B42" s="20"/>
      <c r="C42" s="22"/>
      <c r="D42" s="43"/>
      <c r="E42" s="44"/>
      <c r="F42" s="44"/>
      <c r="G42" s="44"/>
      <c r="H42" s="44"/>
      <c r="I42" s="44"/>
      <c r="J42" s="44"/>
      <c r="K42" s="44"/>
      <c r="L42" s="44"/>
    </row>
    <row r="43" spans="2:12" x14ac:dyDescent="0.2">
      <c r="B43" s="19" t="s">
        <v>11</v>
      </c>
      <c r="C43" s="1"/>
      <c r="D43" s="45">
        <f>SUM(D5:D42)</f>
        <v>1678.9941036299676</v>
      </c>
      <c r="E43" s="45">
        <f t="shared" ref="E43:L43" si="1">SUM(E5:E42)</f>
        <v>1178.4627846023232</v>
      </c>
      <c r="F43" s="45">
        <f t="shared" si="1"/>
        <v>2221.1944212809713</v>
      </c>
      <c r="G43" s="45">
        <f t="shared" si="1"/>
        <v>37.274790916032174</v>
      </c>
      <c r="H43" s="45">
        <f t="shared" si="1"/>
        <v>15.786721185354832</v>
      </c>
      <c r="I43" s="45">
        <f t="shared" si="1"/>
        <v>0</v>
      </c>
      <c r="J43" s="45">
        <f t="shared" si="1"/>
        <v>0</v>
      </c>
      <c r="K43" s="45">
        <f t="shared" si="1"/>
        <v>5131.7128216146493</v>
      </c>
      <c r="L43" s="45">
        <f t="shared" si="1"/>
        <v>9.9609196886129023</v>
      </c>
    </row>
    <row r="44" spans="2:12" x14ac:dyDescent="0.2">
      <c r="B44" s="18" t="s">
        <v>88</v>
      </c>
    </row>
    <row r="45" spans="2:12" x14ac:dyDescent="0.2">
      <c r="E45" s="33"/>
      <c r="F45" s="33"/>
      <c r="G45" s="33"/>
      <c r="H45" s="33"/>
    </row>
    <row r="47" spans="2:12" x14ac:dyDescent="0.2">
      <c r="D47" s="34"/>
      <c r="E47" s="34"/>
      <c r="F47" s="34"/>
      <c r="G47" s="34"/>
      <c r="H47" s="34"/>
    </row>
    <row r="49" spans="4:8" x14ac:dyDescent="0.2">
      <c r="D49" s="34"/>
      <c r="E49" s="34"/>
      <c r="F49" s="34"/>
      <c r="G49" s="34"/>
      <c r="H49" s="34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Anex A1 Frmt for AUM disclosure</vt:lpstr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Vimal Bhatter</dc:creator>
  <cp:lastModifiedBy>Sharma, Pallavi</cp:lastModifiedBy>
  <cp:lastPrinted>2014-03-24T10:58:12Z</cp:lastPrinted>
  <dcterms:created xsi:type="dcterms:W3CDTF">2014-01-06T04:43:23Z</dcterms:created>
  <dcterms:modified xsi:type="dcterms:W3CDTF">2016-08-05T10:18:52Z</dcterms:modified>
</cp:coreProperties>
</file>