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Legal &amp; comp - secr-7-4-08\Comp- Secr\AMFI correspondence\Monthly AAUM Disclosure\2016\October\"/>
    </mc:Choice>
  </mc:AlternateContent>
  <bookViews>
    <workbookView xWindow="-6750" yWindow="495" windowWidth="15480" windowHeight="8190" tabRatio="675" activeTab="1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C35" i="8" l="1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45" i="8"/>
  <c r="BK46" i="8"/>
  <c r="BK47" i="8"/>
  <c r="BK48" i="8"/>
  <c r="BK49" i="8"/>
  <c r="BK50" i="8"/>
  <c r="BK51" i="8"/>
  <c r="BK52" i="8"/>
  <c r="BK29" i="8"/>
  <c r="BK30" i="8"/>
  <c r="BK31" i="8"/>
  <c r="BK32" i="8"/>
  <c r="BK33" i="8"/>
  <c r="BK34" i="8"/>
  <c r="BK15" i="8"/>
  <c r="BK16" i="8"/>
  <c r="BK17" i="8"/>
  <c r="BK18" i="8"/>
  <c r="BK19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C53" i="8"/>
  <c r="BK53" i="8" s="1"/>
  <c r="BK11" i="8"/>
  <c r="BK8" i="8"/>
  <c r="G43" i="9"/>
  <c r="E43" i="9"/>
  <c r="L43" i="9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K79" i="8"/>
  <c r="BK78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K34" i="9"/>
  <c r="K33" i="9"/>
  <c r="K31" i="9"/>
  <c r="K29" i="9"/>
  <c r="K27" i="9"/>
  <c r="K25" i="9"/>
  <c r="K23" i="9"/>
  <c r="K21" i="9"/>
  <c r="K19" i="9"/>
  <c r="K17" i="9"/>
  <c r="K15" i="9"/>
  <c r="K11" i="9"/>
  <c r="K9" i="9"/>
  <c r="F43" i="9"/>
  <c r="J43" i="9"/>
  <c r="I43" i="9"/>
  <c r="K41" i="9"/>
  <c r="K40" i="9"/>
  <c r="K39" i="9"/>
  <c r="K38" i="9"/>
  <c r="K37" i="9"/>
  <c r="K36" i="9"/>
  <c r="K35" i="9"/>
  <c r="K32" i="9"/>
  <c r="K30" i="9"/>
  <c r="K28" i="9"/>
  <c r="K26" i="9"/>
  <c r="K24" i="9"/>
  <c r="K22" i="9"/>
  <c r="K20" i="9"/>
  <c r="K18" i="9"/>
  <c r="K16" i="9"/>
  <c r="K14" i="9"/>
  <c r="K13" i="9"/>
  <c r="K12" i="9"/>
  <c r="K10" i="9"/>
  <c r="K8" i="9"/>
  <c r="K6" i="9"/>
  <c r="BK80" i="8"/>
  <c r="BK72" i="8"/>
  <c r="BK66" i="8"/>
  <c r="BK63" i="8"/>
  <c r="BK58" i="8"/>
  <c r="BK44" i="8"/>
  <c r="BK41" i="8"/>
  <c r="BK40" i="8"/>
  <c r="BK28" i="8"/>
  <c r="BK25" i="8"/>
  <c r="BK22" i="8"/>
  <c r="BK14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J64" i="8"/>
  <c r="BJ68" i="8" s="1"/>
  <c r="BI64" i="8"/>
  <c r="BI68" i="8" s="1"/>
  <c r="BH64" i="8"/>
  <c r="BH68" i="8" s="1"/>
  <c r="BG64" i="8"/>
  <c r="BG68" i="8" s="1"/>
  <c r="BF64" i="8"/>
  <c r="BF68" i="8" s="1"/>
  <c r="BE64" i="8"/>
  <c r="BE68" i="8" s="1"/>
  <c r="BD64" i="8"/>
  <c r="BD68" i="8" s="1"/>
  <c r="BC64" i="8"/>
  <c r="BC68" i="8" s="1"/>
  <c r="BB64" i="8"/>
  <c r="BB68" i="8" s="1"/>
  <c r="BA64" i="8"/>
  <c r="BA68" i="8" s="1"/>
  <c r="AZ64" i="8"/>
  <c r="AZ68" i="8" s="1"/>
  <c r="AY64" i="8"/>
  <c r="AY68" i="8" s="1"/>
  <c r="AX64" i="8"/>
  <c r="AX68" i="8" s="1"/>
  <c r="AW64" i="8"/>
  <c r="AW68" i="8" s="1"/>
  <c r="AV64" i="8"/>
  <c r="AV68" i="8" s="1"/>
  <c r="AU64" i="8"/>
  <c r="AU68" i="8" s="1"/>
  <c r="AT64" i="8"/>
  <c r="AT68" i="8" s="1"/>
  <c r="AS64" i="8"/>
  <c r="AS68" i="8" s="1"/>
  <c r="AR64" i="8"/>
  <c r="AR68" i="8" s="1"/>
  <c r="AQ64" i="8"/>
  <c r="AQ68" i="8" s="1"/>
  <c r="AP64" i="8"/>
  <c r="AP68" i="8" s="1"/>
  <c r="AO64" i="8"/>
  <c r="AO68" i="8" s="1"/>
  <c r="AN64" i="8"/>
  <c r="AN68" i="8" s="1"/>
  <c r="AM64" i="8"/>
  <c r="AM68" i="8" s="1"/>
  <c r="AL64" i="8"/>
  <c r="AL68" i="8" s="1"/>
  <c r="AK64" i="8"/>
  <c r="AK68" i="8" s="1"/>
  <c r="AJ64" i="8"/>
  <c r="AJ68" i="8" s="1"/>
  <c r="AI64" i="8"/>
  <c r="AI68" i="8" s="1"/>
  <c r="AH64" i="8"/>
  <c r="AH68" i="8" s="1"/>
  <c r="AG64" i="8"/>
  <c r="AG68" i="8" s="1"/>
  <c r="AF64" i="8"/>
  <c r="AF68" i="8" s="1"/>
  <c r="AE64" i="8"/>
  <c r="AE68" i="8" s="1"/>
  <c r="AD64" i="8"/>
  <c r="AD68" i="8" s="1"/>
  <c r="AC64" i="8"/>
  <c r="AC68" i="8" s="1"/>
  <c r="AB64" i="8"/>
  <c r="AB68" i="8" s="1"/>
  <c r="AA64" i="8"/>
  <c r="AA68" i="8" s="1"/>
  <c r="Z64" i="8"/>
  <c r="Z68" i="8" s="1"/>
  <c r="Y64" i="8"/>
  <c r="Y68" i="8" s="1"/>
  <c r="X64" i="8"/>
  <c r="X68" i="8" s="1"/>
  <c r="W64" i="8"/>
  <c r="W68" i="8" s="1"/>
  <c r="V64" i="8"/>
  <c r="V68" i="8" s="1"/>
  <c r="U64" i="8"/>
  <c r="U68" i="8" s="1"/>
  <c r="T64" i="8"/>
  <c r="T68" i="8" s="1"/>
  <c r="S64" i="8"/>
  <c r="S68" i="8" s="1"/>
  <c r="R64" i="8"/>
  <c r="R68" i="8" s="1"/>
  <c r="Q64" i="8"/>
  <c r="Q68" i="8" s="1"/>
  <c r="P64" i="8"/>
  <c r="P68" i="8" s="1"/>
  <c r="O64" i="8"/>
  <c r="O68" i="8" s="1"/>
  <c r="N64" i="8"/>
  <c r="N68" i="8" s="1"/>
  <c r="M64" i="8"/>
  <c r="M68" i="8" s="1"/>
  <c r="L64" i="8"/>
  <c r="L68" i="8" s="1"/>
  <c r="K64" i="8"/>
  <c r="K68" i="8" s="1"/>
  <c r="J64" i="8"/>
  <c r="J68" i="8" s="1"/>
  <c r="I64" i="8"/>
  <c r="I68" i="8" s="1"/>
  <c r="H64" i="8"/>
  <c r="H68" i="8" s="1"/>
  <c r="G64" i="8"/>
  <c r="G68" i="8" s="1"/>
  <c r="F64" i="8"/>
  <c r="F68" i="8" s="1"/>
  <c r="E64" i="8"/>
  <c r="E68" i="8" s="1"/>
  <c r="D64" i="8"/>
  <c r="D68" i="8" s="1"/>
  <c r="C64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J42" i="8"/>
  <c r="BI42" i="8"/>
  <c r="BI54" i="8" s="1"/>
  <c r="BH42" i="8"/>
  <c r="BG42" i="8"/>
  <c r="BG54" i="8" s="1"/>
  <c r="BF42" i="8"/>
  <c r="BE42" i="8"/>
  <c r="BE54" i="8" s="1"/>
  <c r="BD42" i="8"/>
  <c r="BC42" i="8"/>
  <c r="BC54" i="8" s="1"/>
  <c r="BB42" i="8"/>
  <c r="BA42" i="8"/>
  <c r="BA54" i="8" s="1"/>
  <c r="AZ42" i="8"/>
  <c r="AY42" i="8"/>
  <c r="AY54" i="8" s="1"/>
  <c r="AX42" i="8"/>
  <c r="AW42" i="8"/>
  <c r="AW54" i="8" s="1"/>
  <c r="AV42" i="8"/>
  <c r="AU42" i="8"/>
  <c r="AU54" i="8" s="1"/>
  <c r="AT42" i="8"/>
  <c r="AS42" i="8"/>
  <c r="AS54" i="8" s="1"/>
  <c r="AR42" i="8"/>
  <c r="AQ42" i="8"/>
  <c r="AQ54" i="8" s="1"/>
  <c r="AP42" i="8"/>
  <c r="AO42" i="8"/>
  <c r="AO54" i="8" s="1"/>
  <c r="AN42" i="8"/>
  <c r="AM42" i="8"/>
  <c r="AM54" i="8" s="1"/>
  <c r="AL42" i="8"/>
  <c r="AK42" i="8"/>
  <c r="AK54" i="8" s="1"/>
  <c r="AJ42" i="8"/>
  <c r="AI42" i="8"/>
  <c r="AI54" i="8" s="1"/>
  <c r="AH42" i="8"/>
  <c r="AG42" i="8"/>
  <c r="AG54" i="8" s="1"/>
  <c r="AF42" i="8"/>
  <c r="AE42" i="8"/>
  <c r="AE54" i="8" s="1"/>
  <c r="AD42" i="8"/>
  <c r="AC42" i="8"/>
  <c r="AC54" i="8" s="1"/>
  <c r="AB42" i="8"/>
  <c r="AA42" i="8"/>
  <c r="AA54" i="8" s="1"/>
  <c r="Z42" i="8"/>
  <c r="Y42" i="8"/>
  <c r="Y54" i="8" s="1"/>
  <c r="X42" i="8"/>
  <c r="W42" i="8"/>
  <c r="W54" i="8" s="1"/>
  <c r="V42" i="8"/>
  <c r="U42" i="8"/>
  <c r="U54" i="8" s="1"/>
  <c r="T42" i="8"/>
  <c r="S42" i="8"/>
  <c r="S54" i="8" s="1"/>
  <c r="R42" i="8"/>
  <c r="Q42" i="8"/>
  <c r="Q54" i="8" s="1"/>
  <c r="P42" i="8"/>
  <c r="O42" i="8"/>
  <c r="O54" i="8" s="1"/>
  <c r="N42" i="8"/>
  <c r="M42" i="8"/>
  <c r="M54" i="8" s="1"/>
  <c r="L42" i="8"/>
  <c r="K42" i="8"/>
  <c r="K54" i="8" s="1"/>
  <c r="J42" i="8"/>
  <c r="I42" i="8"/>
  <c r="I54" i="8" s="1"/>
  <c r="H42" i="8"/>
  <c r="G42" i="8"/>
  <c r="G54" i="8" s="1"/>
  <c r="F42" i="8"/>
  <c r="E42" i="8"/>
  <c r="E54" i="8" s="1"/>
  <c r="D42" i="8"/>
  <c r="C42" i="8"/>
  <c r="C54" i="8" s="1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K81" i="8" l="1"/>
  <c r="H43" i="9"/>
  <c r="D54" i="8"/>
  <c r="F54" i="8"/>
  <c r="H54" i="8"/>
  <c r="J54" i="8"/>
  <c r="L54" i="8"/>
  <c r="N54" i="8"/>
  <c r="P54" i="8"/>
  <c r="R54" i="8"/>
  <c r="T54" i="8"/>
  <c r="V54" i="8"/>
  <c r="X54" i="8"/>
  <c r="Z54" i="8"/>
  <c r="AB54" i="8"/>
  <c r="AD54" i="8"/>
  <c r="AF54" i="8"/>
  <c r="AH54" i="8"/>
  <c r="AJ54" i="8"/>
  <c r="AL54" i="8"/>
  <c r="AN54" i="8"/>
  <c r="AP54" i="8"/>
  <c r="AR54" i="8"/>
  <c r="AT54" i="8"/>
  <c r="AV54" i="8"/>
  <c r="AX54" i="8"/>
  <c r="AZ54" i="8"/>
  <c r="BB54" i="8"/>
  <c r="BD54" i="8"/>
  <c r="BF54" i="8"/>
  <c r="BH54" i="8"/>
  <c r="BJ54" i="8"/>
  <c r="D43" i="9"/>
  <c r="K7" i="9"/>
  <c r="D36" i="8"/>
  <c r="D75" i="8" s="1"/>
  <c r="F36" i="8"/>
  <c r="F75" i="8" s="1"/>
  <c r="H36" i="8"/>
  <c r="J36" i="8"/>
  <c r="J75" i="8" s="1"/>
  <c r="L36" i="8"/>
  <c r="N36" i="8"/>
  <c r="N75" i="8" s="1"/>
  <c r="P36" i="8"/>
  <c r="R36" i="8"/>
  <c r="R75" i="8" s="1"/>
  <c r="T36" i="8"/>
  <c r="T75" i="8" s="1"/>
  <c r="V36" i="8"/>
  <c r="V75" i="8" s="1"/>
  <c r="X36" i="8"/>
  <c r="Z36" i="8"/>
  <c r="Z75" i="8" s="1"/>
  <c r="AB36" i="8"/>
  <c r="AD36" i="8"/>
  <c r="AD75" i="8" s="1"/>
  <c r="AF36" i="8"/>
  <c r="AH36" i="8"/>
  <c r="AH75" i="8" s="1"/>
  <c r="AJ36" i="8"/>
  <c r="AJ75" i="8" s="1"/>
  <c r="AL36" i="8"/>
  <c r="AL75" i="8" s="1"/>
  <c r="AN36" i="8"/>
  <c r="AP36" i="8"/>
  <c r="AP75" i="8" s="1"/>
  <c r="AR36" i="8"/>
  <c r="AT36" i="8"/>
  <c r="AT75" i="8" s="1"/>
  <c r="AV36" i="8"/>
  <c r="AV75" i="8" s="1"/>
  <c r="AX36" i="8"/>
  <c r="AX75" i="8" s="1"/>
  <c r="AZ36" i="8"/>
  <c r="AZ75" i="8" s="1"/>
  <c r="BB36" i="8"/>
  <c r="BB75" i="8" s="1"/>
  <c r="BD36" i="8"/>
  <c r="BD75" i="8" s="1"/>
  <c r="BF36" i="8"/>
  <c r="BF75" i="8" s="1"/>
  <c r="BH36" i="8"/>
  <c r="BH75" i="8" s="1"/>
  <c r="BJ36" i="8"/>
  <c r="BJ75" i="8" s="1"/>
  <c r="C36" i="8"/>
  <c r="E36" i="8"/>
  <c r="E75" i="8" s="1"/>
  <c r="G36" i="8"/>
  <c r="G75" i="8" s="1"/>
  <c r="I36" i="8"/>
  <c r="I75" i="8" s="1"/>
  <c r="K36" i="8"/>
  <c r="M36" i="8"/>
  <c r="M75" i="8" s="1"/>
  <c r="O36" i="8"/>
  <c r="Q36" i="8"/>
  <c r="Q75" i="8" s="1"/>
  <c r="S36" i="8"/>
  <c r="S75" i="8" s="1"/>
  <c r="U36" i="8"/>
  <c r="U75" i="8" s="1"/>
  <c r="W36" i="8"/>
  <c r="W75" i="8" s="1"/>
  <c r="Y36" i="8"/>
  <c r="Y75" i="8" s="1"/>
  <c r="AA36" i="8"/>
  <c r="AA75" i="8" s="1"/>
  <c r="AC36" i="8"/>
  <c r="AC75" i="8" s="1"/>
  <c r="AE36" i="8"/>
  <c r="AE75" i="8" s="1"/>
  <c r="AG36" i="8"/>
  <c r="AG75" i="8" s="1"/>
  <c r="AI36" i="8"/>
  <c r="AI75" i="8" s="1"/>
  <c r="AK36" i="8"/>
  <c r="AK75" i="8" s="1"/>
  <c r="AM36" i="8"/>
  <c r="AM75" i="8" s="1"/>
  <c r="AO36" i="8"/>
  <c r="AO75" i="8" s="1"/>
  <c r="AQ36" i="8"/>
  <c r="AQ75" i="8" s="1"/>
  <c r="AS36" i="8"/>
  <c r="AS75" i="8" s="1"/>
  <c r="AU36" i="8"/>
  <c r="AU75" i="8" s="1"/>
  <c r="AW36" i="8"/>
  <c r="AY36" i="8"/>
  <c r="AY75" i="8" s="1"/>
  <c r="BA36" i="8"/>
  <c r="BA75" i="8" s="1"/>
  <c r="BC36" i="8"/>
  <c r="BE36" i="8"/>
  <c r="BE75" i="8" s="1"/>
  <c r="BG36" i="8"/>
  <c r="BI36" i="8"/>
  <c r="BI75" i="8" s="1"/>
  <c r="BK23" i="8"/>
  <c r="BK26" i="8"/>
  <c r="K75" i="8"/>
  <c r="O75" i="8"/>
  <c r="BC75" i="8"/>
  <c r="BG75" i="8"/>
  <c r="H75" i="8"/>
  <c r="L75" i="8"/>
  <c r="P75" i="8"/>
  <c r="X75" i="8"/>
  <c r="AB75" i="8"/>
  <c r="AF75" i="8"/>
  <c r="AN75" i="8"/>
  <c r="AR75" i="8"/>
  <c r="BK67" i="8"/>
  <c r="BK64" i="8"/>
  <c r="BK42" i="8"/>
  <c r="C68" i="8"/>
  <c r="BK68" i="8" s="1"/>
  <c r="BK12" i="8"/>
  <c r="BK20" i="8"/>
  <c r="BK35" i="8"/>
  <c r="BK59" i="8"/>
  <c r="BK73" i="8"/>
  <c r="BK9" i="8"/>
  <c r="BK54" i="8" l="1"/>
  <c r="BK36" i="8"/>
  <c r="C75" i="8"/>
  <c r="AW75" i="8"/>
  <c r="BK75" i="8" l="1"/>
  <c r="K5" i="9"/>
  <c r="K43" i="9" s="1"/>
</calcChain>
</file>

<file path=xl/sharedStrings.xml><?xml version="1.0" encoding="utf-8"?>
<sst xmlns="http://schemas.openxmlformats.org/spreadsheetml/2006/main" count="172" uniqueCount="139">
  <si>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</si>
  <si>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</si>
  <si>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</si>
  <si>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</si>
  <si>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</si>
  <si>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</si>
  <si>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</si>
  <si>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</si>
  <si>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</si>
  <si>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</si>
  <si>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</si>
  <si>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</si>
  <si>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</si>
  <si>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</si>
  <si>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</si>
  <si>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</si>
  <si>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</si>
  <si>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</si>
  <si>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</si>
  <si>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</si>
  <si>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</si>
  <si>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</si>
  <si>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</si>
  <si>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</si>
  <si>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</si>
  <si>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</si>
  <si>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</si>
  <si>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</si>
  <si>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</si>
  <si>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</si>
  <si>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</si>
  <si>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</si>
  <si>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</si>
  <si>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</si>
  <si>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</si>
  <si>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</si>
  <si>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</si>
  <si>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</si>
  <si>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</si>
  <si>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</si>
  <si>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</si>
  <si>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</si>
  <si>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</si>
  <si>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</si>
  <si>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</si>
  <si>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</si>
  <si>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</si>
  <si>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</si>
  <si>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</si>
  <si>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</si>
  <si>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</si>
  <si>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</si>
  <si>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</si>
  <si>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</si>
  <si>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</si>
  <si>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</si>
  <si>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</si>
  <si>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</si>
  <si>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</si>
  <si>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</si>
  <si>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</si>
  <si>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</si>
  <si>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</si>
  <si>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</si>
  <si>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</si>
  <si>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</si>
  <si>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</si>
  <si>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</si>
  <si>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</si>
  <si>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</si>
  <si>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</si>
  <si>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</si>
  <si>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</si>
  <si>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</si>
  <si>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</si>
  <si>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</si>
  <si>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</si>
  <si>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</si>
  <si>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</si>
  <si>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</si>
  <si>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</si>
  <si>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</si>
  <si>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</si>
  <si>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</si>
  <si>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</si>
  <si>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</si>
  <si>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</si>
  <si>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</si>
  <si>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</si>
  <si>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</si>
  <si>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</si>
  <si>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</si>
  <si>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</si>
  <si>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</si>
  <si>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</si>
  <si>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</si>
  <si>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</si>
  <si>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</si>
  <si>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</si>
  <si>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</si>
  <si>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</si>
  <si>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</si>
  <si>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</si>
  <si>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</si>
  <si>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>Principal Pnb Fixed Maturity Plan – Series B13-395 Days</t>
  </si>
  <si>
    <t>Principal Pnb Fixed Maturity Plan – Series B14-390 Days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</si>
  <si>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</si>
  <si>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</si>
  <si>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</si>
  <si>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</si>
  <si>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</si>
  <si>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</si>
  <si>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</si>
  <si>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</si>
  <si>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</si>
  <si>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</si>
  <si>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</si>
  <si>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</si>
  <si>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</si>
  <si>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Pnb Fixed Maturity Plan – Series B16-1094 Days</t>
  </si>
  <si>
    <t>Principal Pnb Fixed Maturity Plan – Series B17-371 Days</t>
  </si>
  <si>
    <t>Principal Index Fund - Mid Cap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</si>
  <si>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</si>
  <si>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</si>
  <si>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</si>
  <si>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</si>
  <si>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</si>
  <si>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</si>
  <si>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Asset Allocation Fund Moderate Plan</t>
  </si>
  <si>
    <t>Principal Asset Allocation Fund of Funds Aggressive Plan</t>
  </si>
  <si>
    <t>Principal Asset Allocation Fund of Funds Conservative Plan</t>
  </si>
  <si>
    <t>Principal Dynamic Bond Fund</t>
  </si>
  <si>
    <t>Principal Arbitrage Fund</t>
  </si>
  <si>
    <t>Principal Low Duration Fund</t>
  </si>
  <si>
    <t>Principal Credit Opportunities Fund</t>
  </si>
  <si>
    <t>Principal Short Term Income Fund</t>
  </si>
  <si>
    <t>Principal Equity Savings Fund</t>
  </si>
  <si>
    <t>Principal Mutual Fund: Net Average Assets Under Management (AUM) for the month of Oct 16 (All figures in Rs. Crore)</t>
  </si>
  <si>
    <t>Table showing State wise /Union Territory wise contribution to AAUM of category of schemes for the month of Oct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</si>
</sst>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82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0" fontId="13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right" wrapText="1"/>
    </xf>
    <xf numFmtId="0" fontId="13" fillId="0" borderId="21" xfId="0" applyFont="1" applyBorder="1" applyAlignment="1">
      <alignment wrapText="1"/>
    </xf>
    <xf numFmtId="0" fontId="12" fillId="0" borderId="21" xfId="0" applyFont="1" applyBorder="1" applyAlignment="1">
      <alignment horizontal="right" wrapText="1"/>
    </xf>
    <xf numFmtId="0" fontId="14" fillId="0" borderId="21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2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right"/>
    </xf>
    <xf numFmtId="2" fontId="10" fillId="0" borderId="21" xfId="2" applyNumberFormat="1" applyFont="1" applyFill="1" applyBorder="1"/>
    <xf numFmtId="164" fontId="13" fillId="0" borderId="0" xfId="0" applyNumberFormat="1" applyFont="1" applyBorder="1"/>
    <xf numFmtId="164" fontId="9" fillId="0" borderId="0" xfId="4" applyFont="1"/>
    <xf numFmtId="164" fontId="9" fillId="0" borderId="0" xfId="0" applyNumberFormat="1" applyFont="1"/>
    <xf numFmtId="164" fontId="13" fillId="0" borderId="0" xfId="4" applyFont="1" applyBorder="1" applyAlignment="1">
      <alignment horizontal="center"/>
    </xf>
    <xf numFmtId="0" fontId="8" fillId="0" borderId="1" xfId="0" applyFont="1" applyBorder="1"/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9" fillId="0" borderId="1" xfId="4" applyNumberFormat="1" applyFont="1" applyBorder="1" applyAlignment="1">
      <alignment horizontal="left"/>
    </xf>
    <xf numFmtId="2" fontId="9" fillId="0" borderId="1" xfId="4" applyNumberFormat="1" applyFont="1" applyBorder="1"/>
    <xf numFmtId="2" fontId="8" fillId="0" borderId="1" xfId="4" applyNumberFormat="1" applyFont="1" applyBorder="1"/>
    <xf numFmtId="2" fontId="9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3" xfId="0" applyNumberFormat="1" applyFont="1" applyBorder="1" applyAlignment="1">
      <alignment horizontal="right"/>
    </xf>
    <xf numFmtId="0" fontId="12" fillId="0" borderId="34" xfId="0" applyFont="1" applyBorder="1"/>
    <xf numFmtId="0" fontId="13" fillId="0" borderId="35" xfId="0" applyFont="1" applyBorder="1" applyAlignment="1">
      <alignment wrapText="1"/>
    </xf>
    <xf numFmtId="0" fontId="12" fillId="0" borderId="33" xfId="0" applyFont="1" applyBorder="1"/>
    <xf numFmtId="0" fontId="12" fillId="0" borderId="23" xfId="0" applyFont="1" applyBorder="1" applyAlignment="1">
      <alignment horizontal="right" wrapText="1"/>
    </xf>
    <xf numFmtId="2" fontId="13" fillId="0" borderId="1" xfId="0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49" fontId="6" fillId="0" borderId="22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49" fontId="6" fillId="0" borderId="13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6"/>
  <sheetViews>
    <sheetView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sqref="A1:A5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4.7109375" style="13" customWidth="1"/>
    <col min="4" max="4" width="6.7109375" style="13" customWidth="1"/>
    <col min="5" max="6" width="6.7109375" style="13" bestFit="1" customWidth="1"/>
    <col min="7" max="7" width="4.7109375" style="13" customWidth="1"/>
    <col min="8" max="8" width="6.7109375" style="13" customWidth="1"/>
    <col min="9" max="9" width="7.7109375" style="13" customWidth="1"/>
    <col min="10" max="10" width="7.7109375" style="13" bestFit="1" customWidth="1"/>
    <col min="11" max="11" width="4.7109375" style="13" customWidth="1"/>
    <col min="12" max="12" width="6.7109375" style="13" customWidth="1"/>
    <col min="13" max="17" width="4.7109375" style="13" customWidth="1"/>
    <col min="18" max="19" width="6.7109375" style="13" customWidth="1"/>
    <col min="20" max="20" width="5.7109375" style="13" customWidth="1"/>
    <col min="21" max="21" width="4.7109375" style="13" customWidth="1"/>
    <col min="22" max="22" width="5.7109375" style="13" customWidth="1"/>
    <col min="23" max="27" width="4.7109375" style="13" customWidth="1"/>
    <col min="28" max="29" width="6.7109375" style="13" customWidth="1"/>
    <col min="30" max="31" width="4.7109375" style="13" customWidth="1"/>
    <col min="32" max="32" width="5.7109375" style="13" customWidth="1"/>
    <col min="33" max="37" width="4.7109375" style="13" customWidth="1"/>
    <col min="38" max="38" width="6.7109375" style="13" customWidth="1"/>
    <col min="39" max="40" width="5.7109375" style="13" customWidth="1"/>
    <col min="41" max="41" width="4.7109375" style="13" customWidth="1"/>
    <col min="42" max="42" width="5.7109375" style="13" customWidth="1"/>
    <col min="43" max="43" width="4.7109375" style="13" customWidth="1"/>
    <col min="44" max="44" width="5.7109375" style="13" customWidth="1"/>
    <col min="45" max="47" width="4.7109375" style="13" customWidth="1"/>
    <col min="48" max="48" width="6.7109375" style="13" customWidth="1"/>
    <col min="49" max="49" width="7.7109375" style="13" customWidth="1"/>
    <col min="50" max="50" width="6.7109375" style="13" bestFit="1" customWidth="1"/>
    <col min="51" max="51" width="5.7109375" style="13" customWidth="1"/>
    <col min="52" max="52" width="6.7109375" style="13" customWidth="1"/>
    <col min="53" max="57" width="4.7109375" style="13" customWidth="1"/>
    <col min="58" max="58" width="6.7109375" style="13" customWidth="1"/>
    <col min="59" max="60" width="5.7109375" style="13" customWidth="1"/>
    <col min="61" max="61" width="4.7109375" style="13" customWidth="1"/>
    <col min="62" max="62" width="5.7109375" style="13" customWidth="1"/>
    <col min="63" max="63" width="7.7109375" style="13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55" t="s">
        <v>74</v>
      </c>
      <c r="B1" s="68" t="s">
        <v>32</v>
      </c>
      <c r="C1" s="59" t="s">
        <v>137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1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56"/>
      <c r="B2" s="69"/>
      <c r="C2" s="59" t="s">
        <v>31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1"/>
      <c r="W2" s="59" t="s">
        <v>27</v>
      </c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1"/>
      <c r="AQ2" s="59" t="s">
        <v>28</v>
      </c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1"/>
      <c r="BK2" s="65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56"/>
      <c r="B3" s="69"/>
      <c r="C3" s="62" t="s">
        <v>12</v>
      </c>
      <c r="D3" s="63"/>
      <c r="E3" s="63"/>
      <c r="F3" s="63"/>
      <c r="G3" s="63"/>
      <c r="H3" s="63"/>
      <c r="I3" s="63"/>
      <c r="J3" s="63"/>
      <c r="K3" s="63"/>
      <c r="L3" s="64"/>
      <c r="M3" s="62" t="s">
        <v>13</v>
      </c>
      <c r="N3" s="63"/>
      <c r="O3" s="63"/>
      <c r="P3" s="63"/>
      <c r="Q3" s="63"/>
      <c r="R3" s="63"/>
      <c r="S3" s="63"/>
      <c r="T3" s="63"/>
      <c r="U3" s="63"/>
      <c r="V3" s="64"/>
      <c r="W3" s="62" t="s">
        <v>12</v>
      </c>
      <c r="X3" s="63"/>
      <c r="Y3" s="63"/>
      <c r="Z3" s="63"/>
      <c r="AA3" s="63"/>
      <c r="AB3" s="63"/>
      <c r="AC3" s="63"/>
      <c r="AD3" s="63"/>
      <c r="AE3" s="63"/>
      <c r="AF3" s="64"/>
      <c r="AG3" s="62" t="s">
        <v>13</v>
      </c>
      <c r="AH3" s="63"/>
      <c r="AI3" s="63"/>
      <c r="AJ3" s="63"/>
      <c r="AK3" s="63"/>
      <c r="AL3" s="63"/>
      <c r="AM3" s="63"/>
      <c r="AN3" s="63"/>
      <c r="AO3" s="63"/>
      <c r="AP3" s="64"/>
      <c r="AQ3" s="62" t="s">
        <v>12</v>
      </c>
      <c r="AR3" s="63"/>
      <c r="AS3" s="63"/>
      <c r="AT3" s="63"/>
      <c r="AU3" s="63"/>
      <c r="AV3" s="63"/>
      <c r="AW3" s="63"/>
      <c r="AX3" s="63"/>
      <c r="AY3" s="63"/>
      <c r="AZ3" s="64"/>
      <c r="BA3" s="62" t="s">
        <v>13</v>
      </c>
      <c r="BB3" s="63"/>
      <c r="BC3" s="63"/>
      <c r="BD3" s="63"/>
      <c r="BE3" s="63"/>
      <c r="BF3" s="63"/>
      <c r="BG3" s="63"/>
      <c r="BH3" s="63"/>
      <c r="BI3" s="63"/>
      <c r="BJ3" s="64"/>
      <c r="BK3" s="66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56"/>
      <c r="B4" s="69"/>
      <c r="C4" s="76" t="s">
        <v>38</v>
      </c>
      <c r="D4" s="77"/>
      <c r="E4" s="77"/>
      <c r="F4" s="77"/>
      <c r="G4" s="78"/>
      <c r="H4" s="73" t="s">
        <v>39</v>
      </c>
      <c r="I4" s="74"/>
      <c r="J4" s="74"/>
      <c r="K4" s="74"/>
      <c r="L4" s="75"/>
      <c r="M4" s="76" t="s">
        <v>38</v>
      </c>
      <c r="N4" s="77"/>
      <c r="O4" s="77"/>
      <c r="P4" s="77"/>
      <c r="Q4" s="78"/>
      <c r="R4" s="73" t="s">
        <v>39</v>
      </c>
      <c r="S4" s="74"/>
      <c r="T4" s="74"/>
      <c r="U4" s="74"/>
      <c r="V4" s="75"/>
      <c r="W4" s="76" t="s">
        <v>38</v>
      </c>
      <c r="X4" s="77"/>
      <c r="Y4" s="77"/>
      <c r="Z4" s="77"/>
      <c r="AA4" s="78"/>
      <c r="AB4" s="73" t="s">
        <v>39</v>
      </c>
      <c r="AC4" s="74"/>
      <c r="AD4" s="74"/>
      <c r="AE4" s="74"/>
      <c r="AF4" s="75"/>
      <c r="AG4" s="76" t="s">
        <v>38</v>
      </c>
      <c r="AH4" s="77"/>
      <c r="AI4" s="77"/>
      <c r="AJ4" s="77"/>
      <c r="AK4" s="78"/>
      <c r="AL4" s="73" t="s">
        <v>39</v>
      </c>
      <c r="AM4" s="74"/>
      <c r="AN4" s="74"/>
      <c r="AO4" s="74"/>
      <c r="AP4" s="75"/>
      <c r="AQ4" s="76" t="s">
        <v>38</v>
      </c>
      <c r="AR4" s="77"/>
      <c r="AS4" s="77"/>
      <c r="AT4" s="77"/>
      <c r="AU4" s="78"/>
      <c r="AV4" s="73" t="s">
        <v>39</v>
      </c>
      <c r="AW4" s="74"/>
      <c r="AX4" s="74"/>
      <c r="AY4" s="74"/>
      <c r="AZ4" s="75"/>
      <c r="BA4" s="76" t="s">
        <v>38</v>
      </c>
      <c r="BB4" s="77"/>
      <c r="BC4" s="77"/>
      <c r="BD4" s="77"/>
      <c r="BE4" s="78"/>
      <c r="BF4" s="73" t="s">
        <v>39</v>
      </c>
      <c r="BG4" s="74"/>
      <c r="BH4" s="74"/>
      <c r="BI4" s="74"/>
      <c r="BJ4" s="75"/>
      <c r="BK4" s="66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56"/>
      <c r="B5" s="69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67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70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</row>
    <row r="7" spans="1:104" x14ac:dyDescent="0.25">
      <c r="A7" s="11" t="s">
        <v>75</v>
      </c>
      <c r="B7" s="14" t="s">
        <v>14</v>
      </c>
      <c r="C7" s="70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2"/>
    </row>
    <row r="8" spans="1:104" x14ac:dyDescent="0.25">
      <c r="A8" s="11"/>
      <c r="B8" s="23" t="s">
        <v>101</v>
      </c>
      <c r="C8" s="38">
        <v>0</v>
      </c>
      <c r="D8" s="38">
        <v>31.4604695200644</v>
      </c>
      <c r="E8" s="38">
        <v>0</v>
      </c>
      <c r="F8" s="38">
        <v>0</v>
      </c>
      <c r="G8" s="38">
        <v>0</v>
      </c>
      <c r="H8" s="38">
        <v>1.9301127194175001</v>
      </c>
      <c r="I8" s="38">
        <v>399.20349940625653</v>
      </c>
      <c r="J8" s="38">
        <v>28.332212043999796</v>
      </c>
      <c r="K8" s="38">
        <v>0</v>
      </c>
      <c r="L8" s="38">
        <v>16.356452167966598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0.59293438751450012</v>
      </c>
      <c r="S8" s="38">
        <v>26.439539783078363</v>
      </c>
      <c r="T8" s="38">
        <v>0.64042506967739998</v>
      </c>
      <c r="U8" s="38">
        <v>0</v>
      </c>
      <c r="V8" s="38">
        <v>0.53766479499980002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0.42525655583790001</v>
      </c>
      <c r="AC8" s="38">
        <v>115.73017831999921</v>
      </c>
      <c r="AD8" s="38">
        <v>0</v>
      </c>
      <c r="AE8" s="38">
        <v>0</v>
      </c>
      <c r="AF8" s="38">
        <v>3.234172634805899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0.16347013583799999</v>
      </c>
      <c r="AM8" s="38">
        <v>10.434785336289899</v>
      </c>
      <c r="AN8" s="38">
        <v>1.4269804342579</v>
      </c>
      <c r="AO8" s="38">
        <v>0</v>
      </c>
      <c r="AP8" s="38">
        <v>1.1344665290317002</v>
      </c>
      <c r="AQ8" s="38">
        <v>0</v>
      </c>
      <c r="AR8" s="38">
        <v>12.905042652580599</v>
      </c>
      <c r="AS8" s="38">
        <v>0</v>
      </c>
      <c r="AT8" s="38">
        <v>0</v>
      </c>
      <c r="AU8" s="38">
        <v>0</v>
      </c>
      <c r="AV8" s="38">
        <v>7.0743699788219967</v>
      </c>
      <c r="AW8" s="38">
        <v>346.02633779138279</v>
      </c>
      <c r="AX8" s="38">
        <v>4.2760955637739997</v>
      </c>
      <c r="AY8" s="38">
        <v>0</v>
      </c>
      <c r="AZ8" s="38">
        <v>25.945212420092297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2.3966312007954977</v>
      </c>
      <c r="BG8" s="38">
        <v>22.805510842483098</v>
      </c>
      <c r="BH8" s="38">
        <v>5.37974876129E-2</v>
      </c>
      <c r="BI8" s="38">
        <v>0</v>
      </c>
      <c r="BJ8" s="38">
        <v>4.3479372141277999</v>
      </c>
      <c r="BK8" s="37">
        <f>SUM(C8:BJ8)</f>
        <v>1063.8735549907065</v>
      </c>
    </row>
    <row r="9" spans="1:104" x14ac:dyDescent="0.25">
      <c r="A9" s="11"/>
      <c r="B9" s="26" t="s">
        <v>84</v>
      </c>
      <c r="C9" s="37">
        <f>SUM(C8)</f>
        <v>0</v>
      </c>
      <c r="D9" s="37">
        <f t="shared" ref="D9:BJ9" si="0">SUM(D8)</f>
        <v>31.4604695200644</v>
      </c>
      <c r="E9" s="37">
        <f t="shared" si="0"/>
        <v>0</v>
      </c>
      <c r="F9" s="37">
        <f t="shared" si="0"/>
        <v>0</v>
      </c>
      <c r="G9" s="37">
        <f t="shared" si="0"/>
        <v>0</v>
      </c>
      <c r="H9" s="37">
        <f t="shared" si="0"/>
        <v>1.9301127194175001</v>
      </c>
      <c r="I9" s="37">
        <f t="shared" si="0"/>
        <v>399.20349940625653</v>
      </c>
      <c r="J9" s="37">
        <f t="shared" si="0"/>
        <v>28.332212043999796</v>
      </c>
      <c r="K9" s="37">
        <f t="shared" si="0"/>
        <v>0</v>
      </c>
      <c r="L9" s="37">
        <f t="shared" si="0"/>
        <v>16.356452167966598</v>
      </c>
      <c r="M9" s="37">
        <f t="shared" si="0"/>
        <v>0</v>
      </c>
      <c r="N9" s="37">
        <f t="shared" si="0"/>
        <v>0</v>
      </c>
      <c r="O9" s="37">
        <f t="shared" si="0"/>
        <v>0</v>
      </c>
      <c r="P9" s="37">
        <f t="shared" si="0"/>
        <v>0</v>
      </c>
      <c r="Q9" s="37">
        <f t="shared" si="0"/>
        <v>0</v>
      </c>
      <c r="R9" s="37">
        <f t="shared" si="0"/>
        <v>0.59293438751450012</v>
      </c>
      <c r="S9" s="37">
        <f t="shared" si="0"/>
        <v>26.439539783078363</v>
      </c>
      <c r="T9" s="37">
        <f t="shared" si="0"/>
        <v>0.64042506967739998</v>
      </c>
      <c r="U9" s="37">
        <f t="shared" si="0"/>
        <v>0</v>
      </c>
      <c r="V9" s="37">
        <f t="shared" si="0"/>
        <v>0.53766479499980002</v>
      </c>
      <c r="W9" s="37">
        <f t="shared" si="0"/>
        <v>0</v>
      </c>
      <c r="X9" s="37">
        <f t="shared" si="0"/>
        <v>0</v>
      </c>
      <c r="Y9" s="37">
        <f t="shared" si="0"/>
        <v>0</v>
      </c>
      <c r="Z9" s="37">
        <f t="shared" si="0"/>
        <v>0</v>
      </c>
      <c r="AA9" s="37">
        <f t="shared" si="0"/>
        <v>0</v>
      </c>
      <c r="AB9" s="37">
        <f t="shared" si="0"/>
        <v>0.42525655583790001</v>
      </c>
      <c r="AC9" s="37">
        <f t="shared" si="0"/>
        <v>115.73017831999921</v>
      </c>
      <c r="AD9" s="37">
        <f t="shared" si="0"/>
        <v>0</v>
      </c>
      <c r="AE9" s="37">
        <f t="shared" si="0"/>
        <v>0</v>
      </c>
      <c r="AF9" s="37">
        <f t="shared" si="0"/>
        <v>3.234172634805899</v>
      </c>
      <c r="AG9" s="37">
        <f t="shared" si="0"/>
        <v>0</v>
      </c>
      <c r="AH9" s="37">
        <f t="shared" si="0"/>
        <v>0</v>
      </c>
      <c r="AI9" s="37">
        <f t="shared" si="0"/>
        <v>0</v>
      </c>
      <c r="AJ9" s="37">
        <f t="shared" si="0"/>
        <v>0</v>
      </c>
      <c r="AK9" s="37">
        <f t="shared" si="0"/>
        <v>0</v>
      </c>
      <c r="AL9" s="37">
        <f t="shared" si="0"/>
        <v>0.16347013583799999</v>
      </c>
      <c r="AM9" s="37">
        <f t="shared" si="0"/>
        <v>10.434785336289899</v>
      </c>
      <c r="AN9" s="37">
        <f t="shared" si="0"/>
        <v>1.4269804342579</v>
      </c>
      <c r="AO9" s="37">
        <f t="shared" si="0"/>
        <v>0</v>
      </c>
      <c r="AP9" s="37">
        <f t="shared" si="0"/>
        <v>1.1344665290317002</v>
      </c>
      <c r="AQ9" s="37">
        <f t="shared" si="0"/>
        <v>0</v>
      </c>
      <c r="AR9" s="37">
        <f t="shared" si="0"/>
        <v>12.905042652580599</v>
      </c>
      <c r="AS9" s="37">
        <f t="shared" si="0"/>
        <v>0</v>
      </c>
      <c r="AT9" s="37">
        <f t="shared" si="0"/>
        <v>0</v>
      </c>
      <c r="AU9" s="37">
        <f t="shared" si="0"/>
        <v>0</v>
      </c>
      <c r="AV9" s="37">
        <f t="shared" si="0"/>
        <v>7.0743699788219967</v>
      </c>
      <c r="AW9" s="37">
        <f t="shared" si="0"/>
        <v>346.02633779138279</v>
      </c>
      <c r="AX9" s="37">
        <f t="shared" si="0"/>
        <v>4.2760955637739997</v>
      </c>
      <c r="AY9" s="37">
        <f t="shared" si="0"/>
        <v>0</v>
      </c>
      <c r="AZ9" s="37">
        <f t="shared" si="0"/>
        <v>25.945212420092297</v>
      </c>
      <c r="BA9" s="37">
        <f t="shared" si="0"/>
        <v>0</v>
      </c>
      <c r="BB9" s="37">
        <f t="shared" si="0"/>
        <v>0</v>
      </c>
      <c r="BC9" s="37">
        <f t="shared" si="0"/>
        <v>0</v>
      </c>
      <c r="BD9" s="37">
        <f t="shared" si="0"/>
        <v>0</v>
      </c>
      <c r="BE9" s="37">
        <f t="shared" si="0"/>
        <v>0</v>
      </c>
      <c r="BF9" s="37">
        <f t="shared" si="0"/>
        <v>2.3966312007954977</v>
      </c>
      <c r="BG9" s="37">
        <f t="shared" si="0"/>
        <v>22.805510842483098</v>
      </c>
      <c r="BH9" s="37">
        <f t="shared" si="0"/>
        <v>5.37974876129E-2</v>
      </c>
      <c r="BI9" s="37">
        <f t="shared" si="0"/>
        <v>0</v>
      </c>
      <c r="BJ9" s="37">
        <f t="shared" si="0"/>
        <v>4.3479372141277999</v>
      </c>
      <c r="BK9" s="37">
        <f>SUM(C9:BJ9)</f>
        <v>1063.8735549907065</v>
      </c>
    </row>
    <row r="10" spans="1:104" x14ac:dyDescent="0.25">
      <c r="A10" s="11" t="s">
        <v>76</v>
      </c>
      <c r="B10" s="25" t="s">
        <v>3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</row>
    <row r="11" spans="1:104" x14ac:dyDescent="0.25">
      <c r="A11" s="11"/>
      <c r="B11" s="23" t="s">
        <v>102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0.131468954193</v>
      </c>
      <c r="I11" s="38">
        <v>12.70340777349022</v>
      </c>
      <c r="J11" s="38">
        <v>0</v>
      </c>
      <c r="K11" s="38">
        <v>0</v>
      </c>
      <c r="L11" s="38">
        <v>0.1096416190321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0.12889123874150002</v>
      </c>
      <c r="S11" s="38">
        <v>5.1172287192257997</v>
      </c>
      <c r="T11" s="38">
        <v>0</v>
      </c>
      <c r="U11" s="38">
        <v>0</v>
      </c>
      <c r="V11" s="38">
        <v>1.0012515806E-3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1.0766715548100001E-2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5.8294524836999999E-3</v>
      </c>
      <c r="AM11" s="38">
        <v>0</v>
      </c>
      <c r="AN11" s="38">
        <v>0</v>
      </c>
      <c r="AO11" s="38">
        <v>0</v>
      </c>
      <c r="AP11" s="38">
        <v>2.0148177410000002E-4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0.54873413635200019</v>
      </c>
      <c r="AW11" s="38">
        <v>1.3872864229352</v>
      </c>
      <c r="AX11" s="38">
        <v>0</v>
      </c>
      <c r="AY11" s="38">
        <v>0</v>
      </c>
      <c r="AZ11" s="38">
        <v>2.3343445026449001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0.1449795561603</v>
      </c>
      <c r="BG11" s="38">
        <v>5.7619848161199999E-2</v>
      </c>
      <c r="BH11" s="38">
        <v>0</v>
      </c>
      <c r="BI11" s="38">
        <v>0</v>
      </c>
      <c r="BJ11" s="38">
        <v>4.1656861128899998E-2</v>
      </c>
      <c r="BK11" s="37">
        <f t="shared" ref="BK11:BK12" si="1">SUM(C11:BJ11)</f>
        <v>22.723058533451621</v>
      </c>
    </row>
    <row r="12" spans="1:104" x14ac:dyDescent="0.25">
      <c r="A12" s="11"/>
      <c r="B12" s="26" t="s">
        <v>85</v>
      </c>
      <c r="C12" s="37">
        <f t="shared" ref="C12:BJ12" si="2">SUM(C11)</f>
        <v>0</v>
      </c>
      <c r="D12" s="37">
        <f t="shared" si="2"/>
        <v>0</v>
      </c>
      <c r="E12" s="37">
        <f t="shared" si="2"/>
        <v>0</v>
      </c>
      <c r="F12" s="37">
        <f t="shared" si="2"/>
        <v>0</v>
      </c>
      <c r="G12" s="37">
        <f t="shared" si="2"/>
        <v>0</v>
      </c>
      <c r="H12" s="37">
        <f t="shared" si="2"/>
        <v>0.131468954193</v>
      </c>
      <c r="I12" s="37">
        <f t="shared" si="2"/>
        <v>12.70340777349022</v>
      </c>
      <c r="J12" s="37">
        <f t="shared" si="2"/>
        <v>0</v>
      </c>
      <c r="K12" s="37">
        <f t="shared" si="2"/>
        <v>0</v>
      </c>
      <c r="L12" s="37">
        <f t="shared" si="2"/>
        <v>0.1096416190321</v>
      </c>
      <c r="M12" s="37">
        <f t="shared" si="2"/>
        <v>0</v>
      </c>
      <c r="N12" s="37">
        <f t="shared" si="2"/>
        <v>0</v>
      </c>
      <c r="O12" s="37">
        <f t="shared" si="2"/>
        <v>0</v>
      </c>
      <c r="P12" s="37">
        <f t="shared" si="2"/>
        <v>0</v>
      </c>
      <c r="Q12" s="37">
        <f t="shared" si="2"/>
        <v>0</v>
      </c>
      <c r="R12" s="37">
        <f t="shared" si="2"/>
        <v>0.12889123874150002</v>
      </c>
      <c r="S12" s="37">
        <f t="shared" si="2"/>
        <v>5.1172287192257997</v>
      </c>
      <c r="T12" s="37">
        <f t="shared" si="2"/>
        <v>0</v>
      </c>
      <c r="U12" s="37">
        <f t="shared" si="2"/>
        <v>0</v>
      </c>
      <c r="V12" s="37">
        <f t="shared" si="2"/>
        <v>1.0012515806E-3</v>
      </c>
      <c r="W12" s="37">
        <f t="shared" si="2"/>
        <v>0</v>
      </c>
      <c r="X12" s="37">
        <f t="shared" si="2"/>
        <v>0</v>
      </c>
      <c r="Y12" s="37">
        <f t="shared" si="2"/>
        <v>0</v>
      </c>
      <c r="Z12" s="37">
        <f t="shared" si="2"/>
        <v>0</v>
      </c>
      <c r="AA12" s="37">
        <f t="shared" si="2"/>
        <v>0</v>
      </c>
      <c r="AB12" s="37">
        <f t="shared" si="2"/>
        <v>1.0766715548100001E-2</v>
      </c>
      <c r="AC12" s="37">
        <f t="shared" si="2"/>
        <v>0</v>
      </c>
      <c r="AD12" s="37">
        <f t="shared" si="2"/>
        <v>0</v>
      </c>
      <c r="AE12" s="37">
        <f t="shared" si="2"/>
        <v>0</v>
      </c>
      <c r="AF12" s="37">
        <f t="shared" si="2"/>
        <v>0</v>
      </c>
      <c r="AG12" s="37">
        <f t="shared" si="2"/>
        <v>0</v>
      </c>
      <c r="AH12" s="37">
        <f t="shared" si="2"/>
        <v>0</v>
      </c>
      <c r="AI12" s="37">
        <f t="shared" si="2"/>
        <v>0</v>
      </c>
      <c r="AJ12" s="37">
        <f t="shared" si="2"/>
        <v>0</v>
      </c>
      <c r="AK12" s="37">
        <f t="shared" si="2"/>
        <v>0</v>
      </c>
      <c r="AL12" s="37">
        <f t="shared" si="2"/>
        <v>5.8294524836999999E-3</v>
      </c>
      <c r="AM12" s="37">
        <f t="shared" si="2"/>
        <v>0</v>
      </c>
      <c r="AN12" s="37">
        <f t="shared" si="2"/>
        <v>0</v>
      </c>
      <c r="AO12" s="37">
        <f t="shared" si="2"/>
        <v>0</v>
      </c>
      <c r="AP12" s="37">
        <f t="shared" si="2"/>
        <v>2.0148177410000002E-4</v>
      </c>
      <c r="AQ12" s="37">
        <f t="shared" si="2"/>
        <v>0</v>
      </c>
      <c r="AR12" s="37">
        <f t="shared" si="2"/>
        <v>0</v>
      </c>
      <c r="AS12" s="37">
        <f t="shared" si="2"/>
        <v>0</v>
      </c>
      <c r="AT12" s="37">
        <f t="shared" si="2"/>
        <v>0</v>
      </c>
      <c r="AU12" s="37">
        <f t="shared" si="2"/>
        <v>0</v>
      </c>
      <c r="AV12" s="37">
        <f t="shared" si="2"/>
        <v>0.54873413635200019</v>
      </c>
      <c r="AW12" s="37">
        <f t="shared" si="2"/>
        <v>1.3872864229352</v>
      </c>
      <c r="AX12" s="37">
        <f t="shared" si="2"/>
        <v>0</v>
      </c>
      <c r="AY12" s="37">
        <f t="shared" si="2"/>
        <v>0</v>
      </c>
      <c r="AZ12" s="37">
        <f t="shared" si="2"/>
        <v>2.3343445026449001</v>
      </c>
      <c r="BA12" s="37">
        <f t="shared" si="2"/>
        <v>0</v>
      </c>
      <c r="BB12" s="37">
        <f t="shared" si="2"/>
        <v>0</v>
      </c>
      <c r="BC12" s="37">
        <f t="shared" si="2"/>
        <v>0</v>
      </c>
      <c r="BD12" s="37">
        <f t="shared" si="2"/>
        <v>0</v>
      </c>
      <c r="BE12" s="37">
        <f t="shared" si="2"/>
        <v>0</v>
      </c>
      <c r="BF12" s="37">
        <f t="shared" si="2"/>
        <v>0.1449795561603</v>
      </c>
      <c r="BG12" s="37">
        <f t="shared" si="2"/>
        <v>5.7619848161199999E-2</v>
      </c>
      <c r="BH12" s="37">
        <f t="shared" si="2"/>
        <v>0</v>
      </c>
      <c r="BI12" s="37">
        <f t="shared" si="2"/>
        <v>0</v>
      </c>
      <c r="BJ12" s="37">
        <f t="shared" si="2"/>
        <v>4.1656861128899998E-2</v>
      </c>
      <c r="BK12" s="37">
        <f t="shared" si="1"/>
        <v>22.723058533451621</v>
      </c>
    </row>
    <row r="13" spans="1:104" x14ac:dyDescent="0.25">
      <c r="A13" s="11" t="s">
        <v>77</v>
      </c>
      <c r="B13" s="25" t="s">
        <v>10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</row>
    <row r="14" spans="1:104" x14ac:dyDescent="0.25">
      <c r="A14" s="11"/>
      <c r="B14" s="25" t="s">
        <v>127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39">
        <v>0</v>
      </c>
      <c r="BK14" s="40">
        <f t="shared" ref="BK14:BK20" si="3">SUM(C14:BJ14)</f>
        <v>0</v>
      </c>
    </row>
    <row r="15" spans="1:104" x14ac:dyDescent="0.25">
      <c r="A15" s="11"/>
      <c r="B15" s="25" t="s">
        <v>103</v>
      </c>
      <c r="C15" s="39">
        <v>0</v>
      </c>
      <c r="D15" s="39">
        <v>2.5539890322579999</v>
      </c>
      <c r="E15" s="39">
        <v>0</v>
      </c>
      <c r="F15" s="39">
        <v>0</v>
      </c>
      <c r="G15" s="39">
        <v>0</v>
      </c>
      <c r="H15" s="39">
        <v>0.19027218290289999</v>
      </c>
      <c r="I15" s="39">
        <v>9.5052344690032058</v>
      </c>
      <c r="J15" s="39">
        <v>0</v>
      </c>
      <c r="K15" s="39">
        <v>0</v>
      </c>
      <c r="L15" s="39">
        <v>0.74203485483859999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2.4262895806400002E-2</v>
      </c>
      <c r="S15" s="39">
        <v>0</v>
      </c>
      <c r="T15" s="39">
        <v>0</v>
      </c>
      <c r="U15" s="39">
        <v>0</v>
      </c>
      <c r="V15" s="39">
        <v>0.1311106182258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0</v>
      </c>
      <c r="AC15" s="39">
        <v>0</v>
      </c>
      <c r="AD15" s="39">
        <v>0</v>
      </c>
      <c r="AE15" s="39">
        <v>0</v>
      </c>
      <c r="AF15" s="39">
        <v>5.0515522580599999E-2</v>
      </c>
      <c r="AG15" s="39">
        <v>0</v>
      </c>
      <c r="AH15" s="39">
        <v>0</v>
      </c>
      <c r="AI15" s="39">
        <v>0</v>
      </c>
      <c r="AJ15" s="39">
        <v>0</v>
      </c>
      <c r="AK15" s="39">
        <v>0</v>
      </c>
      <c r="AL15" s="39">
        <v>0</v>
      </c>
      <c r="AM15" s="39">
        <v>0</v>
      </c>
      <c r="AN15" s="39">
        <v>0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0.55386879657940002</v>
      </c>
      <c r="AW15" s="39">
        <v>3.7128909096772995</v>
      </c>
      <c r="AX15" s="39">
        <v>0</v>
      </c>
      <c r="AY15" s="39">
        <v>0</v>
      </c>
      <c r="AZ15" s="39">
        <v>8.9902614617411007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0.22730090838690001</v>
      </c>
      <c r="BG15" s="39">
        <v>0.54898446206449991</v>
      </c>
      <c r="BH15" s="39">
        <v>0</v>
      </c>
      <c r="BI15" s="39">
        <v>0</v>
      </c>
      <c r="BJ15" s="39">
        <v>0.53859132893529993</v>
      </c>
      <c r="BK15" s="53">
        <f t="shared" si="3"/>
        <v>27.769317443000006</v>
      </c>
    </row>
    <row r="16" spans="1:104" x14ac:dyDescent="0.25">
      <c r="A16" s="11"/>
      <c r="B16" s="25" t="s">
        <v>104</v>
      </c>
      <c r="C16" s="39">
        <v>0</v>
      </c>
      <c r="D16" s="39">
        <v>6.2869668782284096</v>
      </c>
      <c r="E16" s="39">
        <v>0</v>
      </c>
      <c r="F16" s="39">
        <v>0</v>
      </c>
      <c r="G16" s="39">
        <v>0</v>
      </c>
      <c r="H16" s="39">
        <v>0.1874432353869</v>
      </c>
      <c r="I16" s="39">
        <v>2.0109187096699999E-2</v>
      </c>
      <c r="J16" s="39">
        <v>0</v>
      </c>
      <c r="K16" s="39">
        <v>0</v>
      </c>
      <c r="L16" s="39">
        <v>0.19166568951589999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0.81693572580639995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9">
        <v>5.3222422064399998E-2</v>
      </c>
      <c r="AC16" s="39">
        <v>0</v>
      </c>
      <c r="AD16" s="39">
        <v>0</v>
      </c>
      <c r="AE16" s="39">
        <v>0</v>
      </c>
      <c r="AF16" s="39">
        <v>0.1074510733547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0.3111877419354</v>
      </c>
      <c r="AN16" s="39">
        <v>0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0.3624134053543</v>
      </c>
      <c r="AW16" s="39">
        <v>13.074592552935298</v>
      </c>
      <c r="AX16" s="39">
        <v>0</v>
      </c>
      <c r="AY16" s="39">
        <v>0</v>
      </c>
      <c r="AZ16" s="39">
        <v>3.8560722679671002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0.108318159419</v>
      </c>
      <c r="BG16" s="39">
        <v>0</v>
      </c>
      <c r="BH16" s="39">
        <v>0</v>
      </c>
      <c r="BI16" s="39">
        <v>0</v>
      </c>
      <c r="BJ16" s="39">
        <v>0</v>
      </c>
      <c r="BK16" s="53">
        <f t="shared" si="3"/>
        <v>25.376378339064509</v>
      </c>
    </row>
    <row r="17" spans="1:63" x14ac:dyDescent="0.25">
      <c r="A17" s="11"/>
      <c r="B17" s="25" t="s">
        <v>105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4.1398861935299999E-2</v>
      </c>
      <c r="I17" s="39">
        <v>14.234969841066722</v>
      </c>
      <c r="J17" s="39">
        <v>0</v>
      </c>
      <c r="K17" s="39">
        <v>0</v>
      </c>
      <c r="L17" s="39">
        <v>2.6971985806449998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2.7599241290200003E-2</v>
      </c>
      <c r="S17" s="39">
        <v>1.2545109677419</v>
      </c>
      <c r="T17" s="39">
        <v>0</v>
      </c>
      <c r="U17" s="39">
        <v>0</v>
      </c>
      <c r="V17" s="39">
        <v>0.2132668645161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0.17095896128999999</v>
      </c>
      <c r="AC17" s="39">
        <v>0</v>
      </c>
      <c r="AD17" s="39">
        <v>0</v>
      </c>
      <c r="AE17" s="39">
        <v>0</v>
      </c>
      <c r="AF17" s="39">
        <v>6.2145790322499998E-2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3.7257658838600001E-2</v>
      </c>
      <c r="AM17" s="39">
        <v>0.93218685483870001</v>
      </c>
      <c r="AN17" s="39">
        <v>0</v>
      </c>
      <c r="AO17" s="39">
        <v>0</v>
      </c>
      <c r="AP17" s="39">
        <v>6.2145790322499998E-2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0.45150705087050003</v>
      </c>
      <c r="AW17" s="39">
        <v>2.6722689838708997</v>
      </c>
      <c r="AX17" s="39">
        <v>0</v>
      </c>
      <c r="AY17" s="39">
        <v>0</v>
      </c>
      <c r="AZ17" s="39">
        <v>0.95703274177390008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8.4493416451400002E-2</v>
      </c>
      <c r="BG17" s="39">
        <v>0</v>
      </c>
      <c r="BH17" s="39">
        <v>0</v>
      </c>
      <c r="BI17" s="39">
        <v>0</v>
      </c>
      <c r="BJ17" s="39">
        <v>1.1807700161289998</v>
      </c>
      <c r="BK17" s="53">
        <f t="shared" si="3"/>
        <v>25.079711621903229</v>
      </c>
    </row>
    <row r="18" spans="1:63" x14ac:dyDescent="0.25">
      <c r="A18" s="11"/>
      <c r="B18" s="25" t="s">
        <v>119</v>
      </c>
      <c r="C18" s="39">
        <v>0</v>
      </c>
      <c r="D18" s="39">
        <v>0.94176556451609994</v>
      </c>
      <c r="E18" s="39">
        <v>0</v>
      </c>
      <c r="F18" s="39">
        <v>0</v>
      </c>
      <c r="G18" s="39">
        <v>0</v>
      </c>
      <c r="H18" s="39">
        <v>0.22209333977369999</v>
      </c>
      <c r="I18" s="39">
        <v>5.8389464999999996</v>
      </c>
      <c r="J18" s="39">
        <v>0.62619173884539181</v>
      </c>
      <c r="K18" s="39">
        <v>0</v>
      </c>
      <c r="L18" s="39">
        <v>0.8789811935481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2.7735440774099999E-2</v>
      </c>
      <c r="S18" s="39">
        <v>0.12556874193539999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0.67598029406360005</v>
      </c>
      <c r="AC18" s="39">
        <v>0</v>
      </c>
      <c r="AD18" s="39">
        <v>0</v>
      </c>
      <c r="AE18" s="39">
        <v>0</v>
      </c>
      <c r="AF18" s="39">
        <v>0.71215838090289996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0.15589988129000001</v>
      </c>
      <c r="AM18" s="39">
        <v>1.1898636346128</v>
      </c>
      <c r="AN18" s="39">
        <v>0</v>
      </c>
      <c r="AO18" s="39">
        <v>0</v>
      </c>
      <c r="AP18" s="39">
        <v>0.43305522580630007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1.2624595438368997</v>
      </c>
      <c r="AW18" s="39">
        <v>6.1865032258063</v>
      </c>
      <c r="AX18" s="39">
        <v>0</v>
      </c>
      <c r="AY18" s="39">
        <v>0</v>
      </c>
      <c r="AZ18" s="39">
        <v>2.9190310521602005</v>
      </c>
      <c r="BA18" s="39">
        <v>0</v>
      </c>
      <c r="BB18" s="39">
        <v>0</v>
      </c>
      <c r="BC18" s="39">
        <v>0</v>
      </c>
      <c r="BD18" s="39">
        <v>0</v>
      </c>
      <c r="BE18" s="39">
        <v>0</v>
      </c>
      <c r="BF18" s="39">
        <v>0.45317505716079998</v>
      </c>
      <c r="BG18" s="39">
        <v>3.7119019354799998E-2</v>
      </c>
      <c r="BH18" s="39">
        <v>0</v>
      </c>
      <c r="BI18" s="39">
        <v>0</v>
      </c>
      <c r="BJ18" s="39">
        <v>2.6342863007738999</v>
      </c>
      <c r="BK18" s="53">
        <f t="shared" si="3"/>
        <v>25.320814135161289</v>
      </c>
    </row>
    <row r="19" spans="1:63" x14ac:dyDescent="0.25">
      <c r="A19" s="11"/>
      <c r="B19" s="25" t="s">
        <v>120</v>
      </c>
      <c r="C19" s="39">
        <v>0</v>
      </c>
      <c r="D19" s="39">
        <v>6.1425677419353999</v>
      </c>
      <c r="E19" s="39">
        <v>0</v>
      </c>
      <c r="F19" s="39">
        <v>0</v>
      </c>
      <c r="G19" s="39">
        <v>0</v>
      </c>
      <c r="H19" s="39">
        <v>0</v>
      </c>
      <c r="I19" s="39">
        <v>4.9123400794212024</v>
      </c>
      <c r="J19" s="39">
        <v>0</v>
      </c>
      <c r="K19" s="39">
        <v>0</v>
      </c>
      <c r="L19" s="39">
        <v>0.1145197677418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9">
        <v>4.7214884838599994E-2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L19" s="39">
        <v>6.74498354838E-2</v>
      </c>
      <c r="AM19" s="39">
        <v>1.1037245806450999</v>
      </c>
      <c r="AN19" s="39">
        <v>0</v>
      </c>
      <c r="AO19" s="39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0.29248701387039999</v>
      </c>
      <c r="AW19" s="39">
        <v>1.8088819516126999</v>
      </c>
      <c r="AX19" s="39">
        <v>0</v>
      </c>
      <c r="AY19" s="39">
        <v>0</v>
      </c>
      <c r="AZ19" s="39">
        <v>10.4076159406125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1.22636064516E-2</v>
      </c>
      <c r="BG19" s="39">
        <v>0</v>
      </c>
      <c r="BH19" s="39">
        <v>0</v>
      </c>
      <c r="BI19" s="39">
        <v>0</v>
      </c>
      <c r="BJ19" s="39">
        <v>2.8604307549998</v>
      </c>
      <c r="BK19" s="53">
        <f t="shared" si="3"/>
        <v>27.769496157612899</v>
      </c>
    </row>
    <row r="20" spans="1:63" x14ac:dyDescent="0.25">
      <c r="A20" s="11"/>
      <c r="B20" s="26" t="s">
        <v>92</v>
      </c>
      <c r="C20" s="41">
        <f t="shared" ref="C20:AH20" si="4">SUM(C14:C19)</f>
        <v>0</v>
      </c>
      <c r="D20" s="41">
        <f t="shared" si="4"/>
        <v>15.925289216937909</v>
      </c>
      <c r="E20" s="41">
        <f t="shared" si="4"/>
        <v>0</v>
      </c>
      <c r="F20" s="41">
        <f t="shared" si="4"/>
        <v>0</v>
      </c>
      <c r="G20" s="41">
        <f t="shared" si="4"/>
        <v>0</v>
      </c>
      <c r="H20" s="41">
        <f t="shared" si="4"/>
        <v>0.64120761999879994</v>
      </c>
      <c r="I20" s="41">
        <f t="shared" si="4"/>
        <v>34.511600076587825</v>
      </c>
      <c r="J20" s="41">
        <f t="shared" si="4"/>
        <v>0.62619173884539181</v>
      </c>
      <c r="K20" s="41">
        <f t="shared" si="4"/>
        <v>0</v>
      </c>
      <c r="L20" s="41">
        <f t="shared" si="4"/>
        <v>4.6244000862894001</v>
      </c>
      <c r="M20" s="41">
        <f t="shared" si="4"/>
        <v>0</v>
      </c>
      <c r="N20" s="41">
        <f t="shared" si="4"/>
        <v>0</v>
      </c>
      <c r="O20" s="41">
        <f t="shared" si="4"/>
        <v>0</v>
      </c>
      <c r="P20" s="41">
        <f t="shared" si="4"/>
        <v>0</v>
      </c>
      <c r="Q20" s="41">
        <f t="shared" si="4"/>
        <v>0</v>
      </c>
      <c r="R20" s="41">
        <f t="shared" si="4"/>
        <v>7.9597577870700015E-2</v>
      </c>
      <c r="S20" s="41">
        <f t="shared" si="4"/>
        <v>1.3800797096772999</v>
      </c>
      <c r="T20" s="41">
        <f t="shared" si="4"/>
        <v>0</v>
      </c>
      <c r="U20" s="41">
        <f t="shared" si="4"/>
        <v>0</v>
      </c>
      <c r="V20" s="41">
        <f t="shared" si="4"/>
        <v>1.1613132085483</v>
      </c>
      <c r="W20" s="41">
        <f t="shared" si="4"/>
        <v>0</v>
      </c>
      <c r="X20" s="41">
        <f t="shared" si="4"/>
        <v>0</v>
      </c>
      <c r="Y20" s="41">
        <f t="shared" si="4"/>
        <v>0</v>
      </c>
      <c r="Z20" s="41">
        <f t="shared" si="4"/>
        <v>0</v>
      </c>
      <c r="AA20" s="41">
        <f t="shared" si="4"/>
        <v>0</v>
      </c>
      <c r="AB20" s="41">
        <f t="shared" si="4"/>
        <v>0.94737656225660005</v>
      </c>
      <c r="AC20" s="41">
        <f t="shared" si="4"/>
        <v>0</v>
      </c>
      <c r="AD20" s="41">
        <f t="shared" si="4"/>
        <v>0</v>
      </c>
      <c r="AE20" s="41">
        <f t="shared" si="4"/>
        <v>0</v>
      </c>
      <c r="AF20" s="41">
        <f t="shared" si="4"/>
        <v>0.93227076716070001</v>
      </c>
      <c r="AG20" s="41">
        <f t="shared" si="4"/>
        <v>0</v>
      </c>
      <c r="AH20" s="41">
        <f t="shared" si="4"/>
        <v>0</v>
      </c>
      <c r="AI20" s="41">
        <f t="shared" ref="AI20:BJ20" si="5">SUM(AI14:AI19)</f>
        <v>0</v>
      </c>
      <c r="AJ20" s="41">
        <f t="shared" si="5"/>
        <v>0</v>
      </c>
      <c r="AK20" s="41">
        <f t="shared" si="5"/>
        <v>0</v>
      </c>
      <c r="AL20" s="41">
        <f t="shared" si="5"/>
        <v>0.26060737561239999</v>
      </c>
      <c r="AM20" s="41">
        <f t="shared" si="5"/>
        <v>3.5369628120319998</v>
      </c>
      <c r="AN20" s="41">
        <f t="shared" si="5"/>
        <v>0</v>
      </c>
      <c r="AO20" s="41">
        <f t="shared" si="5"/>
        <v>0</v>
      </c>
      <c r="AP20" s="41">
        <f t="shared" si="5"/>
        <v>0.49520101612880008</v>
      </c>
      <c r="AQ20" s="41">
        <f t="shared" si="5"/>
        <v>0</v>
      </c>
      <c r="AR20" s="41">
        <f t="shared" si="5"/>
        <v>0</v>
      </c>
      <c r="AS20" s="41">
        <f t="shared" si="5"/>
        <v>0</v>
      </c>
      <c r="AT20" s="41">
        <f t="shared" si="5"/>
        <v>0</v>
      </c>
      <c r="AU20" s="41">
        <f t="shared" si="5"/>
        <v>0</v>
      </c>
      <c r="AV20" s="41">
        <f t="shared" si="5"/>
        <v>2.9227358105114996</v>
      </c>
      <c r="AW20" s="41">
        <f t="shared" si="5"/>
        <v>27.455137623902498</v>
      </c>
      <c r="AX20" s="41">
        <f t="shared" si="5"/>
        <v>0</v>
      </c>
      <c r="AY20" s="41">
        <f t="shared" si="5"/>
        <v>0</v>
      </c>
      <c r="AZ20" s="41">
        <f t="shared" si="5"/>
        <v>27.130013464254802</v>
      </c>
      <c r="BA20" s="41">
        <f t="shared" si="5"/>
        <v>0</v>
      </c>
      <c r="BB20" s="41">
        <f t="shared" si="5"/>
        <v>0</v>
      </c>
      <c r="BC20" s="41">
        <f t="shared" si="5"/>
        <v>0</v>
      </c>
      <c r="BD20" s="41">
        <f t="shared" si="5"/>
        <v>0</v>
      </c>
      <c r="BE20" s="41">
        <f t="shared" si="5"/>
        <v>0</v>
      </c>
      <c r="BF20" s="41">
        <f t="shared" si="5"/>
        <v>0.88555114786970002</v>
      </c>
      <c r="BG20" s="41">
        <f t="shared" si="5"/>
        <v>0.58610348141929991</v>
      </c>
      <c r="BH20" s="41">
        <f t="shared" si="5"/>
        <v>0</v>
      </c>
      <c r="BI20" s="41">
        <f t="shared" si="5"/>
        <v>0</v>
      </c>
      <c r="BJ20" s="41">
        <f t="shared" si="5"/>
        <v>7.2140784008379999</v>
      </c>
      <c r="BK20" s="41">
        <f t="shared" si="3"/>
        <v>131.31571769674193</v>
      </c>
    </row>
    <row r="21" spans="1:63" x14ac:dyDescent="0.25">
      <c r="A21" s="11" t="s">
        <v>78</v>
      </c>
      <c r="B21" s="25" t="s">
        <v>15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</row>
    <row r="22" spans="1:63" x14ac:dyDescent="0.25">
      <c r="A22" s="11"/>
      <c r="B22" s="25"/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0</v>
      </c>
      <c r="BA22" s="39">
        <v>0</v>
      </c>
      <c r="BB22" s="39">
        <v>0</v>
      </c>
      <c r="BC22" s="39">
        <v>0</v>
      </c>
      <c r="BD22" s="39">
        <v>0</v>
      </c>
      <c r="BE22" s="39">
        <v>0</v>
      </c>
      <c r="BF22" s="39">
        <v>0</v>
      </c>
      <c r="BG22" s="39">
        <v>0</v>
      </c>
      <c r="BH22" s="39">
        <v>0</v>
      </c>
      <c r="BI22" s="39">
        <v>0</v>
      </c>
      <c r="BJ22" s="39">
        <v>0</v>
      </c>
      <c r="BK22" s="40">
        <f t="shared" ref="BK22:BK23" si="6">SUM(C22:BJ22)</f>
        <v>0</v>
      </c>
    </row>
    <row r="23" spans="1:63" x14ac:dyDescent="0.25">
      <c r="A23" s="11"/>
      <c r="B23" s="26" t="s">
        <v>91</v>
      </c>
      <c r="C23" s="41">
        <f>SUM(C22)</f>
        <v>0</v>
      </c>
      <c r="D23" s="41">
        <f t="shared" ref="D23:BJ23" si="7">SUM(D22)</f>
        <v>0</v>
      </c>
      <c r="E23" s="41">
        <f t="shared" si="7"/>
        <v>0</v>
      </c>
      <c r="F23" s="41">
        <f t="shared" si="7"/>
        <v>0</v>
      </c>
      <c r="G23" s="41">
        <f t="shared" si="7"/>
        <v>0</v>
      </c>
      <c r="H23" s="41">
        <f t="shared" si="7"/>
        <v>0</v>
      </c>
      <c r="I23" s="41">
        <f t="shared" si="7"/>
        <v>0</v>
      </c>
      <c r="J23" s="41">
        <f t="shared" si="7"/>
        <v>0</v>
      </c>
      <c r="K23" s="41">
        <f t="shared" si="7"/>
        <v>0</v>
      </c>
      <c r="L23" s="41">
        <f t="shared" si="7"/>
        <v>0</v>
      </c>
      <c r="M23" s="41">
        <f t="shared" si="7"/>
        <v>0</v>
      </c>
      <c r="N23" s="41">
        <f t="shared" si="7"/>
        <v>0</v>
      </c>
      <c r="O23" s="41">
        <f t="shared" si="7"/>
        <v>0</v>
      </c>
      <c r="P23" s="41">
        <f t="shared" si="7"/>
        <v>0</v>
      </c>
      <c r="Q23" s="41">
        <f t="shared" si="7"/>
        <v>0</v>
      </c>
      <c r="R23" s="41">
        <f t="shared" si="7"/>
        <v>0</v>
      </c>
      <c r="S23" s="41">
        <f t="shared" si="7"/>
        <v>0</v>
      </c>
      <c r="T23" s="41">
        <f t="shared" si="7"/>
        <v>0</v>
      </c>
      <c r="U23" s="41">
        <f t="shared" si="7"/>
        <v>0</v>
      </c>
      <c r="V23" s="41">
        <f t="shared" si="7"/>
        <v>0</v>
      </c>
      <c r="W23" s="41">
        <f t="shared" si="7"/>
        <v>0</v>
      </c>
      <c r="X23" s="41">
        <f t="shared" si="7"/>
        <v>0</v>
      </c>
      <c r="Y23" s="41">
        <f t="shared" si="7"/>
        <v>0</v>
      </c>
      <c r="Z23" s="41">
        <f t="shared" si="7"/>
        <v>0</v>
      </c>
      <c r="AA23" s="41">
        <f t="shared" si="7"/>
        <v>0</v>
      </c>
      <c r="AB23" s="41">
        <f t="shared" si="7"/>
        <v>0</v>
      </c>
      <c r="AC23" s="41">
        <f t="shared" si="7"/>
        <v>0</v>
      </c>
      <c r="AD23" s="41">
        <f t="shared" si="7"/>
        <v>0</v>
      </c>
      <c r="AE23" s="41">
        <f t="shared" si="7"/>
        <v>0</v>
      </c>
      <c r="AF23" s="41">
        <f t="shared" si="7"/>
        <v>0</v>
      </c>
      <c r="AG23" s="41">
        <f t="shared" si="7"/>
        <v>0</v>
      </c>
      <c r="AH23" s="41">
        <f t="shared" si="7"/>
        <v>0</v>
      </c>
      <c r="AI23" s="41">
        <f t="shared" si="7"/>
        <v>0</v>
      </c>
      <c r="AJ23" s="41">
        <f t="shared" si="7"/>
        <v>0</v>
      </c>
      <c r="AK23" s="41">
        <f t="shared" si="7"/>
        <v>0</v>
      </c>
      <c r="AL23" s="41">
        <f t="shared" si="7"/>
        <v>0</v>
      </c>
      <c r="AM23" s="41">
        <f t="shared" si="7"/>
        <v>0</v>
      </c>
      <c r="AN23" s="41">
        <f t="shared" si="7"/>
        <v>0</v>
      </c>
      <c r="AO23" s="41">
        <f t="shared" si="7"/>
        <v>0</v>
      </c>
      <c r="AP23" s="41">
        <f t="shared" si="7"/>
        <v>0</v>
      </c>
      <c r="AQ23" s="41">
        <f t="shared" si="7"/>
        <v>0</v>
      </c>
      <c r="AR23" s="41">
        <f t="shared" si="7"/>
        <v>0</v>
      </c>
      <c r="AS23" s="41">
        <f t="shared" si="7"/>
        <v>0</v>
      </c>
      <c r="AT23" s="41">
        <f t="shared" si="7"/>
        <v>0</v>
      </c>
      <c r="AU23" s="41">
        <f t="shared" si="7"/>
        <v>0</v>
      </c>
      <c r="AV23" s="41">
        <f t="shared" si="7"/>
        <v>0</v>
      </c>
      <c r="AW23" s="41">
        <f t="shared" si="7"/>
        <v>0</v>
      </c>
      <c r="AX23" s="41">
        <f t="shared" si="7"/>
        <v>0</v>
      </c>
      <c r="AY23" s="41">
        <f t="shared" si="7"/>
        <v>0</v>
      </c>
      <c r="AZ23" s="41">
        <f t="shared" si="7"/>
        <v>0</v>
      </c>
      <c r="BA23" s="41">
        <f t="shared" si="7"/>
        <v>0</v>
      </c>
      <c r="BB23" s="41">
        <f t="shared" si="7"/>
        <v>0</v>
      </c>
      <c r="BC23" s="41">
        <f t="shared" si="7"/>
        <v>0</v>
      </c>
      <c r="BD23" s="41">
        <f t="shared" si="7"/>
        <v>0</v>
      </c>
      <c r="BE23" s="41">
        <f t="shared" si="7"/>
        <v>0</v>
      </c>
      <c r="BF23" s="41">
        <f t="shared" si="7"/>
        <v>0</v>
      </c>
      <c r="BG23" s="41">
        <f t="shared" si="7"/>
        <v>0</v>
      </c>
      <c r="BH23" s="41">
        <f t="shared" si="7"/>
        <v>0</v>
      </c>
      <c r="BI23" s="41">
        <f t="shared" si="7"/>
        <v>0</v>
      </c>
      <c r="BJ23" s="41">
        <f t="shared" si="7"/>
        <v>0</v>
      </c>
      <c r="BK23" s="41">
        <f t="shared" si="6"/>
        <v>0</v>
      </c>
    </row>
    <row r="24" spans="1:63" x14ac:dyDescent="0.25">
      <c r="A24" s="11" t="s">
        <v>80</v>
      </c>
      <c r="B24" s="25" t="s">
        <v>96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</row>
    <row r="25" spans="1:63" x14ac:dyDescent="0.25">
      <c r="A25" s="11"/>
      <c r="B25" s="24"/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40">
        <f t="shared" ref="BK25:BK26" si="8">SUM(C25:BJ25)</f>
        <v>0</v>
      </c>
    </row>
    <row r="26" spans="1:63" x14ac:dyDescent="0.25">
      <c r="A26" s="11"/>
      <c r="B26" s="26" t="s">
        <v>90</v>
      </c>
      <c r="C26" s="41">
        <f>SUM(C25)</f>
        <v>0</v>
      </c>
      <c r="D26" s="41">
        <f t="shared" ref="D26:BJ26" si="9">SUM(D25)</f>
        <v>0</v>
      </c>
      <c r="E26" s="41">
        <f t="shared" si="9"/>
        <v>0</v>
      </c>
      <c r="F26" s="41">
        <f t="shared" si="9"/>
        <v>0</v>
      </c>
      <c r="G26" s="41">
        <f t="shared" si="9"/>
        <v>0</v>
      </c>
      <c r="H26" s="41">
        <f t="shared" si="9"/>
        <v>0</v>
      </c>
      <c r="I26" s="41">
        <f t="shared" si="9"/>
        <v>0</v>
      </c>
      <c r="J26" s="41">
        <f t="shared" si="9"/>
        <v>0</v>
      </c>
      <c r="K26" s="41">
        <f t="shared" si="9"/>
        <v>0</v>
      </c>
      <c r="L26" s="41">
        <f t="shared" si="9"/>
        <v>0</v>
      </c>
      <c r="M26" s="41">
        <f t="shared" si="9"/>
        <v>0</v>
      </c>
      <c r="N26" s="41">
        <f t="shared" si="9"/>
        <v>0</v>
      </c>
      <c r="O26" s="41">
        <f t="shared" si="9"/>
        <v>0</v>
      </c>
      <c r="P26" s="41">
        <f t="shared" si="9"/>
        <v>0</v>
      </c>
      <c r="Q26" s="41">
        <f t="shared" si="9"/>
        <v>0</v>
      </c>
      <c r="R26" s="41">
        <f t="shared" si="9"/>
        <v>0</v>
      </c>
      <c r="S26" s="41">
        <f t="shared" si="9"/>
        <v>0</v>
      </c>
      <c r="T26" s="41">
        <f t="shared" si="9"/>
        <v>0</v>
      </c>
      <c r="U26" s="41">
        <f t="shared" si="9"/>
        <v>0</v>
      </c>
      <c r="V26" s="41">
        <f t="shared" si="9"/>
        <v>0</v>
      </c>
      <c r="W26" s="41">
        <f t="shared" si="9"/>
        <v>0</v>
      </c>
      <c r="X26" s="41">
        <f t="shared" si="9"/>
        <v>0</v>
      </c>
      <c r="Y26" s="41">
        <f t="shared" si="9"/>
        <v>0</v>
      </c>
      <c r="Z26" s="41">
        <f t="shared" si="9"/>
        <v>0</v>
      </c>
      <c r="AA26" s="41">
        <f t="shared" si="9"/>
        <v>0</v>
      </c>
      <c r="AB26" s="41">
        <f t="shared" si="9"/>
        <v>0</v>
      </c>
      <c r="AC26" s="41">
        <f t="shared" si="9"/>
        <v>0</v>
      </c>
      <c r="AD26" s="41">
        <f t="shared" si="9"/>
        <v>0</v>
      </c>
      <c r="AE26" s="41">
        <f t="shared" si="9"/>
        <v>0</v>
      </c>
      <c r="AF26" s="41">
        <f t="shared" si="9"/>
        <v>0</v>
      </c>
      <c r="AG26" s="41">
        <f t="shared" si="9"/>
        <v>0</v>
      </c>
      <c r="AH26" s="41">
        <f t="shared" si="9"/>
        <v>0</v>
      </c>
      <c r="AI26" s="41">
        <f t="shared" si="9"/>
        <v>0</v>
      </c>
      <c r="AJ26" s="41">
        <f t="shared" si="9"/>
        <v>0</v>
      </c>
      <c r="AK26" s="41">
        <f t="shared" si="9"/>
        <v>0</v>
      </c>
      <c r="AL26" s="41">
        <f t="shared" si="9"/>
        <v>0</v>
      </c>
      <c r="AM26" s="41">
        <f t="shared" si="9"/>
        <v>0</v>
      </c>
      <c r="AN26" s="41">
        <f t="shared" si="9"/>
        <v>0</v>
      </c>
      <c r="AO26" s="41">
        <f t="shared" si="9"/>
        <v>0</v>
      </c>
      <c r="AP26" s="41">
        <f t="shared" si="9"/>
        <v>0</v>
      </c>
      <c r="AQ26" s="41">
        <f t="shared" si="9"/>
        <v>0</v>
      </c>
      <c r="AR26" s="41">
        <f t="shared" si="9"/>
        <v>0</v>
      </c>
      <c r="AS26" s="41">
        <f t="shared" si="9"/>
        <v>0</v>
      </c>
      <c r="AT26" s="41">
        <f t="shared" si="9"/>
        <v>0</v>
      </c>
      <c r="AU26" s="41">
        <f t="shared" si="9"/>
        <v>0</v>
      </c>
      <c r="AV26" s="41">
        <f t="shared" si="9"/>
        <v>0</v>
      </c>
      <c r="AW26" s="41">
        <f t="shared" si="9"/>
        <v>0</v>
      </c>
      <c r="AX26" s="41">
        <f t="shared" si="9"/>
        <v>0</v>
      </c>
      <c r="AY26" s="41">
        <f t="shared" si="9"/>
        <v>0</v>
      </c>
      <c r="AZ26" s="41">
        <f t="shared" si="9"/>
        <v>0</v>
      </c>
      <c r="BA26" s="41">
        <f t="shared" si="9"/>
        <v>0</v>
      </c>
      <c r="BB26" s="41">
        <f t="shared" si="9"/>
        <v>0</v>
      </c>
      <c r="BC26" s="41">
        <f t="shared" si="9"/>
        <v>0</v>
      </c>
      <c r="BD26" s="41">
        <f t="shared" si="9"/>
        <v>0</v>
      </c>
      <c r="BE26" s="41">
        <f t="shared" si="9"/>
        <v>0</v>
      </c>
      <c r="BF26" s="41">
        <f t="shared" si="9"/>
        <v>0</v>
      </c>
      <c r="BG26" s="41">
        <f t="shared" si="9"/>
        <v>0</v>
      </c>
      <c r="BH26" s="41">
        <f t="shared" si="9"/>
        <v>0</v>
      </c>
      <c r="BI26" s="41">
        <f t="shared" si="9"/>
        <v>0</v>
      </c>
      <c r="BJ26" s="41">
        <f t="shared" si="9"/>
        <v>0</v>
      </c>
      <c r="BK26" s="41">
        <f t="shared" si="8"/>
        <v>0</v>
      </c>
    </row>
    <row r="27" spans="1:63" x14ac:dyDescent="0.25">
      <c r="A27" s="11" t="s">
        <v>81</v>
      </c>
      <c r="B27" s="25" t="s">
        <v>16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</row>
    <row r="28" spans="1:63" x14ac:dyDescent="0.25">
      <c r="A28" s="11"/>
      <c r="B28" s="25" t="s">
        <v>133</v>
      </c>
      <c r="C28" s="39">
        <v>0</v>
      </c>
      <c r="D28" s="39">
        <v>23.804516640290203</v>
      </c>
      <c r="E28" s="39">
        <v>0</v>
      </c>
      <c r="F28" s="39">
        <v>0</v>
      </c>
      <c r="G28" s="39">
        <v>0</v>
      </c>
      <c r="H28" s="39">
        <v>2.3192568335144004</v>
      </c>
      <c r="I28" s="39">
        <v>324.98979513576376</v>
      </c>
      <c r="J28" s="39">
        <v>5.0298986370322005</v>
      </c>
      <c r="K28" s="39">
        <v>0</v>
      </c>
      <c r="L28" s="39">
        <v>25.576108056256999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1.3357974631270999</v>
      </c>
      <c r="S28" s="39">
        <v>45.086679411967403</v>
      </c>
      <c r="T28" s="39">
        <v>0.75948742170960004</v>
      </c>
      <c r="U28" s="39">
        <v>0</v>
      </c>
      <c r="V28" s="39">
        <v>2.2747341820314002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0.48456252612789996</v>
      </c>
      <c r="AC28" s="39">
        <v>102.12595841767691</v>
      </c>
      <c r="AD28" s="39">
        <v>0</v>
      </c>
      <c r="AE28" s="39">
        <v>0</v>
      </c>
      <c r="AF28" s="39">
        <v>0.3692876436127</v>
      </c>
      <c r="AG28" s="39">
        <v>0</v>
      </c>
      <c r="AH28" s="39">
        <v>0</v>
      </c>
      <c r="AI28" s="39">
        <v>0</v>
      </c>
      <c r="AJ28" s="39">
        <v>0</v>
      </c>
      <c r="AK28" s="39">
        <v>0</v>
      </c>
      <c r="AL28" s="39">
        <v>0.2836455583859</v>
      </c>
      <c r="AM28" s="39">
        <v>29.9036388478061</v>
      </c>
      <c r="AN28" s="39">
        <v>0.11321620222579999</v>
      </c>
      <c r="AO28" s="39">
        <v>0</v>
      </c>
      <c r="AP28" s="39">
        <v>1.2505046660643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10.253595309174898</v>
      </c>
      <c r="AW28" s="39">
        <v>159.06868962593154</v>
      </c>
      <c r="AX28" s="39">
        <v>1.1659879869676</v>
      </c>
      <c r="AY28" s="39">
        <v>8.2049052622257985</v>
      </c>
      <c r="AZ28" s="39">
        <v>56.631507205573875</v>
      </c>
      <c r="BA28" s="39">
        <v>0</v>
      </c>
      <c r="BB28" s="39">
        <v>0</v>
      </c>
      <c r="BC28" s="39">
        <v>0</v>
      </c>
      <c r="BD28" s="39">
        <v>0</v>
      </c>
      <c r="BE28" s="39">
        <v>0</v>
      </c>
      <c r="BF28" s="39">
        <v>4.5691106555034011</v>
      </c>
      <c r="BG28" s="39">
        <v>4.1831435020959988</v>
      </c>
      <c r="BH28" s="39">
        <v>2.2041118144193002</v>
      </c>
      <c r="BI28" s="39">
        <v>0</v>
      </c>
      <c r="BJ28" s="39">
        <v>5.5374201826435003</v>
      </c>
      <c r="BK28" s="40">
        <f t="shared" ref="BK28:BK36" si="10">SUM(C28:BJ28)</f>
        <v>817.52555918812857</v>
      </c>
    </row>
    <row r="29" spans="1:63" x14ac:dyDescent="0.25">
      <c r="A29" s="11"/>
      <c r="B29" s="25" t="s">
        <v>134</v>
      </c>
      <c r="C29" s="39">
        <v>0</v>
      </c>
      <c r="D29" s="39">
        <v>18.536487234290298</v>
      </c>
      <c r="E29" s="39">
        <v>0</v>
      </c>
      <c r="F29" s="39">
        <v>0</v>
      </c>
      <c r="G29" s="39">
        <v>0</v>
      </c>
      <c r="H29" s="39">
        <v>0.4570966437411999</v>
      </c>
      <c r="I29" s="39">
        <v>35.192881672496696</v>
      </c>
      <c r="J29" s="39">
        <v>0</v>
      </c>
      <c r="K29" s="39">
        <v>0</v>
      </c>
      <c r="L29" s="39">
        <v>8.015843039902899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0.13370830880609999</v>
      </c>
      <c r="S29" s="39">
        <v>0</v>
      </c>
      <c r="T29" s="39">
        <v>0</v>
      </c>
      <c r="U29" s="39">
        <v>0</v>
      </c>
      <c r="V29" s="39">
        <v>0.10052005425800001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2.41290810642E-2</v>
      </c>
      <c r="AC29" s="39">
        <v>2.6251108096499998E-2</v>
      </c>
      <c r="AD29" s="39">
        <v>0</v>
      </c>
      <c r="AE29" s="39">
        <v>0</v>
      </c>
      <c r="AF29" s="39">
        <v>0.38295118838700004</v>
      </c>
      <c r="AG29" s="39">
        <v>0</v>
      </c>
      <c r="AH29" s="39">
        <v>0</v>
      </c>
      <c r="AI29" s="39">
        <v>0</v>
      </c>
      <c r="AJ29" s="39">
        <v>0</v>
      </c>
      <c r="AK29" s="39">
        <v>0</v>
      </c>
      <c r="AL29" s="39">
        <v>1.4773275612699999E-2</v>
      </c>
      <c r="AM29" s="39">
        <v>0</v>
      </c>
      <c r="AN29" s="39">
        <v>0</v>
      </c>
      <c r="AO29" s="39">
        <v>0</v>
      </c>
      <c r="AP29" s="39">
        <v>1.3475322499999999E-5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39">
        <v>1.6339503455430995</v>
      </c>
      <c r="AW29" s="39">
        <v>5.8180302414831999</v>
      </c>
      <c r="AX29" s="39">
        <v>0</v>
      </c>
      <c r="AY29" s="39">
        <v>0</v>
      </c>
      <c r="AZ29" s="39">
        <v>2.9698441915478004</v>
      </c>
      <c r="BA29" s="39">
        <v>0</v>
      </c>
      <c r="BB29" s="39">
        <v>0</v>
      </c>
      <c r="BC29" s="39">
        <v>0</v>
      </c>
      <c r="BD29" s="39">
        <v>0</v>
      </c>
      <c r="BE29" s="39">
        <v>0</v>
      </c>
      <c r="BF29" s="39">
        <v>0.58532653031920001</v>
      </c>
      <c r="BG29" s="39">
        <v>0.76552310658059997</v>
      </c>
      <c r="BH29" s="39">
        <v>1.9864093458063001</v>
      </c>
      <c r="BI29" s="39">
        <v>0</v>
      </c>
      <c r="BJ29" s="39">
        <v>0.42259872564489998</v>
      </c>
      <c r="BK29" s="53">
        <f t="shared" si="10"/>
        <v>77.066337568903194</v>
      </c>
    </row>
    <row r="30" spans="1:63" x14ac:dyDescent="0.25">
      <c r="A30" s="11"/>
      <c r="B30" s="25" t="s">
        <v>131</v>
      </c>
      <c r="C30" s="39">
        <v>0</v>
      </c>
      <c r="D30" s="39">
        <v>17.657952470503371</v>
      </c>
      <c r="E30" s="39">
        <v>0</v>
      </c>
      <c r="F30" s="39">
        <v>0</v>
      </c>
      <c r="G30" s="39">
        <v>0</v>
      </c>
      <c r="H30" s="39">
        <v>1.0379320615468999</v>
      </c>
      <c r="I30" s="39">
        <v>8.9277416893545993</v>
      </c>
      <c r="J30" s="39">
        <v>0</v>
      </c>
      <c r="K30" s="39">
        <v>0</v>
      </c>
      <c r="L30" s="39">
        <v>1.0227507439673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0.44190442548179987</v>
      </c>
      <c r="S30" s="39">
        <v>0</v>
      </c>
      <c r="T30" s="39">
        <v>0</v>
      </c>
      <c r="U30" s="39">
        <v>0</v>
      </c>
      <c r="V30" s="39">
        <v>0.20875153003199998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1.221239673031</v>
      </c>
      <c r="AC30" s="39">
        <v>0.8224536551288999</v>
      </c>
      <c r="AD30" s="39">
        <v>0</v>
      </c>
      <c r="AE30" s="39">
        <v>0</v>
      </c>
      <c r="AF30" s="39">
        <v>3.5326215467094002</v>
      </c>
      <c r="AG30" s="39">
        <v>0</v>
      </c>
      <c r="AH30" s="39">
        <v>0</v>
      </c>
      <c r="AI30" s="39">
        <v>0</v>
      </c>
      <c r="AJ30" s="39">
        <v>0</v>
      </c>
      <c r="AK30" s="39">
        <v>0</v>
      </c>
      <c r="AL30" s="39">
        <v>0.68720783167650001</v>
      </c>
      <c r="AM30" s="39">
        <v>1.3609883870000002E-4</v>
      </c>
      <c r="AN30" s="39">
        <v>9.6266104226450988</v>
      </c>
      <c r="AO30" s="39">
        <v>0</v>
      </c>
      <c r="AP30" s="39">
        <v>0.50917579041919991</v>
      </c>
      <c r="AQ30" s="39">
        <v>0</v>
      </c>
      <c r="AR30" s="39">
        <v>0</v>
      </c>
      <c r="AS30" s="39">
        <v>0</v>
      </c>
      <c r="AT30" s="39">
        <v>0</v>
      </c>
      <c r="AU30" s="39">
        <v>0</v>
      </c>
      <c r="AV30" s="39">
        <v>10.052281797102191</v>
      </c>
      <c r="AW30" s="39">
        <v>19.446259769320495</v>
      </c>
      <c r="AX30" s="39">
        <v>8.8421568635805006</v>
      </c>
      <c r="AY30" s="39">
        <v>0</v>
      </c>
      <c r="AZ30" s="39">
        <v>20.994697371706703</v>
      </c>
      <c r="BA30" s="39">
        <v>0</v>
      </c>
      <c r="BB30" s="39">
        <v>0</v>
      </c>
      <c r="BC30" s="39">
        <v>0</v>
      </c>
      <c r="BD30" s="39">
        <v>0</v>
      </c>
      <c r="BE30" s="39">
        <v>0</v>
      </c>
      <c r="BF30" s="39">
        <v>2.0539105928269006</v>
      </c>
      <c r="BG30" s="39">
        <v>7.6659478145158992</v>
      </c>
      <c r="BH30" s="39">
        <v>0</v>
      </c>
      <c r="BI30" s="39">
        <v>0</v>
      </c>
      <c r="BJ30" s="39">
        <v>1.6822521228383001</v>
      </c>
      <c r="BK30" s="53">
        <f t="shared" si="10"/>
        <v>116.43398427122577</v>
      </c>
    </row>
    <row r="31" spans="1:63" x14ac:dyDescent="0.25">
      <c r="A31" s="11"/>
      <c r="B31" s="25" t="s">
        <v>135</v>
      </c>
      <c r="C31" s="39">
        <v>0</v>
      </c>
      <c r="D31" s="39">
        <v>26.843938684612901</v>
      </c>
      <c r="E31" s="39">
        <v>0</v>
      </c>
      <c r="F31" s="39">
        <v>0</v>
      </c>
      <c r="G31" s="39">
        <v>0</v>
      </c>
      <c r="H31" s="39">
        <v>0.98922369928879994</v>
      </c>
      <c r="I31" s="39">
        <v>28.0148917005803</v>
      </c>
      <c r="J31" s="39">
        <v>5.0960695384837997</v>
      </c>
      <c r="K31" s="39">
        <v>0</v>
      </c>
      <c r="L31" s="39">
        <v>5.6762018723220997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0.35763624206340006</v>
      </c>
      <c r="S31" s="39">
        <v>25.116123026612041</v>
      </c>
      <c r="T31" s="39">
        <v>0</v>
      </c>
      <c r="U31" s="39">
        <v>0</v>
      </c>
      <c r="V31" s="39">
        <v>0.1711537366127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2.3022281914173002</v>
      </c>
      <c r="AC31" s="39">
        <v>7.1588037953544994</v>
      </c>
      <c r="AD31" s="39">
        <v>0</v>
      </c>
      <c r="AE31" s="39">
        <v>0</v>
      </c>
      <c r="AF31" s="39">
        <v>4.3610420445477001</v>
      </c>
      <c r="AG31" s="39">
        <v>0</v>
      </c>
      <c r="AH31" s="39">
        <v>0</v>
      </c>
      <c r="AI31" s="39">
        <v>0</v>
      </c>
      <c r="AJ31" s="39">
        <v>0</v>
      </c>
      <c r="AK31" s="39">
        <v>0</v>
      </c>
      <c r="AL31" s="39">
        <v>0.87213923812799987</v>
      </c>
      <c r="AM31" s="39">
        <v>6.5444755035803004</v>
      </c>
      <c r="AN31" s="39">
        <v>22.071704215645003</v>
      </c>
      <c r="AO31" s="39">
        <v>0</v>
      </c>
      <c r="AP31" s="39">
        <v>2.8675711448382999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5.386482796021002</v>
      </c>
      <c r="AW31" s="39">
        <v>46.795877736159603</v>
      </c>
      <c r="AX31" s="39">
        <v>7.0643992135482998</v>
      </c>
      <c r="AY31" s="39">
        <v>0</v>
      </c>
      <c r="AZ31" s="39">
        <v>22.549220000900004</v>
      </c>
      <c r="BA31" s="39">
        <v>0</v>
      </c>
      <c r="BB31" s="39">
        <v>0</v>
      </c>
      <c r="BC31" s="39">
        <v>0</v>
      </c>
      <c r="BD31" s="39">
        <v>0</v>
      </c>
      <c r="BE31" s="39">
        <v>0</v>
      </c>
      <c r="BF31" s="39">
        <v>1.9085497058653991</v>
      </c>
      <c r="BG31" s="39">
        <v>2.7040768746773001</v>
      </c>
      <c r="BH31" s="39">
        <v>3.0157338838064001</v>
      </c>
      <c r="BI31" s="39">
        <v>0</v>
      </c>
      <c r="BJ31" s="39">
        <v>2.8879656697092999</v>
      </c>
      <c r="BK31" s="53">
        <f t="shared" si="10"/>
        <v>230.75550851477448</v>
      </c>
    </row>
    <row r="32" spans="1:63" x14ac:dyDescent="0.25">
      <c r="A32" s="11"/>
      <c r="B32" s="25" t="s">
        <v>106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6.2958245767281058</v>
      </c>
      <c r="I32" s="39">
        <v>0.30692811767729999</v>
      </c>
      <c r="J32" s="39">
        <v>0</v>
      </c>
      <c r="K32" s="39">
        <v>0</v>
      </c>
      <c r="L32" s="39">
        <v>6.3460936410957993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1.7178490884505997</v>
      </c>
      <c r="S32" s="39">
        <v>0</v>
      </c>
      <c r="T32" s="39">
        <v>0</v>
      </c>
      <c r="U32" s="39">
        <v>0</v>
      </c>
      <c r="V32" s="39">
        <v>1.0954436567088002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0.61721941125709989</v>
      </c>
      <c r="AC32" s="39">
        <v>0</v>
      </c>
      <c r="AD32" s="39">
        <v>0</v>
      </c>
      <c r="AE32" s="39">
        <v>0</v>
      </c>
      <c r="AF32" s="39">
        <v>1.8482629355800997</v>
      </c>
      <c r="AG32" s="39">
        <v>0</v>
      </c>
      <c r="AH32" s="39">
        <v>0</v>
      </c>
      <c r="AI32" s="39">
        <v>0</v>
      </c>
      <c r="AJ32" s="39">
        <v>0</v>
      </c>
      <c r="AK32" s="39">
        <v>0</v>
      </c>
      <c r="AL32" s="39">
        <v>0.1866776365476</v>
      </c>
      <c r="AM32" s="39">
        <v>0</v>
      </c>
      <c r="AN32" s="39">
        <v>0</v>
      </c>
      <c r="AO32" s="39">
        <v>0</v>
      </c>
      <c r="AP32" s="39">
        <v>0.17480627664509998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5.3285964273816013</v>
      </c>
      <c r="AW32" s="39">
        <v>1.52894845161E-2</v>
      </c>
      <c r="AX32" s="39">
        <v>0</v>
      </c>
      <c r="AY32" s="39">
        <v>0</v>
      </c>
      <c r="AZ32" s="39">
        <v>7.0382265883206987</v>
      </c>
      <c r="BA32" s="39">
        <v>0</v>
      </c>
      <c r="BB32" s="39">
        <v>0</v>
      </c>
      <c r="BC32" s="39">
        <v>0</v>
      </c>
      <c r="BD32" s="39">
        <v>0</v>
      </c>
      <c r="BE32" s="39">
        <v>0</v>
      </c>
      <c r="BF32" s="39">
        <v>1.8873303261562997</v>
      </c>
      <c r="BG32" s="39">
        <v>2.432266774E-4</v>
      </c>
      <c r="BH32" s="39">
        <v>0</v>
      </c>
      <c r="BI32" s="39">
        <v>0</v>
      </c>
      <c r="BJ32" s="39">
        <v>1.9979836486445002</v>
      </c>
      <c r="BK32" s="53">
        <f t="shared" si="10"/>
        <v>34.856775042387106</v>
      </c>
    </row>
    <row r="33" spans="1:64" x14ac:dyDescent="0.25">
      <c r="A33" s="11"/>
      <c r="B33" s="25" t="s">
        <v>107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0.74466064773107088</v>
      </c>
      <c r="I33" s="39">
        <v>0.30289536809670004</v>
      </c>
      <c r="J33" s="39">
        <v>0</v>
      </c>
      <c r="K33" s="39">
        <v>0</v>
      </c>
      <c r="L33" s="39">
        <v>1.5843801356771001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>
        <v>0.35941550919210002</v>
      </c>
      <c r="S33" s="39">
        <v>0</v>
      </c>
      <c r="T33" s="39">
        <v>0</v>
      </c>
      <c r="U33" s="39">
        <v>0</v>
      </c>
      <c r="V33" s="39">
        <v>0.29721472912890001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  <c r="AB33" s="39">
        <v>0.31641419793469999</v>
      </c>
      <c r="AC33" s="39">
        <v>0.18632453335470001</v>
      </c>
      <c r="AD33" s="39">
        <v>0</v>
      </c>
      <c r="AE33" s="39">
        <v>0</v>
      </c>
      <c r="AF33" s="39">
        <v>0.29926574354820001</v>
      </c>
      <c r="AG33" s="39">
        <v>0</v>
      </c>
      <c r="AH33" s="39">
        <v>0</v>
      </c>
      <c r="AI33" s="39">
        <v>0</v>
      </c>
      <c r="AJ33" s="39">
        <v>0</v>
      </c>
      <c r="AK33" s="39">
        <v>0</v>
      </c>
      <c r="AL33" s="39">
        <v>0.34526163557950007</v>
      </c>
      <c r="AM33" s="39">
        <v>4.25195856451E-2</v>
      </c>
      <c r="AN33" s="39">
        <v>0</v>
      </c>
      <c r="AO33" s="39">
        <v>0</v>
      </c>
      <c r="AP33" s="39">
        <v>1.5131600944192001</v>
      </c>
      <c r="AQ33" s="39">
        <v>0</v>
      </c>
      <c r="AR33" s="39">
        <v>0</v>
      </c>
      <c r="AS33" s="39">
        <v>0</v>
      </c>
      <c r="AT33" s="39">
        <v>0</v>
      </c>
      <c r="AU33" s="39">
        <v>0</v>
      </c>
      <c r="AV33" s="39">
        <v>6.8979236653571983</v>
      </c>
      <c r="AW33" s="39">
        <v>2.2119522004829997</v>
      </c>
      <c r="AX33" s="39">
        <v>0</v>
      </c>
      <c r="AY33" s="39">
        <v>0</v>
      </c>
      <c r="AZ33" s="39">
        <v>1.9522352607086</v>
      </c>
      <c r="BA33" s="39">
        <v>0</v>
      </c>
      <c r="BB33" s="39">
        <v>0</v>
      </c>
      <c r="BC33" s="39">
        <v>0</v>
      </c>
      <c r="BD33" s="39">
        <v>0</v>
      </c>
      <c r="BE33" s="39">
        <v>0</v>
      </c>
      <c r="BF33" s="39">
        <v>2.6709474723054996</v>
      </c>
      <c r="BG33" s="39">
        <v>0.10220870406440001</v>
      </c>
      <c r="BH33" s="39">
        <v>0</v>
      </c>
      <c r="BI33" s="39">
        <v>0</v>
      </c>
      <c r="BJ33" s="39">
        <v>6.3751180548200004E-2</v>
      </c>
      <c r="BK33" s="53">
        <f t="shared" si="10"/>
        <v>19.890530663774165</v>
      </c>
    </row>
    <row r="34" spans="1:64" x14ac:dyDescent="0.25">
      <c r="A34" s="11"/>
      <c r="B34" s="25" t="s">
        <v>108</v>
      </c>
      <c r="C34" s="39">
        <v>0</v>
      </c>
      <c r="D34" s="39">
        <v>10.9597557205483</v>
      </c>
      <c r="E34" s="39">
        <v>0</v>
      </c>
      <c r="F34" s="39">
        <v>0</v>
      </c>
      <c r="G34" s="39">
        <v>0</v>
      </c>
      <c r="H34" s="39">
        <v>0.48277127425699984</v>
      </c>
      <c r="I34" s="39">
        <v>19.977002817967403</v>
      </c>
      <c r="J34" s="39">
        <v>0</v>
      </c>
      <c r="K34" s="39">
        <v>0</v>
      </c>
      <c r="L34" s="39">
        <v>5.6050326344511996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0.20543136635449999</v>
      </c>
      <c r="S34" s="39">
        <v>12.464547025242029</v>
      </c>
      <c r="T34" s="39">
        <v>0</v>
      </c>
      <c r="U34" s="39">
        <v>0</v>
      </c>
      <c r="V34" s="39">
        <v>0.3098025492257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0.28267650941900002</v>
      </c>
      <c r="AC34" s="39">
        <v>0</v>
      </c>
      <c r="AD34" s="39">
        <v>0</v>
      </c>
      <c r="AE34" s="39">
        <v>0</v>
      </c>
      <c r="AF34" s="39">
        <v>0.47417718048379998</v>
      </c>
      <c r="AG34" s="39">
        <v>0</v>
      </c>
      <c r="AH34" s="39">
        <v>0</v>
      </c>
      <c r="AI34" s="39">
        <v>0</v>
      </c>
      <c r="AJ34" s="39">
        <v>0</v>
      </c>
      <c r="AK34" s="39">
        <v>0</v>
      </c>
      <c r="AL34" s="39">
        <v>4.9318346774000002E-2</v>
      </c>
      <c r="AM34" s="39">
        <v>0</v>
      </c>
      <c r="AN34" s="39">
        <v>0</v>
      </c>
      <c r="AO34" s="39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39">
        <v>3.031408396186499</v>
      </c>
      <c r="AW34" s="39">
        <v>5.7144520001282997</v>
      </c>
      <c r="AX34" s="39">
        <v>0</v>
      </c>
      <c r="AY34" s="39">
        <v>0</v>
      </c>
      <c r="AZ34" s="39">
        <v>15.4972749738697</v>
      </c>
      <c r="BA34" s="39">
        <v>0</v>
      </c>
      <c r="BB34" s="39">
        <v>0</v>
      </c>
      <c r="BC34" s="39">
        <v>0</v>
      </c>
      <c r="BD34" s="39">
        <v>0</v>
      </c>
      <c r="BE34" s="39">
        <v>0</v>
      </c>
      <c r="BF34" s="39">
        <v>1.2699223494152998</v>
      </c>
      <c r="BG34" s="39">
        <v>0.18861983119350001</v>
      </c>
      <c r="BH34" s="39">
        <v>0</v>
      </c>
      <c r="BI34" s="39">
        <v>0</v>
      </c>
      <c r="BJ34" s="39">
        <v>0.1557870766451</v>
      </c>
      <c r="BK34" s="53">
        <f t="shared" si="10"/>
        <v>76.667980052161326</v>
      </c>
    </row>
    <row r="35" spans="1:64" x14ac:dyDescent="0.25">
      <c r="A35" s="11"/>
      <c r="B35" s="26" t="s">
        <v>89</v>
      </c>
      <c r="C35" s="41">
        <f>SUM(C28:C34)</f>
        <v>0</v>
      </c>
      <c r="D35" s="41">
        <f t="shared" ref="D35:BJ35" si="11">SUM(D28:D34)</f>
        <v>97.802650750245064</v>
      </c>
      <c r="E35" s="41">
        <f t="shared" si="11"/>
        <v>0</v>
      </c>
      <c r="F35" s="41">
        <f t="shared" si="11"/>
        <v>0</v>
      </c>
      <c r="G35" s="41">
        <f t="shared" si="11"/>
        <v>0</v>
      </c>
      <c r="H35" s="41">
        <f t="shared" si="11"/>
        <v>12.326765736807477</v>
      </c>
      <c r="I35" s="41">
        <f t="shared" si="11"/>
        <v>417.7121365019367</v>
      </c>
      <c r="J35" s="41">
        <f t="shared" si="11"/>
        <v>10.125968175516</v>
      </c>
      <c r="K35" s="41">
        <f t="shared" si="11"/>
        <v>0</v>
      </c>
      <c r="L35" s="41">
        <f t="shared" si="11"/>
        <v>53.826410123673391</v>
      </c>
      <c r="M35" s="41">
        <f t="shared" si="11"/>
        <v>0</v>
      </c>
      <c r="N35" s="41">
        <f t="shared" si="11"/>
        <v>0</v>
      </c>
      <c r="O35" s="41">
        <f t="shared" si="11"/>
        <v>0</v>
      </c>
      <c r="P35" s="41">
        <f t="shared" si="11"/>
        <v>0</v>
      </c>
      <c r="Q35" s="41">
        <f t="shared" si="11"/>
        <v>0</v>
      </c>
      <c r="R35" s="41">
        <f t="shared" si="11"/>
        <v>4.5517424034756004</v>
      </c>
      <c r="S35" s="41">
        <f t="shared" si="11"/>
        <v>82.667349463821466</v>
      </c>
      <c r="T35" s="41">
        <f t="shared" si="11"/>
        <v>0.75948742170960004</v>
      </c>
      <c r="U35" s="41">
        <f t="shared" si="11"/>
        <v>0</v>
      </c>
      <c r="V35" s="41">
        <f t="shared" si="11"/>
        <v>4.4576204379975</v>
      </c>
      <c r="W35" s="41">
        <f t="shared" si="11"/>
        <v>0</v>
      </c>
      <c r="X35" s="41">
        <f t="shared" si="11"/>
        <v>0</v>
      </c>
      <c r="Y35" s="41">
        <f t="shared" si="11"/>
        <v>0</v>
      </c>
      <c r="Z35" s="41">
        <f t="shared" si="11"/>
        <v>0</v>
      </c>
      <c r="AA35" s="41">
        <f t="shared" si="11"/>
        <v>0</v>
      </c>
      <c r="AB35" s="41">
        <f t="shared" si="11"/>
        <v>5.2484695902511991</v>
      </c>
      <c r="AC35" s="41">
        <f t="shared" si="11"/>
        <v>110.31979150961152</v>
      </c>
      <c r="AD35" s="41">
        <f t="shared" si="11"/>
        <v>0</v>
      </c>
      <c r="AE35" s="41">
        <f t="shared" si="11"/>
        <v>0</v>
      </c>
      <c r="AF35" s="41">
        <f t="shared" si="11"/>
        <v>11.267608282868899</v>
      </c>
      <c r="AG35" s="41">
        <f t="shared" si="11"/>
        <v>0</v>
      </c>
      <c r="AH35" s="41">
        <f t="shared" si="11"/>
        <v>0</v>
      </c>
      <c r="AI35" s="41">
        <f t="shared" si="11"/>
        <v>0</v>
      </c>
      <c r="AJ35" s="41">
        <f t="shared" si="11"/>
        <v>0</v>
      </c>
      <c r="AK35" s="41">
        <f t="shared" si="11"/>
        <v>0</v>
      </c>
      <c r="AL35" s="41">
        <f t="shared" si="11"/>
        <v>2.4390235227042001</v>
      </c>
      <c r="AM35" s="41">
        <f t="shared" si="11"/>
        <v>36.490770035870199</v>
      </c>
      <c r="AN35" s="41">
        <f t="shared" si="11"/>
        <v>31.8115308405159</v>
      </c>
      <c r="AO35" s="41">
        <f t="shared" si="11"/>
        <v>0</v>
      </c>
      <c r="AP35" s="41">
        <f t="shared" si="11"/>
        <v>6.3152314477085998</v>
      </c>
      <c r="AQ35" s="41">
        <f t="shared" si="11"/>
        <v>0</v>
      </c>
      <c r="AR35" s="41">
        <f t="shared" si="11"/>
        <v>0</v>
      </c>
      <c r="AS35" s="41">
        <f t="shared" si="11"/>
        <v>0</v>
      </c>
      <c r="AT35" s="41">
        <f t="shared" si="11"/>
        <v>0</v>
      </c>
      <c r="AU35" s="41">
        <f t="shared" si="11"/>
        <v>0</v>
      </c>
      <c r="AV35" s="41">
        <f t="shared" si="11"/>
        <v>42.584238736766487</v>
      </c>
      <c r="AW35" s="41">
        <f t="shared" si="11"/>
        <v>239.07055105802226</v>
      </c>
      <c r="AX35" s="41">
        <f t="shared" si="11"/>
        <v>17.072544064096402</v>
      </c>
      <c r="AY35" s="41">
        <f t="shared" si="11"/>
        <v>8.2049052622257985</v>
      </c>
      <c r="AZ35" s="41">
        <f t="shared" si="11"/>
        <v>127.6330055926274</v>
      </c>
      <c r="BA35" s="41">
        <f t="shared" si="11"/>
        <v>0</v>
      </c>
      <c r="BB35" s="41">
        <f t="shared" si="11"/>
        <v>0</v>
      </c>
      <c r="BC35" s="41">
        <f t="shared" si="11"/>
        <v>0</v>
      </c>
      <c r="BD35" s="41">
        <f t="shared" si="11"/>
        <v>0</v>
      </c>
      <c r="BE35" s="41">
        <f t="shared" si="11"/>
        <v>0</v>
      </c>
      <c r="BF35" s="41">
        <f t="shared" si="11"/>
        <v>14.945097632391999</v>
      </c>
      <c r="BG35" s="41">
        <f t="shared" si="11"/>
        <v>15.6097630598051</v>
      </c>
      <c r="BH35" s="41">
        <f t="shared" si="11"/>
        <v>7.2062550440319999</v>
      </c>
      <c r="BI35" s="41">
        <f t="shared" si="11"/>
        <v>0</v>
      </c>
      <c r="BJ35" s="41">
        <f t="shared" si="11"/>
        <v>12.747758606673798</v>
      </c>
      <c r="BK35" s="41">
        <f t="shared" si="10"/>
        <v>1373.1966753013546</v>
      </c>
      <c r="BL35" s="32"/>
    </row>
    <row r="36" spans="1:64" x14ac:dyDescent="0.25">
      <c r="A36" s="11"/>
      <c r="B36" s="26" t="s">
        <v>79</v>
      </c>
      <c r="C36" s="41">
        <f t="shared" ref="C36:AH36" si="12">C9+C12+C20+C23+C26+C35</f>
        <v>0</v>
      </c>
      <c r="D36" s="41">
        <f t="shared" si="12"/>
        <v>145.18840948724738</v>
      </c>
      <c r="E36" s="41">
        <f t="shared" si="12"/>
        <v>0</v>
      </c>
      <c r="F36" s="41">
        <f t="shared" si="12"/>
        <v>0</v>
      </c>
      <c r="G36" s="41">
        <f t="shared" si="12"/>
        <v>0</v>
      </c>
      <c r="H36" s="41">
        <f t="shared" si="12"/>
        <v>15.029555030416777</v>
      </c>
      <c r="I36" s="41">
        <f t="shared" si="12"/>
        <v>864.13064375827128</v>
      </c>
      <c r="J36" s="41">
        <f t="shared" si="12"/>
        <v>39.084371958361189</v>
      </c>
      <c r="K36" s="41">
        <f t="shared" si="12"/>
        <v>0</v>
      </c>
      <c r="L36" s="41">
        <f t="shared" si="12"/>
        <v>74.91690399696148</v>
      </c>
      <c r="M36" s="41">
        <f t="shared" si="12"/>
        <v>0</v>
      </c>
      <c r="N36" s="41">
        <f t="shared" si="12"/>
        <v>0</v>
      </c>
      <c r="O36" s="41">
        <f t="shared" si="12"/>
        <v>0</v>
      </c>
      <c r="P36" s="41">
        <f t="shared" si="12"/>
        <v>0</v>
      </c>
      <c r="Q36" s="41">
        <f t="shared" si="12"/>
        <v>0</v>
      </c>
      <c r="R36" s="41">
        <f t="shared" si="12"/>
        <v>5.3531656076023006</v>
      </c>
      <c r="S36" s="41">
        <f t="shared" si="12"/>
        <v>115.60419767580294</v>
      </c>
      <c r="T36" s="41">
        <f t="shared" si="12"/>
        <v>1.399912491387</v>
      </c>
      <c r="U36" s="41">
        <f t="shared" si="12"/>
        <v>0</v>
      </c>
      <c r="V36" s="41">
        <f t="shared" si="12"/>
        <v>6.1575996931262003</v>
      </c>
      <c r="W36" s="41">
        <f t="shared" si="12"/>
        <v>0</v>
      </c>
      <c r="X36" s="41">
        <f t="shared" si="12"/>
        <v>0</v>
      </c>
      <c r="Y36" s="41">
        <f t="shared" si="12"/>
        <v>0</v>
      </c>
      <c r="Z36" s="41">
        <f t="shared" si="12"/>
        <v>0</v>
      </c>
      <c r="AA36" s="41">
        <f t="shared" si="12"/>
        <v>0</v>
      </c>
      <c r="AB36" s="41">
        <f t="shared" si="12"/>
        <v>6.6318694238937992</v>
      </c>
      <c r="AC36" s="41">
        <f t="shared" si="12"/>
        <v>226.04996982961075</v>
      </c>
      <c r="AD36" s="41">
        <f t="shared" si="12"/>
        <v>0</v>
      </c>
      <c r="AE36" s="41">
        <f t="shared" si="12"/>
        <v>0</v>
      </c>
      <c r="AF36" s="41">
        <f t="shared" si="12"/>
        <v>15.434051684835499</v>
      </c>
      <c r="AG36" s="41">
        <f t="shared" si="12"/>
        <v>0</v>
      </c>
      <c r="AH36" s="41">
        <f t="shared" si="12"/>
        <v>0</v>
      </c>
      <c r="AI36" s="41">
        <f t="shared" ref="AI36:BJ36" si="13">AI9+AI12+AI20+AI23+AI26+AI35</f>
        <v>0</v>
      </c>
      <c r="AJ36" s="41">
        <f t="shared" si="13"/>
        <v>0</v>
      </c>
      <c r="AK36" s="41">
        <f t="shared" si="13"/>
        <v>0</v>
      </c>
      <c r="AL36" s="41">
        <f t="shared" si="13"/>
        <v>2.8689304866383001</v>
      </c>
      <c r="AM36" s="41">
        <f t="shared" si="13"/>
        <v>50.462518184192099</v>
      </c>
      <c r="AN36" s="41">
        <f t="shared" si="13"/>
        <v>33.238511274773799</v>
      </c>
      <c r="AO36" s="41">
        <f t="shared" si="13"/>
        <v>0</v>
      </c>
      <c r="AP36" s="41">
        <f t="shared" si="13"/>
        <v>7.9451004746432004</v>
      </c>
      <c r="AQ36" s="41">
        <f t="shared" si="13"/>
        <v>0</v>
      </c>
      <c r="AR36" s="41">
        <f t="shared" si="13"/>
        <v>12.905042652580599</v>
      </c>
      <c r="AS36" s="41">
        <f t="shared" si="13"/>
        <v>0</v>
      </c>
      <c r="AT36" s="41">
        <f t="shared" si="13"/>
        <v>0</v>
      </c>
      <c r="AU36" s="41">
        <f t="shared" si="13"/>
        <v>0</v>
      </c>
      <c r="AV36" s="41">
        <f t="shared" si="13"/>
        <v>53.130078662451986</v>
      </c>
      <c r="AW36" s="41">
        <f t="shared" si="13"/>
        <v>613.93931289624265</v>
      </c>
      <c r="AX36" s="41">
        <f t="shared" si="13"/>
        <v>21.348639627870401</v>
      </c>
      <c r="AY36" s="41">
        <f t="shared" si="13"/>
        <v>8.2049052622257985</v>
      </c>
      <c r="AZ36" s="41">
        <f t="shared" si="13"/>
        <v>183.04257597961941</v>
      </c>
      <c r="BA36" s="41">
        <f t="shared" si="13"/>
        <v>0</v>
      </c>
      <c r="BB36" s="41">
        <f t="shared" si="13"/>
        <v>0</v>
      </c>
      <c r="BC36" s="41">
        <f t="shared" si="13"/>
        <v>0</v>
      </c>
      <c r="BD36" s="41">
        <f t="shared" si="13"/>
        <v>0</v>
      </c>
      <c r="BE36" s="41">
        <f t="shared" si="13"/>
        <v>0</v>
      </c>
      <c r="BF36" s="41">
        <f t="shared" si="13"/>
        <v>18.372259537217495</v>
      </c>
      <c r="BG36" s="41">
        <f t="shared" si="13"/>
        <v>39.058997231868702</v>
      </c>
      <c r="BH36" s="41">
        <f t="shared" si="13"/>
        <v>7.2600525316448996</v>
      </c>
      <c r="BI36" s="41">
        <f t="shared" si="13"/>
        <v>0</v>
      </c>
      <c r="BJ36" s="41">
        <f t="shared" si="13"/>
        <v>24.351431082768499</v>
      </c>
      <c r="BK36" s="41">
        <f t="shared" si="10"/>
        <v>2591.1090065222538</v>
      </c>
    </row>
    <row r="37" spans="1:64" ht="3.75" customHeight="1" x14ac:dyDescent="0.25">
      <c r="A37" s="11"/>
      <c r="B37" s="2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</row>
    <row r="38" spans="1:64" x14ac:dyDescent="0.25">
      <c r="A38" s="11" t="s">
        <v>1</v>
      </c>
      <c r="B38" s="28" t="s">
        <v>7</v>
      </c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</row>
    <row r="39" spans="1:64" s="15" customFormat="1" x14ac:dyDescent="0.25">
      <c r="A39" s="11" t="s">
        <v>75</v>
      </c>
      <c r="B39" s="25" t="s">
        <v>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</row>
    <row r="40" spans="1:64" s="15" customFormat="1" x14ac:dyDescent="0.25">
      <c r="A40" s="11"/>
      <c r="B40" s="25" t="s">
        <v>109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20.364648761383808</v>
      </c>
      <c r="I40" s="39">
        <v>0.63485670432239993</v>
      </c>
      <c r="J40" s="39">
        <v>0</v>
      </c>
      <c r="K40" s="39">
        <v>0</v>
      </c>
      <c r="L40" s="39">
        <v>3.0628205322399994E-2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9.4736000553059601</v>
      </c>
      <c r="S40" s="39">
        <v>3.07945151289E-2</v>
      </c>
      <c r="T40" s="39">
        <v>0</v>
      </c>
      <c r="U40" s="39">
        <v>0</v>
      </c>
      <c r="V40" s="39">
        <v>4.6063757128299999E-2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7.9121815627709022</v>
      </c>
      <c r="AC40" s="39">
        <v>3.1369302935300006E-2</v>
      </c>
      <c r="AD40" s="39">
        <v>0</v>
      </c>
      <c r="AE40" s="39">
        <v>0</v>
      </c>
      <c r="AF40" s="39">
        <v>0.15615187835459998</v>
      </c>
      <c r="AG40" s="39">
        <v>0</v>
      </c>
      <c r="AH40" s="39">
        <v>0</v>
      </c>
      <c r="AI40" s="39">
        <v>0</v>
      </c>
      <c r="AJ40" s="39">
        <v>0</v>
      </c>
      <c r="AK40" s="39">
        <v>0</v>
      </c>
      <c r="AL40" s="39">
        <v>7.1806253132873001</v>
      </c>
      <c r="AM40" s="39">
        <v>2.6854156515599997E-2</v>
      </c>
      <c r="AN40" s="39">
        <v>0</v>
      </c>
      <c r="AO40" s="39">
        <v>0</v>
      </c>
      <c r="AP40" s="39">
        <v>3.7559663838699998E-2</v>
      </c>
      <c r="AQ40" s="39">
        <v>0</v>
      </c>
      <c r="AR40" s="39">
        <v>0</v>
      </c>
      <c r="AS40" s="39">
        <v>0</v>
      </c>
      <c r="AT40" s="39">
        <v>0</v>
      </c>
      <c r="AU40" s="39">
        <v>0</v>
      </c>
      <c r="AV40" s="39">
        <v>181.21706110134781</v>
      </c>
      <c r="AW40" s="39">
        <v>0.59145520232100024</v>
      </c>
      <c r="AX40" s="39">
        <v>0</v>
      </c>
      <c r="AY40" s="39">
        <v>0</v>
      </c>
      <c r="AZ40" s="39">
        <v>2.1129482761588005</v>
      </c>
      <c r="BA40" s="39">
        <v>0</v>
      </c>
      <c r="BB40" s="39">
        <v>0</v>
      </c>
      <c r="BC40" s="39">
        <v>0</v>
      </c>
      <c r="BD40" s="39">
        <v>0</v>
      </c>
      <c r="BE40" s="39">
        <v>0</v>
      </c>
      <c r="BF40" s="39">
        <v>90.751934122297058</v>
      </c>
      <c r="BG40" s="39">
        <v>8.6624505793216979</v>
      </c>
      <c r="BH40" s="39">
        <v>0</v>
      </c>
      <c r="BI40" s="39">
        <v>0</v>
      </c>
      <c r="BJ40" s="39">
        <v>9.7819490870600004E-2</v>
      </c>
      <c r="BK40" s="40">
        <f t="shared" ref="BK40:BK42" si="14">SUM(C40:BJ40)</f>
        <v>329.35900264861107</v>
      </c>
    </row>
    <row r="41" spans="1:64" s="15" customFormat="1" x14ac:dyDescent="0.25">
      <c r="A41" s="11"/>
      <c r="B41" s="23" t="s">
        <v>110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75.043073167222786</v>
      </c>
      <c r="I41" s="39">
        <v>0.34218965277313751</v>
      </c>
      <c r="J41" s="39">
        <v>0</v>
      </c>
      <c r="K41" s="39">
        <v>0</v>
      </c>
      <c r="L41" s="39">
        <v>0.1333895689997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63.554450554641107</v>
      </c>
      <c r="S41" s="39">
        <v>3.0852605225599995E-2</v>
      </c>
      <c r="T41" s="39">
        <v>0</v>
      </c>
      <c r="U41" s="39">
        <v>0</v>
      </c>
      <c r="V41" s="39">
        <v>8.9594526612200007E-2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11.420465047352399</v>
      </c>
      <c r="AC41" s="39">
        <v>0.90418338206400006</v>
      </c>
      <c r="AD41" s="39">
        <v>0</v>
      </c>
      <c r="AE41" s="39">
        <v>0</v>
      </c>
      <c r="AF41" s="39">
        <v>1.2685015478381001</v>
      </c>
      <c r="AG41" s="39">
        <v>0</v>
      </c>
      <c r="AH41" s="39">
        <v>0</v>
      </c>
      <c r="AI41" s="39">
        <v>0</v>
      </c>
      <c r="AJ41" s="39">
        <v>0</v>
      </c>
      <c r="AK41" s="39">
        <v>0</v>
      </c>
      <c r="AL41" s="39">
        <v>12.892003729448202</v>
      </c>
      <c r="AM41" s="39">
        <v>0.1190579718708</v>
      </c>
      <c r="AN41" s="39">
        <v>0</v>
      </c>
      <c r="AO41" s="39">
        <v>0</v>
      </c>
      <c r="AP41" s="39">
        <v>0.2780509293224</v>
      </c>
      <c r="AQ41" s="39">
        <v>0</v>
      </c>
      <c r="AR41" s="39">
        <v>0</v>
      </c>
      <c r="AS41" s="39">
        <v>0</v>
      </c>
      <c r="AT41" s="39">
        <v>0</v>
      </c>
      <c r="AU41" s="39">
        <v>0</v>
      </c>
      <c r="AV41" s="39">
        <v>77.599625326185546</v>
      </c>
      <c r="AW41" s="39">
        <v>1.4101936587093</v>
      </c>
      <c r="AX41" s="39">
        <v>0</v>
      </c>
      <c r="AY41" s="39">
        <v>0</v>
      </c>
      <c r="AZ41" s="39">
        <v>5.5898915950619994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41.707675663029242</v>
      </c>
      <c r="BG41" s="39">
        <v>0.31188080793529993</v>
      </c>
      <c r="BH41" s="39">
        <v>0</v>
      </c>
      <c r="BI41" s="39">
        <v>0</v>
      </c>
      <c r="BJ41" s="39">
        <v>0.1948019665479</v>
      </c>
      <c r="BK41" s="40">
        <f t="shared" si="14"/>
        <v>292.88988170083968</v>
      </c>
    </row>
    <row r="42" spans="1:64" s="15" customFormat="1" x14ac:dyDescent="0.25">
      <c r="A42" s="11"/>
      <c r="B42" s="26" t="s">
        <v>84</v>
      </c>
      <c r="C42" s="42">
        <f>SUM(C40:C41)</f>
        <v>0</v>
      </c>
      <c r="D42" s="42">
        <f t="shared" ref="D42:BJ42" si="15">SUM(D40:D41)</f>
        <v>0</v>
      </c>
      <c r="E42" s="42">
        <f t="shared" si="15"/>
        <v>0</v>
      </c>
      <c r="F42" s="42">
        <f t="shared" si="15"/>
        <v>0</v>
      </c>
      <c r="G42" s="42">
        <f t="shared" si="15"/>
        <v>0</v>
      </c>
      <c r="H42" s="42">
        <f t="shared" si="15"/>
        <v>95.407721928606591</v>
      </c>
      <c r="I42" s="42">
        <f t="shared" si="15"/>
        <v>0.97704635709553744</v>
      </c>
      <c r="J42" s="42">
        <f t="shared" si="15"/>
        <v>0</v>
      </c>
      <c r="K42" s="42">
        <f t="shared" si="15"/>
        <v>0</v>
      </c>
      <c r="L42" s="42">
        <f t="shared" si="15"/>
        <v>0.16401777432209999</v>
      </c>
      <c r="M42" s="42">
        <f t="shared" si="15"/>
        <v>0</v>
      </c>
      <c r="N42" s="42">
        <f t="shared" si="15"/>
        <v>0</v>
      </c>
      <c r="O42" s="42">
        <f t="shared" si="15"/>
        <v>0</v>
      </c>
      <c r="P42" s="42">
        <f t="shared" si="15"/>
        <v>0</v>
      </c>
      <c r="Q42" s="42">
        <f t="shared" si="15"/>
        <v>0</v>
      </c>
      <c r="R42" s="42">
        <f t="shared" si="15"/>
        <v>73.028050609947073</v>
      </c>
      <c r="S42" s="42">
        <f t="shared" si="15"/>
        <v>6.1647120354499998E-2</v>
      </c>
      <c r="T42" s="42">
        <f t="shared" si="15"/>
        <v>0</v>
      </c>
      <c r="U42" s="42">
        <f t="shared" si="15"/>
        <v>0</v>
      </c>
      <c r="V42" s="42">
        <f t="shared" si="15"/>
        <v>0.13565828374050001</v>
      </c>
      <c r="W42" s="42">
        <f t="shared" si="15"/>
        <v>0</v>
      </c>
      <c r="X42" s="42">
        <f t="shared" si="15"/>
        <v>0</v>
      </c>
      <c r="Y42" s="42">
        <f t="shared" si="15"/>
        <v>0</v>
      </c>
      <c r="Z42" s="42">
        <f t="shared" si="15"/>
        <v>0</v>
      </c>
      <c r="AA42" s="42">
        <f t="shared" si="15"/>
        <v>0</v>
      </c>
      <c r="AB42" s="42">
        <f t="shared" si="15"/>
        <v>19.332646610123302</v>
      </c>
      <c r="AC42" s="42">
        <f t="shared" si="15"/>
        <v>0.93555268499930011</v>
      </c>
      <c r="AD42" s="42">
        <f t="shared" si="15"/>
        <v>0</v>
      </c>
      <c r="AE42" s="42">
        <f t="shared" si="15"/>
        <v>0</v>
      </c>
      <c r="AF42" s="42">
        <f t="shared" si="15"/>
        <v>1.4246534261927</v>
      </c>
      <c r="AG42" s="42">
        <f t="shared" si="15"/>
        <v>0</v>
      </c>
      <c r="AH42" s="42">
        <f t="shared" si="15"/>
        <v>0</v>
      </c>
      <c r="AI42" s="42">
        <f t="shared" si="15"/>
        <v>0</v>
      </c>
      <c r="AJ42" s="42">
        <f t="shared" si="15"/>
        <v>0</v>
      </c>
      <c r="AK42" s="42">
        <f t="shared" si="15"/>
        <v>0</v>
      </c>
      <c r="AL42" s="42">
        <f t="shared" si="15"/>
        <v>20.072629042735503</v>
      </c>
      <c r="AM42" s="42">
        <f t="shared" si="15"/>
        <v>0.1459121283864</v>
      </c>
      <c r="AN42" s="42">
        <f t="shared" si="15"/>
        <v>0</v>
      </c>
      <c r="AO42" s="42">
        <f t="shared" si="15"/>
        <v>0</v>
      </c>
      <c r="AP42" s="42">
        <f t="shared" si="15"/>
        <v>0.31561059316110002</v>
      </c>
      <c r="AQ42" s="42">
        <f t="shared" si="15"/>
        <v>0</v>
      </c>
      <c r="AR42" s="42">
        <f t="shared" si="15"/>
        <v>0</v>
      </c>
      <c r="AS42" s="42">
        <f t="shared" si="15"/>
        <v>0</v>
      </c>
      <c r="AT42" s="42">
        <f t="shared" si="15"/>
        <v>0</v>
      </c>
      <c r="AU42" s="42">
        <f t="shared" si="15"/>
        <v>0</v>
      </c>
      <c r="AV42" s="42">
        <f t="shared" si="15"/>
        <v>258.81668642753334</v>
      </c>
      <c r="AW42" s="42">
        <f t="shared" si="15"/>
        <v>2.0016488610303003</v>
      </c>
      <c r="AX42" s="42">
        <f t="shared" si="15"/>
        <v>0</v>
      </c>
      <c r="AY42" s="42">
        <f t="shared" si="15"/>
        <v>0</v>
      </c>
      <c r="AZ42" s="42">
        <f t="shared" si="15"/>
        <v>7.7028398712207995</v>
      </c>
      <c r="BA42" s="42">
        <f t="shared" si="15"/>
        <v>0</v>
      </c>
      <c r="BB42" s="42">
        <f t="shared" si="15"/>
        <v>0</v>
      </c>
      <c r="BC42" s="42">
        <f t="shared" si="15"/>
        <v>0</v>
      </c>
      <c r="BD42" s="42">
        <f t="shared" si="15"/>
        <v>0</v>
      </c>
      <c r="BE42" s="42">
        <f t="shared" si="15"/>
        <v>0</v>
      </c>
      <c r="BF42" s="42">
        <f t="shared" si="15"/>
        <v>132.45960978532631</v>
      </c>
      <c r="BG42" s="42">
        <f t="shared" si="15"/>
        <v>8.9743313872569974</v>
      </c>
      <c r="BH42" s="42">
        <f t="shared" si="15"/>
        <v>0</v>
      </c>
      <c r="BI42" s="42">
        <f t="shared" si="15"/>
        <v>0</v>
      </c>
      <c r="BJ42" s="42">
        <f t="shared" si="15"/>
        <v>0.29262145741849999</v>
      </c>
      <c r="BK42" s="41">
        <f t="shared" si="14"/>
        <v>622.24888434945092</v>
      </c>
    </row>
    <row r="43" spans="1:64" x14ac:dyDescent="0.25">
      <c r="A43" s="11" t="s">
        <v>76</v>
      </c>
      <c r="B43" s="25" t="s">
        <v>17</v>
      </c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</row>
    <row r="44" spans="1:64" x14ac:dyDescent="0.25">
      <c r="A44" s="11"/>
      <c r="B44" s="25" t="s">
        <v>111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46.219805658190992</v>
      </c>
      <c r="I44" s="39">
        <v>4.3966285329958446</v>
      </c>
      <c r="J44" s="39">
        <v>6.7257325805999994E-3</v>
      </c>
      <c r="K44" s="39">
        <v>0</v>
      </c>
      <c r="L44" s="39">
        <v>0.9498432843222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30.093275523448401</v>
      </c>
      <c r="S44" s="39">
        <v>0.23500185361250003</v>
      </c>
      <c r="T44" s="39">
        <v>0</v>
      </c>
      <c r="U44" s="39">
        <v>0</v>
      </c>
      <c r="V44" s="39">
        <v>0.92565412045129991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5.333445518093801</v>
      </c>
      <c r="AC44" s="39">
        <v>0.55256017803140012</v>
      </c>
      <c r="AD44" s="39">
        <v>0</v>
      </c>
      <c r="AE44" s="39">
        <v>0</v>
      </c>
      <c r="AF44" s="39">
        <v>3.9535606449999999E-4</v>
      </c>
      <c r="AG44" s="39">
        <v>0</v>
      </c>
      <c r="AH44" s="39">
        <v>0</v>
      </c>
      <c r="AI44" s="39">
        <v>0</v>
      </c>
      <c r="AJ44" s="39">
        <v>0</v>
      </c>
      <c r="AK44" s="39">
        <v>0</v>
      </c>
      <c r="AL44" s="39">
        <v>1.7082372479010004</v>
      </c>
      <c r="AM44" s="39">
        <v>9.1377473580300003E-2</v>
      </c>
      <c r="AN44" s="39">
        <v>0</v>
      </c>
      <c r="AO44" s="39">
        <v>0</v>
      </c>
      <c r="AP44" s="39">
        <v>0.1722183407741</v>
      </c>
      <c r="AQ44" s="39">
        <v>0</v>
      </c>
      <c r="AR44" s="39">
        <v>0</v>
      </c>
      <c r="AS44" s="39">
        <v>0</v>
      </c>
      <c r="AT44" s="39">
        <v>0</v>
      </c>
      <c r="AU44" s="39">
        <v>0</v>
      </c>
      <c r="AV44" s="39">
        <v>16.294396869660773</v>
      </c>
      <c r="AW44" s="39">
        <v>0.98859743670819999</v>
      </c>
      <c r="AX44" s="39">
        <v>0</v>
      </c>
      <c r="AY44" s="39">
        <v>0</v>
      </c>
      <c r="AZ44" s="39">
        <v>2.3388534854834</v>
      </c>
      <c r="BA44" s="39">
        <v>0</v>
      </c>
      <c r="BB44" s="39">
        <v>0</v>
      </c>
      <c r="BC44" s="39">
        <v>0</v>
      </c>
      <c r="BD44" s="39">
        <v>0</v>
      </c>
      <c r="BE44" s="39">
        <v>0</v>
      </c>
      <c r="BF44" s="39">
        <v>8.3724637793917047</v>
      </c>
      <c r="BG44" s="39">
        <v>0.22179071848349999</v>
      </c>
      <c r="BH44" s="39">
        <v>0</v>
      </c>
      <c r="BI44" s="39">
        <v>0</v>
      </c>
      <c r="BJ44" s="39">
        <v>1.35760438063E-2</v>
      </c>
      <c r="BK44" s="40">
        <f t="shared" ref="BK44:BK54" si="16">SUM(C44:BJ44)</f>
        <v>118.91484715358081</v>
      </c>
    </row>
    <row r="45" spans="1:64" x14ac:dyDescent="0.25">
      <c r="A45" s="11"/>
      <c r="B45" s="25" t="s">
        <v>112</v>
      </c>
      <c r="C45" s="39">
        <v>0</v>
      </c>
      <c r="D45" s="39">
        <v>1.9733385041935001</v>
      </c>
      <c r="E45" s="39">
        <v>0</v>
      </c>
      <c r="F45" s="39">
        <v>0</v>
      </c>
      <c r="G45" s="39">
        <v>0</v>
      </c>
      <c r="H45" s="39">
        <v>20.929019479965767</v>
      </c>
      <c r="I45" s="39">
        <v>3.3178681299670001</v>
      </c>
      <c r="J45" s="39">
        <v>0</v>
      </c>
      <c r="K45" s="39">
        <v>0</v>
      </c>
      <c r="L45" s="39">
        <v>21.650686530160197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10.01486181718699</v>
      </c>
      <c r="S45" s="39">
        <v>1.4364444874514</v>
      </c>
      <c r="T45" s="39">
        <v>0</v>
      </c>
      <c r="U45" s="39">
        <v>0</v>
      </c>
      <c r="V45" s="39">
        <v>2.5961149603541998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48.797997247478875</v>
      </c>
      <c r="AC45" s="39">
        <v>7.3623475949980994</v>
      </c>
      <c r="AD45" s="39">
        <v>0</v>
      </c>
      <c r="AE45" s="39">
        <v>0</v>
      </c>
      <c r="AF45" s="39">
        <v>6.4890025634182997</v>
      </c>
      <c r="AG45" s="39">
        <v>0</v>
      </c>
      <c r="AH45" s="39">
        <v>0</v>
      </c>
      <c r="AI45" s="39">
        <v>0</v>
      </c>
      <c r="AJ45" s="39">
        <v>0</v>
      </c>
      <c r="AK45" s="39">
        <v>0</v>
      </c>
      <c r="AL45" s="39">
        <v>44.384374274832389</v>
      </c>
      <c r="AM45" s="39">
        <v>4.1759135030949999</v>
      </c>
      <c r="AN45" s="39">
        <v>0</v>
      </c>
      <c r="AO45" s="39">
        <v>0</v>
      </c>
      <c r="AP45" s="39">
        <v>4.8798374685152002</v>
      </c>
      <c r="AQ45" s="39">
        <v>0</v>
      </c>
      <c r="AR45" s="39">
        <v>0</v>
      </c>
      <c r="AS45" s="39">
        <v>0</v>
      </c>
      <c r="AT45" s="39">
        <v>0</v>
      </c>
      <c r="AU45" s="39">
        <v>0</v>
      </c>
      <c r="AV45" s="39">
        <v>205.75121733667217</v>
      </c>
      <c r="AW45" s="39">
        <v>35.24194108134791</v>
      </c>
      <c r="AX45" s="39">
        <v>0</v>
      </c>
      <c r="AY45" s="39">
        <v>0</v>
      </c>
      <c r="AZ45" s="39">
        <v>102.5782645101135</v>
      </c>
      <c r="BA45" s="39">
        <v>0</v>
      </c>
      <c r="BB45" s="39">
        <v>0</v>
      </c>
      <c r="BC45" s="39">
        <v>0</v>
      </c>
      <c r="BD45" s="39">
        <v>0</v>
      </c>
      <c r="BE45" s="39">
        <v>0</v>
      </c>
      <c r="BF45" s="39">
        <v>120.3118668168018</v>
      </c>
      <c r="BG45" s="39">
        <v>4.7574911671588014</v>
      </c>
      <c r="BH45" s="39">
        <v>6.5264896257999999E-2</v>
      </c>
      <c r="BI45" s="39">
        <v>0</v>
      </c>
      <c r="BJ45" s="39">
        <v>14.485867742318399</v>
      </c>
      <c r="BK45" s="53">
        <f t="shared" si="16"/>
        <v>661.19972011228754</v>
      </c>
    </row>
    <row r="46" spans="1:64" x14ac:dyDescent="0.25">
      <c r="A46" s="11"/>
      <c r="B46" s="25" t="s">
        <v>113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27.29032340555036</v>
      </c>
      <c r="I46" s="39">
        <v>7.9644385081285005</v>
      </c>
      <c r="J46" s="39">
        <v>0</v>
      </c>
      <c r="K46" s="39">
        <v>0</v>
      </c>
      <c r="L46" s="39">
        <v>3.1838918040637001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39">
        <v>25.102281460540109</v>
      </c>
      <c r="S46" s="39">
        <v>8.6932461386599991E-2</v>
      </c>
      <c r="T46" s="39">
        <v>0</v>
      </c>
      <c r="U46" s="39">
        <v>0</v>
      </c>
      <c r="V46" s="39">
        <v>0.54806662290239994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9">
        <v>21.4787704028011</v>
      </c>
      <c r="AC46" s="39">
        <v>1.6286414394173998</v>
      </c>
      <c r="AD46" s="39">
        <v>0</v>
      </c>
      <c r="AE46" s="39">
        <v>0</v>
      </c>
      <c r="AF46" s="39">
        <v>1.6174948938703002</v>
      </c>
      <c r="AG46" s="39">
        <v>0</v>
      </c>
      <c r="AH46" s="39">
        <v>0</v>
      </c>
      <c r="AI46" s="39">
        <v>0</v>
      </c>
      <c r="AJ46" s="39">
        <v>0</v>
      </c>
      <c r="AK46" s="39">
        <v>0</v>
      </c>
      <c r="AL46" s="39">
        <v>12.676486484091297</v>
      </c>
      <c r="AM46" s="39">
        <v>0.32443375648300005</v>
      </c>
      <c r="AN46" s="39">
        <v>0</v>
      </c>
      <c r="AO46" s="39">
        <v>0</v>
      </c>
      <c r="AP46" s="39">
        <v>0.76234702164449986</v>
      </c>
      <c r="AQ46" s="39">
        <v>0</v>
      </c>
      <c r="AR46" s="39">
        <v>0</v>
      </c>
      <c r="AS46" s="39">
        <v>0</v>
      </c>
      <c r="AT46" s="39">
        <v>0</v>
      </c>
      <c r="AU46" s="39">
        <v>0</v>
      </c>
      <c r="AV46" s="39">
        <v>144.39041425963609</v>
      </c>
      <c r="AW46" s="39">
        <v>52.617438517928214</v>
      </c>
      <c r="AX46" s="39">
        <v>3.1128405207419001</v>
      </c>
      <c r="AY46" s="39">
        <v>0</v>
      </c>
      <c r="AZ46" s="39">
        <v>28.904494325251989</v>
      </c>
      <c r="BA46" s="39">
        <v>0</v>
      </c>
      <c r="BB46" s="39">
        <v>0</v>
      </c>
      <c r="BC46" s="39">
        <v>0</v>
      </c>
      <c r="BD46" s="39">
        <v>0</v>
      </c>
      <c r="BE46" s="39">
        <v>0</v>
      </c>
      <c r="BF46" s="39">
        <v>72.012622125465498</v>
      </c>
      <c r="BG46" s="39">
        <v>13.766925928255596</v>
      </c>
      <c r="BH46" s="39">
        <v>0</v>
      </c>
      <c r="BI46" s="39">
        <v>0</v>
      </c>
      <c r="BJ46" s="39">
        <v>2.6816628817729997</v>
      </c>
      <c r="BK46" s="53">
        <f t="shared" si="16"/>
        <v>420.15050681993154</v>
      </c>
    </row>
    <row r="47" spans="1:64" x14ac:dyDescent="0.25">
      <c r="A47" s="11"/>
      <c r="B47" s="25" t="s">
        <v>114</v>
      </c>
      <c r="C47" s="39">
        <v>0</v>
      </c>
      <c r="D47" s="39">
        <v>3.1550671607096001</v>
      </c>
      <c r="E47" s="39">
        <v>0</v>
      </c>
      <c r="F47" s="39">
        <v>0</v>
      </c>
      <c r="G47" s="39">
        <v>0</v>
      </c>
      <c r="H47" s="39">
        <v>5.3111209484475026</v>
      </c>
      <c r="I47" s="39">
        <v>39.125843215225302</v>
      </c>
      <c r="J47" s="39">
        <v>0</v>
      </c>
      <c r="K47" s="39">
        <v>0</v>
      </c>
      <c r="L47" s="39">
        <v>2.5012288748700002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3.0553355607561259</v>
      </c>
      <c r="S47" s="39">
        <v>0.40047532490299997</v>
      </c>
      <c r="T47" s="39">
        <v>0</v>
      </c>
      <c r="U47" s="39">
        <v>0</v>
      </c>
      <c r="V47" s="39">
        <v>0.23849318474130002</v>
      </c>
      <c r="W47" s="39">
        <v>0</v>
      </c>
      <c r="X47" s="39">
        <v>0</v>
      </c>
      <c r="Y47" s="39">
        <v>0</v>
      </c>
      <c r="Z47" s="39">
        <v>0</v>
      </c>
      <c r="AA47" s="39">
        <v>0</v>
      </c>
      <c r="AB47" s="39">
        <v>21.299263910769497</v>
      </c>
      <c r="AC47" s="39">
        <v>1.2764847192892002</v>
      </c>
      <c r="AD47" s="39">
        <v>0</v>
      </c>
      <c r="AE47" s="39">
        <v>0</v>
      </c>
      <c r="AF47" s="39">
        <v>1.7496753505152998</v>
      </c>
      <c r="AG47" s="39">
        <v>0</v>
      </c>
      <c r="AH47" s="39">
        <v>0</v>
      </c>
      <c r="AI47" s="39">
        <v>0</v>
      </c>
      <c r="AJ47" s="39">
        <v>0</v>
      </c>
      <c r="AK47" s="39">
        <v>0</v>
      </c>
      <c r="AL47" s="39">
        <v>29.549623621058501</v>
      </c>
      <c r="AM47" s="39">
        <v>2.8396634094502011</v>
      </c>
      <c r="AN47" s="39">
        <v>0</v>
      </c>
      <c r="AO47" s="39">
        <v>0</v>
      </c>
      <c r="AP47" s="39">
        <v>1.4138145211284001</v>
      </c>
      <c r="AQ47" s="39">
        <v>0</v>
      </c>
      <c r="AR47" s="39">
        <v>0</v>
      </c>
      <c r="AS47" s="39">
        <v>0</v>
      </c>
      <c r="AT47" s="39">
        <v>0</v>
      </c>
      <c r="AU47" s="39">
        <v>0</v>
      </c>
      <c r="AV47" s="39">
        <v>89.452856090429407</v>
      </c>
      <c r="AW47" s="39">
        <v>13.0237472328031</v>
      </c>
      <c r="AX47" s="39">
        <v>0</v>
      </c>
      <c r="AY47" s="39">
        <v>0</v>
      </c>
      <c r="AZ47" s="39">
        <v>29.016272683219789</v>
      </c>
      <c r="BA47" s="39">
        <v>0</v>
      </c>
      <c r="BB47" s="39">
        <v>0</v>
      </c>
      <c r="BC47" s="39">
        <v>0</v>
      </c>
      <c r="BD47" s="39">
        <v>0</v>
      </c>
      <c r="BE47" s="39">
        <v>0</v>
      </c>
      <c r="BF47" s="39">
        <v>57.814200530751833</v>
      </c>
      <c r="BG47" s="39">
        <v>3.5831802652886</v>
      </c>
      <c r="BH47" s="39">
        <v>0</v>
      </c>
      <c r="BI47" s="39">
        <v>0</v>
      </c>
      <c r="BJ47" s="39">
        <v>3.6912730167405008</v>
      </c>
      <c r="BK47" s="53">
        <f t="shared" si="16"/>
        <v>308.49761962109716</v>
      </c>
    </row>
    <row r="48" spans="1:64" x14ac:dyDescent="0.25">
      <c r="A48" s="11"/>
      <c r="B48" s="25" t="s">
        <v>115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0.94698786207348606</v>
      </c>
      <c r="I48" s="39">
        <v>0.5797853165804</v>
      </c>
      <c r="J48" s="39">
        <v>0</v>
      </c>
      <c r="K48" s="39">
        <v>0</v>
      </c>
      <c r="L48" s="39">
        <v>1.3295387150962001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0.43590839028909995</v>
      </c>
      <c r="S48" s="39">
        <v>0.31409181403219999</v>
      </c>
      <c r="T48" s="39">
        <v>0</v>
      </c>
      <c r="U48" s="39">
        <v>0</v>
      </c>
      <c r="V48" s="39">
        <v>0.4483057262256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3.2958638459335994</v>
      </c>
      <c r="AC48" s="39">
        <v>1.2255644629996998</v>
      </c>
      <c r="AD48" s="39">
        <v>0</v>
      </c>
      <c r="AE48" s="39">
        <v>0</v>
      </c>
      <c r="AF48" s="39">
        <v>0.61177920951579989</v>
      </c>
      <c r="AG48" s="39">
        <v>0</v>
      </c>
      <c r="AH48" s="39">
        <v>0</v>
      </c>
      <c r="AI48" s="39">
        <v>0</v>
      </c>
      <c r="AJ48" s="39">
        <v>0</v>
      </c>
      <c r="AK48" s="39">
        <v>0</v>
      </c>
      <c r="AL48" s="39">
        <v>2.4003363171589003</v>
      </c>
      <c r="AM48" s="39">
        <v>2.1402517198062001</v>
      </c>
      <c r="AN48" s="39">
        <v>0</v>
      </c>
      <c r="AO48" s="39">
        <v>0</v>
      </c>
      <c r="AP48" s="39">
        <v>2.4483490828381997</v>
      </c>
      <c r="AQ48" s="39">
        <v>0</v>
      </c>
      <c r="AR48" s="39">
        <v>0</v>
      </c>
      <c r="AS48" s="39">
        <v>0</v>
      </c>
      <c r="AT48" s="39">
        <v>0</v>
      </c>
      <c r="AU48" s="39">
        <v>0</v>
      </c>
      <c r="AV48" s="39">
        <v>31.979835003924137</v>
      </c>
      <c r="AW48" s="39">
        <v>13.531370077417902</v>
      </c>
      <c r="AX48" s="39">
        <v>0</v>
      </c>
      <c r="AY48" s="39">
        <v>0</v>
      </c>
      <c r="AZ48" s="39">
        <v>60.982234528764813</v>
      </c>
      <c r="BA48" s="39">
        <v>0</v>
      </c>
      <c r="BB48" s="39">
        <v>0</v>
      </c>
      <c r="BC48" s="39">
        <v>0</v>
      </c>
      <c r="BD48" s="39">
        <v>0</v>
      </c>
      <c r="BE48" s="39">
        <v>0</v>
      </c>
      <c r="BF48" s="39">
        <v>13.655511728796899</v>
      </c>
      <c r="BG48" s="39">
        <v>4.1492483426443005</v>
      </c>
      <c r="BH48" s="39">
        <v>0</v>
      </c>
      <c r="BI48" s="39">
        <v>0</v>
      </c>
      <c r="BJ48" s="39">
        <v>6.4847864349343007</v>
      </c>
      <c r="BK48" s="53">
        <f t="shared" si="16"/>
        <v>146.95974857903178</v>
      </c>
    </row>
    <row r="49" spans="1:63" x14ac:dyDescent="0.25">
      <c r="A49" s="11"/>
      <c r="B49" s="25" t="s">
        <v>116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1.2948051858368006</v>
      </c>
      <c r="I49" s="39">
        <v>3.8075971839675002</v>
      </c>
      <c r="J49" s="39">
        <v>0</v>
      </c>
      <c r="K49" s="39">
        <v>0</v>
      </c>
      <c r="L49" s="39">
        <v>3.7021302865359957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0.17934223919249997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5.1327806902700002E-2</v>
      </c>
      <c r="AC49" s="39">
        <v>1.4239796773999999E-3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9">
        <v>0</v>
      </c>
      <c r="AJ49" s="39">
        <v>0</v>
      </c>
      <c r="AK49" s="39">
        <v>0</v>
      </c>
      <c r="AL49" s="39">
        <v>2.8747890451199999E-2</v>
      </c>
      <c r="AM49" s="39">
        <v>0</v>
      </c>
      <c r="AN49" s="39">
        <v>0</v>
      </c>
      <c r="AO49" s="39">
        <v>0</v>
      </c>
      <c r="AP49" s="39">
        <v>0</v>
      </c>
      <c r="AQ49" s="39">
        <v>0</v>
      </c>
      <c r="AR49" s="39">
        <v>0</v>
      </c>
      <c r="AS49" s="39">
        <v>0</v>
      </c>
      <c r="AT49" s="39">
        <v>0</v>
      </c>
      <c r="AU49" s="39">
        <v>0</v>
      </c>
      <c r="AV49" s="39">
        <v>4.4918099972471976</v>
      </c>
      <c r="AW49" s="39">
        <v>0.4029965559998</v>
      </c>
      <c r="AX49" s="39">
        <v>0</v>
      </c>
      <c r="AY49" s="39">
        <v>0</v>
      </c>
      <c r="AZ49" s="39">
        <v>6.5295041451500002E-2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39">
        <v>0.67634256135040027</v>
      </c>
      <c r="BG49" s="39">
        <v>0</v>
      </c>
      <c r="BH49" s="39">
        <v>0</v>
      </c>
      <c r="BI49" s="39">
        <v>0</v>
      </c>
      <c r="BJ49" s="39">
        <v>5.9232926870899996E-2</v>
      </c>
      <c r="BK49" s="53">
        <f t="shared" si="16"/>
        <v>14.761051655483897</v>
      </c>
    </row>
    <row r="50" spans="1:63" x14ac:dyDescent="0.25">
      <c r="A50" s="11"/>
      <c r="B50" s="25" t="s">
        <v>121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0.3659745448701</v>
      </c>
      <c r="I50" s="39">
        <v>0.42703277558796759</v>
      </c>
      <c r="J50" s="39">
        <v>0</v>
      </c>
      <c r="K50" s="39">
        <v>0</v>
      </c>
      <c r="L50" s="39">
        <v>0.2214858574837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0.27744090835389995</v>
      </c>
      <c r="S50" s="39">
        <v>0</v>
      </c>
      <c r="T50" s="39">
        <v>0</v>
      </c>
      <c r="U50" s="39">
        <v>0</v>
      </c>
      <c r="V50" s="39">
        <v>9.9253192258E-2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6.4565634225500004E-2</v>
      </c>
      <c r="AC50" s="39">
        <v>0</v>
      </c>
      <c r="AD50" s="39">
        <v>0</v>
      </c>
      <c r="AE50" s="39">
        <v>0</v>
      </c>
      <c r="AF50" s="39">
        <v>6.0217778709000004E-3</v>
      </c>
      <c r="AG50" s="39">
        <v>0</v>
      </c>
      <c r="AH50" s="39">
        <v>0</v>
      </c>
      <c r="AI50" s="39">
        <v>0</v>
      </c>
      <c r="AJ50" s="39">
        <v>0</v>
      </c>
      <c r="AK50" s="39">
        <v>0</v>
      </c>
      <c r="AL50" s="39">
        <v>2.9243988385999997E-3</v>
      </c>
      <c r="AM50" s="39">
        <v>0</v>
      </c>
      <c r="AN50" s="39">
        <v>0</v>
      </c>
      <c r="AO50" s="39">
        <v>0</v>
      </c>
      <c r="AP50" s="39">
        <v>0</v>
      </c>
      <c r="AQ50" s="39">
        <v>0</v>
      </c>
      <c r="AR50" s="39">
        <v>0</v>
      </c>
      <c r="AS50" s="39">
        <v>0</v>
      </c>
      <c r="AT50" s="39">
        <v>0</v>
      </c>
      <c r="AU50" s="39">
        <v>0</v>
      </c>
      <c r="AV50" s="39">
        <v>0.7848640255457997</v>
      </c>
      <c r="AW50" s="39">
        <v>3.7209033032200002E-2</v>
      </c>
      <c r="AX50" s="39">
        <v>0</v>
      </c>
      <c r="AY50" s="39">
        <v>0</v>
      </c>
      <c r="AZ50" s="39">
        <v>0.37084416838690004</v>
      </c>
      <c r="BA50" s="39">
        <v>0</v>
      </c>
      <c r="BB50" s="39">
        <v>0</v>
      </c>
      <c r="BC50" s="39">
        <v>0</v>
      </c>
      <c r="BD50" s="39">
        <v>0</v>
      </c>
      <c r="BE50" s="39">
        <v>0</v>
      </c>
      <c r="BF50" s="39">
        <v>0.26606187832070005</v>
      </c>
      <c r="BG50" s="39">
        <v>0</v>
      </c>
      <c r="BH50" s="39">
        <v>0</v>
      </c>
      <c r="BI50" s="39">
        <v>0</v>
      </c>
      <c r="BJ50" s="39">
        <v>0.1283927220967</v>
      </c>
      <c r="BK50" s="53">
        <f t="shared" si="16"/>
        <v>3.0520709168709677</v>
      </c>
    </row>
    <row r="51" spans="1:63" x14ac:dyDescent="0.25">
      <c r="A51" s="11"/>
      <c r="B51" s="25" t="s">
        <v>132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0.107636973967</v>
      </c>
      <c r="I51" s="39">
        <v>28.582504239580402</v>
      </c>
      <c r="J51" s="39">
        <v>0</v>
      </c>
      <c r="K51" s="39">
        <v>0</v>
      </c>
      <c r="L51" s="39">
        <v>1.8764120694191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7.4524377128699984E-2</v>
      </c>
      <c r="S51" s="39">
        <v>5.1753361786863019</v>
      </c>
      <c r="T51" s="39">
        <v>0</v>
      </c>
      <c r="U51" s="39">
        <v>0</v>
      </c>
      <c r="V51" s="39">
        <v>0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0.13519224025769999</v>
      </c>
      <c r="AC51" s="39">
        <v>3.8594084482255004</v>
      </c>
      <c r="AD51" s="39">
        <v>0</v>
      </c>
      <c r="AE51" s="39">
        <v>0</v>
      </c>
      <c r="AF51" s="39">
        <v>0.17936446503199999</v>
      </c>
      <c r="AG51" s="39">
        <v>0</v>
      </c>
      <c r="AH51" s="39">
        <v>0</v>
      </c>
      <c r="AI51" s="39">
        <v>0</v>
      </c>
      <c r="AJ51" s="39">
        <v>0</v>
      </c>
      <c r="AK51" s="39">
        <v>0</v>
      </c>
      <c r="AL51" s="39">
        <v>0.19465042390300002</v>
      </c>
      <c r="AM51" s="39">
        <v>0.43481502987079995</v>
      </c>
      <c r="AN51" s="39">
        <v>0</v>
      </c>
      <c r="AO51" s="39">
        <v>0</v>
      </c>
      <c r="AP51" s="39">
        <v>1.3661931654191</v>
      </c>
      <c r="AQ51" s="39">
        <v>0</v>
      </c>
      <c r="AR51" s="39">
        <v>0</v>
      </c>
      <c r="AS51" s="39">
        <v>0</v>
      </c>
      <c r="AT51" s="39">
        <v>0</v>
      </c>
      <c r="AU51" s="39">
        <v>0</v>
      </c>
      <c r="AV51" s="39">
        <v>0.9263203628358998</v>
      </c>
      <c r="AW51" s="39">
        <v>33.978279566773502</v>
      </c>
      <c r="AX51" s="39">
        <v>0</v>
      </c>
      <c r="AY51" s="39">
        <v>0</v>
      </c>
      <c r="AZ51" s="39">
        <v>4.1916280913541</v>
      </c>
      <c r="BA51" s="39">
        <v>0</v>
      </c>
      <c r="BB51" s="39">
        <v>0</v>
      </c>
      <c r="BC51" s="39">
        <v>0</v>
      </c>
      <c r="BD51" s="39">
        <v>0</v>
      </c>
      <c r="BE51" s="39">
        <v>0</v>
      </c>
      <c r="BF51" s="39">
        <v>0.19293879838570002</v>
      </c>
      <c r="BG51" s="39">
        <v>0.20606238709669999</v>
      </c>
      <c r="BH51" s="39">
        <v>0</v>
      </c>
      <c r="BI51" s="39">
        <v>0</v>
      </c>
      <c r="BJ51" s="39">
        <v>0.39527402574190001</v>
      </c>
      <c r="BK51" s="53">
        <f t="shared" si="16"/>
        <v>81.876540843677404</v>
      </c>
    </row>
    <row r="52" spans="1:63" x14ac:dyDescent="0.25">
      <c r="A52" s="11"/>
      <c r="B52" s="25" t="s">
        <v>136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0.38388959112769988</v>
      </c>
      <c r="I52" s="39">
        <v>0.3331819931933</v>
      </c>
      <c r="J52" s="39">
        <v>0</v>
      </c>
      <c r="K52" s="39">
        <v>0</v>
      </c>
      <c r="L52" s="39">
        <v>0.1463085907249114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6.2419000547799995E-2</v>
      </c>
      <c r="S52" s="39">
        <v>0</v>
      </c>
      <c r="T52" s="39">
        <v>0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0.61986522803089983</v>
      </c>
      <c r="AC52" s="39">
        <v>1.3970587748062999</v>
      </c>
      <c r="AD52" s="39">
        <v>0</v>
      </c>
      <c r="AE52" s="39">
        <v>0</v>
      </c>
      <c r="AF52" s="39">
        <v>0.87530647341909995</v>
      </c>
      <c r="AG52" s="39">
        <v>0</v>
      </c>
      <c r="AH52" s="39">
        <v>0</v>
      </c>
      <c r="AI52" s="39">
        <v>0</v>
      </c>
      <c r="AJ52" s="39">
        <v>0</v>
      </c>
      <c r="AK52" s="39">
        <v>0</v>
      </c>
      <c r="AL52" s="39">
        <v>0.37974971012730002</v>
      </c>
      <c r="AM52" s="39">
        <v>0.14972173251580001</v>
      </c>
      <c r="AN52" s="39">
        <v>0</v>
      </c>
      <c r="AO52" s="39">
        <v>0</v>
      </c>
      <c r="AP52" s="39">
        <v>6.8224470741799992E-2</v>
      </c>
      <c r="AQ52" s="39">
        <v>0</v>
      </c>
      <c r="AR52" s="39">
        <v>0</v>
      </c>
      <c r="AS52" s="39">
        <v>0</v>
      </c>
      <c r="AT52" s="39">
        <v>0</v>
      </c>
      <c r="AU52" s="39">
        <v>0</v>
      </c>
      <c r="AV52" s="39">
        <v>6.0614820382345025</v>
      </c>
      <c r="AW52" s="39">
        <v>2.7572705052246005</v>
      </c>
      <c r="AX52" s="39">
        <v>0</v>
      </c>
      <c r="AY52" s="39">
        <v>0</v>
      </c>
      <c r="AZ52" s="39">
        <v>2.5315004956762999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2.7046255354041988</v>
      </c>
      <c r="BG52" s="39">
        <v>0.7425264418709</v>
      </c>
      <c r="BH52" s="39">
        <v>1.5570171935E-3</v>
      </c>
      <c r="BI52" s="39">
        <v>0</v>
      </c>
      <c r="BJ52" s="39">
        <v>0.53912649190299999</v>
      </c>
      <c r="BK52" s="53">
        <f t="shared" si="16"/>
        <v>19.753814090741916</v>
      </c>
    </row>
    <row r="53" spans="1:63" x14ac:dyDescent="0.25">
      <c r="A53" s="11"/>
      <c r="B53" s="26" t="s">
        <v>85</v>
      </c>
      <c r="C53" s="41">
        <f>SUM(C44:C52)</f>
        <v>0</v>
      </c>
      <c r="D53" s="41">
        <f t="shared" ref="D53:BJ53" si="17">SUM(D44:D52)</f>
        <v>5.1284056649031005</v>
      </c>
      <c r="E53" s="41">
        <f t="shared" si="17"/>
        <v>0</v>
      </c>
      <c r="F53" s="41">
        <f t="shared" si="17"/>
        <v>0</v>
      </c>
      <c r="G53" s="41">
        <f t="shared" si="17"/>
        <v>0</v>
      </c>
      <c r="H53" s="41">
        <f t="shared" si="17"/>
        <v>102.84956365002971</v>
      </c>
      <c r="I53" s="41">
        <f t="shared" si="17"/>
        <v>88.534879895226226</v>
      </c>
      <c r="J53" s="41">
        <f t="shared" si="17"/>
        <v>6.7257325805999994E-3</v>
      </c>
      <c r="K53" s="41">
        <f t="shared" si="17"/>
        <v>0</v>
      </c>
      <c r="L53" s="41">
        <f t="shared" si="17"/>
        <v>35.561526012676012</v>
      </c>
      <c r="M53" s="41">
        <f t="shared" si="17"/>
        <v>0</v>
      </c>
      <c r="N53" s="41">
        <f t="shared" si="17"/>
        <v>0</v>
      </c>
      <c r="O53" s="41">
        <f t="shared" si="17"/>
        <v>0</v>
      </c>
      <c r="P53" s="41">
        <f t="shared" si="17"/>
        <v>0</v>
      </c>
      <c r="Q53" s="41">
        <f t="shared" si="17"/>
        <v>0</v>
      </c>
      <c r="R53" s="41">
        <f t="shared" si="17"/>
        <v>69.295389277443618</v>
      </c>
      <c r="S53" s="41">
        <f t="shared" si="17"/>
        <v>7.6482821200720021</v>
      </c>
      <c r="T53" s="41">
        <f t="shared" si="17"/>
        <v>0</v>
      </c>
      <c r="U53" s="41">
        <f t="shared" si="17"/>
        <v>0</v>
      </c>
      <c r="V53" s="41">
        <f t="shared" si="17"/>
        <v>4.8558878069327989</v>
      </c>
      <c r="W53" s="41">
        <f t="shared" si="17"/>
        <v>0</v>
      </c>
      <c r="X53" s="41">
        <f t="shared" si="17"/>
        <v>0</v>
      </c>
      <c r="Y53" s="41">
        <f t="shared" si="17"/>
        <v>0</v>
      </c>
      <c r="Z53" s="41">
        <f t="shared" si="17"/>
        <v>0</v>
      </c>
      <c r="AA53" s="41">
        <f t="shared" si="17"/>
        <v>0</v>
      </c>
      <c r="AB53" s="41">
        <f t="shared" si="17"/>
        <v>101.07629183449367</v>
      </c>
      <c r="AC53" s="41">
        <f t="shared" si="17"/>
        <v>17.303489597445001</v>
      </c>
      <c r="AD53" s="41">
        <f t="shared" si="17"/>
        <v>0</v>
      </c>
      <c r="AE53" s="41">
        <f t="shared" si="17"/>
        <v>0</v>
      </c>
      <c r="AF53" s="41">
        <f t="shared" si="17"/>
        <v>11.5290400897062</v>
      </c>
      <c r="AG53" s="41">
        <f t="shared" si="17"/>
        <v>0</v>
      </c>
      <c r="AH53" s="41">
        <f t="shared" si="17"/>
        <v>0</v>
      </c>
      <c r="AI53" s="41">
        <f t="shared" si="17"/>
        <v>0</v>
      </c>
      <c r="AJ53" s="41">
        <f t="shared" si="17"/>
        <v>0</v>
      </c>
      <c r="AK53" s="41">
        <f t="shared" si="17"/>
        <v>0</v>
      </c>
      <c r="AL53" s="41">
        <f t="shared" si="17"/>
        <v>91.325130368362196</v>
      </c>
      <c r="AM53" s="41">
        <f t="shared" si="17"/>
        <v>10.156176624801301</v>
      </c>
      <c r="AN53" s="41">
        <f t="shared" si="17"/>
        <v>0</v>
      </c>
      <c r="AO53" s="41">
        <f t="shared" si="17"/>
        <v>0</v>
      </c>
      <c r="AP53" s="41">
        <f t="shared" si="17"/>
        <v>11.110984071061299</v>
      </c>
      <c r="AQ53" s="41">
        <f t="shared" si="17"/>
        <v>0</v>
      </c>
      <c r="AR53" s="41">
        <f t="shared" si="17"/>
        <v>0</v>
      </c>
      <c r="AS53" s="41">
        <f t="shared" si="17"/>
        <v>0</v>
      </c>
      <c r="AT53" s="41">
        <f t="shared" si="17"/>
        <v>0</v>
      </c>
      <c r="AU53" s="41">
        <f t="shared" si="17"/>
        <v>0</v>
      </c>
      <c r="AV53" s="41">
        <f t="shared" si="17"/>
        <v>500.13319598418593</v>
      </c>
      <c r="AW53" s="41">
        <f t="shared" si="17"/>
        <v>152.57885000723542</v>
      </c>
      <c r="AX53" s="41">
        <f t="shared" si="17"/>
        <v>3.1128405207419001</v>
      </c>
      <c r="AY53" s="41">
        <f t="shared" si="17"/>
        <v>0</v>
      </c>
      <c r="AZ53" s="41">
        <f t="shared" si="17"/>
        <v>230.97938732970229</v>
      </c>
      <c r="BA53" s="41">
        <f t="shared" si="17"/>
        <v>0</v>
      </c>
      <c r="BB53" s="41">
        <f t="shared" si="17"/>
        <v>0</v>
      </c>
      <c r="BC53" s="41">
        <f t="shared" si="17"/>
        <v>0</v>
      </c>
      <c r="BD53" s="41">
        <f t="shared" si="17"/>
        <v>0</v>
      </c>
      <c r="BE53" s="41">
        <f t="shared" si="17"/>
        <v>0</v>
      </c>
      <c r="BF53" s="41">
        <f t="shared" si="17"/>
        <v>276.00663375466877</v>
      </c>
      <c r="BG53" s="41">
        <f t="shared" si="17"/>
        <v>27.427225250798401</v>
      </c>
      <c r="BH53" s="41">
        <f t="shared" si="17"/>
        <v>6.6821913451500001E-2</v>
      </c>
      <c r="BI53" s="41">
        <f t="shared" si="17"/>
        <v>0</v>
      </c>
      <c r="BJ53" s="41">
        <f t="shared" si="17"/>
        <v>28.479192286185</v>
      </c>
      <c r="BK53" s="41">
        <f t="shared" si="16"/>
        <v>1775.1659197927029</v>
      </c>
    </row>
    <row r="54" spans="1:63" x14ac:dyDescent="0.25">
      <c r="A54" s="11"/>
      <c r="B54" s="26" t="s">
        <v>83</v>
      </c>
      <c r="C54" s="41">
        <f>C42+C53</f>
        <v>0</v>
      </c>
      <c r="D54" s="41">
        <f t="shared" ref="D54:BJ54" si="18">D42+D53</f>
        <v>5.1284056649031005</v>
      </c>
      <c r="E54" s="41">
        <f t="shared" si="18"/>
        <v>0</v>
      </c>
      <c r="F54" s="41">
        <f t="shared" si="18"/>
        <v>0</v>
      </c>
      <c r="G54" s="41">
        <f t="shared" si="18"/>
        <v>0</v>
      </c>
      <c r="H54" s="41">
        <f t="shared" si="18"/>
        <v>198.2572855786363</v>
      </c>
      <c r="I54" s="41">
        <f t="shared" si="18"/>
        <v>89.511926252321757</v>
      </c>
      <c r="J54" s="41">
        <f t="shared" si="18"/>
        <v>6.7257325805999994E-3</v>
      </c>
      <c r="K54" s="41">
        <f t="shared" si="18"/>
        <v>0</v>
      </c>
      <c r="L54" s="41">
        <f t="shared" si="18"/>
        <v>35.725543786998109</v>
      </c>
      <c r="M54" s="41">
        <f t="shared" si="18"/>
        <v>0</v>
      </c>
      <c r="N54" s="41">
        <f t="shared" si="18"/>
        <v>0</v>
      </c>
      <c r="O54" s="41">
        <f t="shared" si="18"/>
        <v>0</v>
      </c>
      <c r="P54" s="41">
        <f t="shared" si="18"/>
        <v>0</v>
      </c>
      <c r="Q54" s="41">
        <f t="shared" si="18"/>
        <v>0</v>
      </c>
      <c r="R54" s="41">
        <f t="shared" si="18"/>
        <v>142.32343988739069</v>
      </c>
      <c r="S54" s="41">
        <f t="shared" si="18"/>
        <v>7.7099292404265025</v>
      </c>
      <c r="T54" s="41">
        <f t="shared" si="18"/>
        <v>0</v>
      </c>
      <c r="U54" s="41">
        <f t="shared" si="18"/>
        <v>0</v>
      </c>
      <c r="V54" s="41">
        <f t="shared" si="18"/>
        <v>4.9915460906732987</v>
      </c>
      <c r="W54" s="41">
        <f t="shared" si="18"/>
        <v>0</v>
      </c>
      <c r="X54" s="41">
        <f t="shared" si="18"/>
        <v>0</v>
      </c>
      <c r="Y54" s="41">
        <f t="shared" si="18"/>
        <v>0</v>
      </c>
      <c r="Z54" s="41">
        <f t="shared" si="18"/>
        <v>0</v>
      </c>
      <c r="AA54" s="41">
        <f t="shared" si="18"/>
        <v>0</v>
      </c>
      <c r="AB54" s="41">
        <f t="shared" si="18"/>
        <v>120.40893844461698</v>
      </c>
      <c r="AC54" s="41">
        <f t="shared" si="18"/>
        <v>18.239042282444302</v>
      </c>
      <c r="AD54" s="41">
        <f t="shared" si="18"/>
        <v>0</v>
      </c>
      <c r="AE54" s="41">
        <f t="shared" si="18"/>
        <v>0</v>
      </c>
      <c r="AF54" s="41">
        <f t="shared" si="18"/>
        <v>12.9536935158989</v>
      </c>
      <c r="AG54" s="41">
        <f t="shared" si="18"/>
        <v>0</v>
      </c>
      <c r="AH54" s="41">
        <f t="shared" si="18"/>
        <v>0</v>
      </c>
      <c r="AI54" s="41">
        <f t="shared" si="18"/>
        <v>0</v>
      </c>
      <c r="AJ54" s="41">
        <f t="shared" si="18"/>
        <v>0</v>
      </c>
      <c r="AK54" s="41">
        <f t="shared" si="18"/>
        <v>0</v>
      </c>
      <c r="AL54" s="41">
        <f t="shared" si="18"/>
        <v>111.3977594110977</v>
      </c>
      <c r="AM54" s="41">
        <f t="shared" si="18"/>
        <v>10.3020887531877</v>
      </c>
      <c r="AN54" s="41">
        <f t="shared" si="18"/>
        <v>0</v>
      </c>
      <c r="AO54" s="41">
        <f t="shared" si="18"/>
        <v>0</v>
      </c>
      <c r="AP54" s="41">
        <f t="shared" si="18"/>
        <v>11.426594664222399</v>
      </c>
      <c r="AQ54" s="41">
        <f t="shared" si="18"/>
        <v>0</v>
      </c>
      <c r="AR54" s="41">
        <f t="shared" si="18"/>
        <v>0</v>
      </c>
      <c r="AS54" s="41">
        <f t="shared" si="18"/>
        <v>0</v>
      </c>
      <c r="AT54" s="41">
        <f t="shared" si="18"/>
        <v>0</v>
      </c>
      <c r="AU54" s="41">
        <f t="shared" si="18"/>
        <v>0</v>
      </c>
      <c r="AV54" s="41">
        <f t="shared" si="18"/>
        <v>758.94988241171927</v>
      </c>
      <c r="AW54" s="41">
        <f t="shared" si="18"/>
        <v>154.58049886826572</v>
      </c>
      <c r="AX54" s="41">
        <f t="shared" si="18"/>
        <v>3.1128405207419001</v>
      </c>
      <c r="AY54" s="41">
        <f t="shared" si="18"/>
        <v>0</v>
      </c>
      <c r="AZ54" s="41">
        <f t="shared" si="18"/>
        <v>238.68222720092308</v>
      </c>
      <c r="BA54" s="41">
        <f t="shared" si="18"/>
        <v>0</v>
      </c>
      <c r="BB54" s="41">
        <f t="shared" si="18"/>
        <v>0</v>
      </c>
      <c r="BC54" s="41">
        <f t="shared" si="18"/>
        <v>0</v>
      </c>
      <c r="BD54" s="41">
        <f t="shared" si="18"/>
        <v>0</v>
      </c>
      <c r="BE54" s="41">
        <f t="shared" si="18"/>
        <v>0</v>
      </c>
      <c r="BF54" s="41">
        <f t="shared" si="18"/>
        <v>408.46624353999505</v>
      </c>
      <c r="BG54" s="41">
        <f t="shared" si="18"/>
        <v>36.401556638055396</v>
      </c>
      <c r="BH54" s="41">
        <f t="shared" si="18"/>
        <v>6.6821913451500001E-2</v>
      </c>
      <c r="BI54" s="41">
        <f t="shared" si="18"/>
        <v>0</v>
      </c>
      <c r="BJ54" s="41">
        <f t="shared" si="18"/>
        <v>28.771813743603502</v>
      </c>
      <c r="BK54" s="41">
        <f t="shared" si="16"/>
        <v>2397.4148041421536</v>
      </c>
    </row>
    <row r="55" spans="1:63" ht="3" customHeight="1" x14ac:dyDescent="0.25">
      <c r="A55" s="11"/>
      <c r="B55" s="25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</row>
    <row r="56" spans="1:63" x14ac:dyDescent="0.25">
      <c r="A56" s="11" t="s">
        <v>18</v>
      </c>
      <c r="B56" s="28" t="s">
        <v>8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</row>
    <row r="57" spans="1:63" x14ac:dyDescent="0.25">
      <c r="A57" s="11" t="s">
        <v>75</v>
      </c>
      <c r="B57" s="25" t="s">
        <v>19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</row>
    <row r="58" spans="1:63" x14ac:dyDescent="0.25">
      <c r="A58" s="11"/>
      <c r="B58" s="23" t="s">
        <v>117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0.93472951457859976</v>
      </c>
      <c r="I58" s="39">
        <v>1.402050396453477</v>
      </c>
      <c r="J58" s="39">
        <v>0</v>
      </c>
      <c r="K58" s="39">
        <v>0</v>
      </c>
      <c r="L58" s="39">
        <v>0.20557650751580003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0.25453088709570004</v>
      </c>
      <c r="S58" s="39">
        <v>5.6592105709599994E-2</v>
      </c>
      <c r="T58" s="39">
        <v>0</v>
      </c>
      <c r="U58" s="39">
        <v>0</v>
      </c>
      <c r="V58" s="39">
        <v>8.2076671933999992E-3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0.41546771609569999</v>
      </c>
      <c r="AC58" s="39">
        <v>0.15421092567719999</v>
      </c>
      <c r="AD58" s="39">
        <v>0</v>
      </c>
      <c r="AE58" s="39">
        <v>0</v>
      </c>
      <c r="AF58" s="39">
        <v>6.3407591612E-3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0.19899813999910002</v>
      </c>
      <c r="AM58" s="39">
        <v>4.6833359031999994E-3</v>
      </c>
      <c r="AN58" s="39">
        <v>0</v>
      </c>
      <c r="AO58" s="39">
        <v>0</v>
      </c>
      <c r="AP58" s="39">
        <v>1.26616374516E-2</v>
      </c>
      <c r="AQ58" s="39">
        <v>0</v>
      </c>
      <c r="AR58" s="39">
        <v>0</v>
      </c>
      <c r="AS58" s="39">
        <v>0</v>
      </c>
      <c r="AT58" s="39">
        <v>0</v>
      </c>
      <c r="AU58" s="39">
        <v>0</v>
      </c>
      <c r="AV58" s="39">
        <v>15.136569039124277</v>
      </c>
      <c r="AW58" s="39">
        <v>2.1831087757409002</v>
      </c>
      <c r="AX58" s="39">
        <v>0</v>
      </c>
      <c r="AY58" s="39">
        <v>0</v>
      </c>
      <c r="AZ58" s="39">
        <v>11.156444442449498</v>
      </c>
      <c r="BA58" s="39">
        <v>0</v>
      </c>
      <c r="BB58" s="39">
        <v>0</v>
      </c>
      <c r="BC58" s="39">
        <v>0</v>
      </c>
      <c r="BD58" s="39">
        <v>0</v>
      </c>
      <c r="BE58" s="39">
        <v>0</v>
      </c>
      <c r="BF58" s="39">
        <v>4.7831388613998964</v>
      </c>
      <c r="BG58" s="39">
        <v>2.8094121010639999</v>
      </c>
      <c r="BH58" s="39">
        <v>0</v>
      </c>
      <c r="BI58" s="39">
        <v>0</v>
      </c>
      <c r="BJ58" s="39">
        <v>0.29673571709650004</v>
      </c>
      <c r="BK58" s="40">
        <f t="shared" ref="BK58:BK59" si="19">SUM(C58:BJ58)</f>
        <v>40.019458529709652</v>
      </c>
    </row>
    <row r="59" spans="1:63" x14ac:dyDescent="0.25">
      <c r="A59" s="11"/>
      <c r="B59" s="26" t="s">
        <v>82</v>
      </c>
      <c r="C59" s="41">
        <f>SUM(C58)</f>
        <v>0</v>
      </c>
      <c r="D59" s="41">
        <f t="shared" ref="D59:BJ59" si="20">SUM(D58)</f>
        <v>0</v>
      </c>
      <c r="E59" s="41">
        <f t="shared" si="20"/>
        <v>0</v>
      </c>
      <c r="F59" s="41">
        <f t="shared" si="20"/>
        <v>0</v>
      </c>
      <c r="G59" s="41">
        <f t="shared" si="20"/>
        <v>0</v>
      </c>
      <c r="H59" s="41">
        <f t="shared" si="20"/>
        <v>0.93472951457859976</v>
      </c>
      <c r="I59" s="41">
        <f t="shared" si="20"/>
        <v>1.402050396453477</v>
      </c>
      <c r="J59" s="41">
        <f t="shared" si="20"/>
        <v>0</v>
      </c>
      <c r="K59" s="41">
        <f t="shared" si="20"/>
        <v>0</v>
      </c>
      <c r="L59" s="41">
        <f t="shared" si="20"/>
        <v>0.20557650751580003</v>
      </c>
      <c r="M59" s="41">
        <f t="shared" si="20"/>
        <v>0</v>
      </c>
      <c r="N59" s="41">
        <f t="shared" si="20"/>
        <v>0</v>
      </c>
      <c r="O59" s="41">
        <f t="shared" si="20"/>
        <v>0</v>
      </c>
      <c r="P59" s="41">
        <f t="shared" si="20"/>
        <v>0</v>
      </c>
      <c r="Q59" s="41">
        <f t="shared" si="20"/>
        <v>0</v>
      </c>
      <c r="R59" s="41">
        <f t="shared" si="20"/>
        <v>0.25453088709570004</v>
      </c>
      <c r="S59" s="41">
        <f t="shared" si="20"/>
        <v>5.6592105709599994E-2</v>
      </c>
      <c r="T59" s="41">
        <f t="shared" si="20"/>
        <v>0</v>
      </c>
      <c r="U59" s="41">
        <f t="shared" si="20"/>
        <v>0</v>
      </c>
      <c r="V59" s="41">
        <f t="shared" si="20"/>
        <v>8.2076671933999992E-3</v>
      </c>
      <c r="W59" s="41">
        <f t="shared" si="20"/>
        <v>0</v>
      </c>
      <c r="X59" s="41">
        <f t="shared" si="20"/>
        <v>0</v>
      </c>
      <c r="Y59" s="41">
        <f t="shared" si="20"/>
        <v>0</v>
      </c>
      <c r="Z59" s="41">
        <f t="shared" si="20"/>
        <v>0</v>
      </c>
      <c r="AA59" s="41">
        <f t="shared" si="20"/>
        <v>0</v>
      </c>
      <c r="AB59" s="41">
        <f t="shared" si="20"/>
        <v>0.41546771609569999</v>
      </c>
      <c r="AC59" s="41">
        <f t="shared" si="20"/>
        <v>0.15421092567719999</v>
      </c>
      <c r="AD59" s="41">
        <f t="shared" si="20"/>
        <v>0</v>
      </c>
      <c r="AE59" s="41">
        <f t="shared" si="20"/>
        <v>0</v>
      </c>
      <c r="AF59" s="41">
        <f t="shared" si="20"/>
        <v>6.3407591612E-3</v>
      </c>
      <c r="AG59" s="41">
        <f t="shared" si="20"/>
        <v>0</v>
      </c>
      <c r="AH59" s="41">
        <f t="shared" si="20"/>
        <v>0</v>
      </c>
      <c r="AI59" s="41">
        <f t="shared" si="20"/>
        <v>0</v>
      </c>
      <c r="AJ59" s="41">
        <f t="shared" si="20"/>
        <v>0</v>
      </c>
      <c r="AK59" s="41">
        <f t="shared" si="20"/>
        <v>0</v>
      </c>
      <c r="AL59" s="41">
        <f t="shared" si="20"/>
        <v>0.19899813999910002</v>
      </c>
      <c r="AM59" s="41">
        <f t="shared" si="20"/>
        <v>4.6833359031999994E-3</v>
      </c>
      <c r="AN59" s="41">
        <f t="shared" si="20"/>
        <v>0</v>
      </c>
      <c r="AO59" s="41">
        <f t="shared" si="20"/>
        <v>0</v>
      </c>
      <c r="AP59" s="41">
        <f t="shared" si="20"/>
        <v>1.26616374516E-2</v>
      </c>
      <c r="AQ59" s="41">
        <f t="shared" si="20"/>
        <v>0</v>
      </c>
      <c r="AR59" s="41">
        <f t="shared" si="20"/>
        <v>0</v>
      </c>
      <c r="AS59" s="41">
        <f t="shared" si="20"/>
        <v>0</v>
      </c>
      <c r="AT59" s="41">
        <f t="shared" si="20"/>
        <v>0</v>
      </c>
      <c r="AU59" s="41">
        <f t="shared" si="20"/>
        <v>0</v>
      </c>
      <c r="AV59" s="41">
        <f t="shared" si="20"/>
        <v>15.136569039124277</v>
      </c>
      <c r="AW59" s="41">
        <f t="shared" si="20"/>
        <v>2.1831087757409002</v>
      </c>
      <c r="AX59" s="41">
        <f t="shared" si="20"/>
        <v>0</v>
      </c>
      <c r="AY59" s="41">
        <f t="shared" si="20"/>
        <v>0</v>
      </c>
      <c r="AZ59" s="41">
        <f t="shared" si="20"/>
        <v>11.156444442449498</v>
      </c>
      <c r="BA59" s="41">
        <f t="shared" si="20"/>
        <v>0</v>
      </c>
      <c r="BB59" s="41">
        <f t="shared" si="20"/>
        <v>0</v>
      </c>
      <c r="BC59" s="41">
        <f t="shared" si="20"/>
        <v>0</v>
      </c>
      <c r="BD59" s="41">
        <f t="shared" si="20"/>
        <v>0</v>
      </c>
      <c r="BE59" s="41">
        <f t="shared" si="20"/>
        <v>0</v>
      </c>
      <c r="BF59" s="41">
        <f t="shared" si="20"/>
        <v>4.7831388613998964</v>
      </c>
      <c r="BG59" s="41">
        <f t="shared" si="20"/>
        <v>2.8094121010639999</v>
      </c>
      <c r="BH59" s="41">
        <f t="shared" si="20"/>
        <v>0</v>
      </c>
      <c r="BI59" s="41">
        <f t="shared" si="20"/>
        <v>0</v>
      </c>
      <c r="BJ59" s="41">
        <f t="shared" si="20"/>
        <v>0.29673571709650004</v>
      </c>
      <c r="BK59" s="41">
        <f t="shared" si="19"/>
        <v>40.019458529709652</v>
      </c>
    </row>
    <row r="60" spans="1:63" ht="2.25" customHeight="1" x14ac:dyDescent="0.25">
      <c r="A60" s="11"/>
      <c r="B60" s="25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</row>
    <row r="61" spans="1:63" x14ac:dyDescent="0.25">
      <c r="A61" s="11" t="s">
        <v>4</v>
      </c>
      <c r="B61" s="28" t="s">
        <v>9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</row>
    <row r="62" spans="1:63" x14ac:dyDescent="0.25">
      <c r="A62" s="11" t="s">
        <v>75</v>
      </c>
      <c r="B62" s="25" t="s">
        <v>20</v>
      </c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</row>
    <row r="63" spans="1:63" x14ac:dyDescent="0.25">
      <c r="A63" s="11"/>
      <c r="B63" s="24"/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9">
        <v>0</v>
      </c>
      <c r="T63" s="39">
        <v>0</v>
      </c>
      <c r="U63" s="39">
        <v>0</v>
      </c>
      <c r="V63" s="39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9">
        <v>0</v>
      </c>
      <c r="AL63" s="39">
        <v>0</v>
      </c>
      <c r="AM63" s="39">
        <v>0</v>
      </c>
      <c r="AN63" s="39">
        <v>0</v>
      </c>
      <c r="AO63" s="39">
        <v>0</v>
      </c>
      <c r="AP63" s="39">
        <v>0</v>
      </c>
      <c r="AQ63" s="39">
        <v>0</v>
      </c>
      <c r="AR63" s="39">
        <v>0</v>
      </c>
      <c r="AS63" s="39">
        <v>0</v>
      </c>
      <c r="AT63" s="39">
        <v>0</v>
      </c>
      <c r="AU63" s="39">
        <v>0</v>
      </c>
      <c r="AV63" s="39">
        <v>0</v>
      </c>
      <c r="AW63" s="39">
        <v>0</v>
      </c>
      <c r="AX63" s="39">
        <v>0</v>
      </c>
      <c r="AY63" s="39">
        <v>0</v>
      </c>
      <c r="AZ63" s="39">
        <v>0</v>
      </c>
      <c r="BA63" s="39">
        <v>0</v>
      </c>
      <c r="BB63" s="39">
        <v>0</v>
      </c>
      <c r="BC63" s="39">
        <v>0</v>
      </c>
      <c r="BD63" s="39">
        <v>0</v>
      </c>
      <c r="BE63" s="39">
        <v>0</v>
      </c>
      <c r="BF63" s="39">
        <v>0</v>
      </c>
      <c r="BG63" s="39">
        <v>0</v>
      </c>
      <c r="BH63" s="39">
        <v>0</v>
      </c>
      <c r="BI63" s="39">
        <v>0</v>
      </c>
      <c r="BJ63" s="39">
        <v>0</v>
      </c>
      <c r="BK63" s="40">
        <f t="shared" ref="BK63:BK64" si="21">SUM(C63:BJ63)</f>
        <v>0</v>
      </c>
    </row>
    <row r="64" spans="1:63" x14ac:dyDescent="0.25">
      <c r="A64" s="11"/>
      <c r="B64" s="26" t="s">
        <v>84</v>
      </c>
      <c r="C64" s="41">
        <f>SUM(C63)</f>
        <v>0</v>
      </c>
      <c r="D64" s="41">
        <f t="shared" ref="D64:BJ64" si="22">SUM(D63)</f>
        <v>0</v>
      </c>
      <c r="E64" s="41">
        <f t="shared" si="22"/>
        <v>0</v>
      </c>
      <c r="F64" s="41">
        <f t="shared" si="22"/>
        <v>0</v>
      </c>
      <c r="G64" s="41">
        <f t="shared" si="22"/>
        <v>0</v>
      </c>
      <c r="H64" s="41">
        <f t="shared" si="22"/>
        <v>0</v>
      </c>
      <c r="I64" s="41">
        <f t="shared" si="22"/>
        <v>0</v>
      </c>
      <c r="J64" s="41">
        <f t="shared" si="22"/>
        <v>0</v>
      </c>
      <c r="K64" s="41">
        <f t="shared" si="22"/>
        <v>0</v>
      </c>
      <c r="L64" s="41">
        <f t="shared" si="22"/>
        <v>0</v>
      </c>
      <c r="M64" s="41">
        <f t="shared" si="22"/>
        <v>0</v>
      </c>
      <c r="N64" s="41">
        <f t="shared" si="22"/>
        <v>0</v>
      </c>
      <c r="O64" s="41">
        <f t="shared" si="22"/>
        <v>0</v>
      </c>
      <c r="P64" s="41">
        <f t="shared" si="22"/>
        <v>0</v>
      </c>
      <c r="Q64" s="41">
        <f t="shared" si="22"/>
        <v>0</v>
      </c>
      <c r="R64" s="41">
        <f t="shared" si="22"/>
        <v>0</v>
      </c>
      <c r="S64" s="41">
        <f t="shared" si="22"/>
        <v>0</v>
      </c>
      <c r="T64" s="41">
        <f t="shared" si="22"/>
        <v>0</v>
      </c>
      <c r="U64" s="41">
        <f t="shared" si="22"/>
        <v>0</v>
      </c>
      <c r="V64" s="41">
        <f t="shared" si="22"/>
        <v>0</v>
      </c>
      <c r="W64" s="41">
        <f t="shared" si="22"/>
        <v>0</v>
      </c>
      <c r="X64" s="41">
        <f t="shared" si="22"/>
        <v>0</v>
      </c>
      <c r="Y64" s="41">
        <f t="shared" si="22"/>
        <v>0</v>
      </c>
      <c r="Z64" s="41">
        <f t="shared" si="22"/>
        <v>0</v>
      </c>
      <c r="AA64" s="41">
        <f t="shared" si="22"/>
        <v>0</v>
      </c>
      <c r="AB64" s="41">
        <f t="shared" si="22"/>
        <v>0</v>
      </c>
      <c r="AC64" s="41">
        <f t="shared" si="22"/>
        <v>0</v>
      </c>
      <c r="AD64" s="41">
        <f t="shared" si="22"/>
        <v>0</v>
      </c>
      <c r="AE64" s="41">
        <f t="shared" si="22"/>
        <v>0</v>
      </c>
      <c r="AF64" s="41">
        <f t="shared" si="22"/>
        <v>0</v>
      </c>
      <c r="AG64" s="41">
        <f t="shared" si="22"/>
        <v>0</v>
      </c>
      <c r="AH64" s="41">
        <f t="shared" si="22"/>
        <v>0</v>
      </c>
      <c r="AI64" s="41">
        <f t="shared" si="22"/>
        <v>0</v>
      </c>
      <c r="AJ64" s="41">
        <f t="shared" si="22"/>
        <v>0</v>
      </c>
      <c r="AK64" s="41">
        <f t="shared" si="22"/>
        <v>0</v>
      </c>
      <c r="AL64" s="41">
        <f t="shared" si="22"/>
        <v>0</v>
      </c>
      <c r="AM64" s="41">
        <f t="shared" si="22"/>
        <v>0</v>
      </c>
      <c r="AN64" s="41">
        <f t="shared" si="22"/>
        <v>0</v>
      </c>
      <c r="AO64" s="41">
        <f t="shared" si="22"/>
        <v>0</v>
      </c>
      <c r="AP64" s="41">
        <f t="shared" si="22"/>
        <v>0</v>
      </c>
      <c r="AQ64" s="41">
        <f t="shared" si="22"/>
        <v>0</v>
      </c>
      <c r="AR64" s="41">
        <f t="shared" si="22"/>
        <v>0</v>
      </c>
      <c r="AS64" s="41">
        <f t="shared" si="22"/>
        <v>0</v>
      </c>
      <c r="AT64" s="41">
        <f t="shared" si="22"/>
        <v>0</v>
      </c>
      <c r="AU64" s="41">
        <f t="shared" si="22"/>
        <v>0</v>
      </c>
      <c r="AV64" s="41">
        <f t="shared" si="22"/>
        <v>0</v>
      </c>
      <c r="AW64" s="41">
        <f t="shared" si="22"/>
        <v>0</v>
      </c>
      <c r="AX64" s="41">
        <f t="shared" si="22"/>
        <v>0</v>
      </c>
      <c r="AY64" s="41">
        <f t="shared" si="22"/>
        <v>0</v>
      </c>
      <c r="AZ64" s="41">
        <f t="shared" si="22"/>
        <v>0</v>
      </c>
      <c r="BA64" s="41">
        <f t="shared" si="22"/>
        <v>0</v>
      </c>
      <c r="BB64" s="41">
        <f t="shared" si="22"/>
        <v>0</v>
      </c>
      <c r="BC64" s="41">
        <f t="shared" si="22"/>
        <v>0</v>
      </c>
      <c r="BD64" s="41">
        <f t="shared" si="22"/>
        <v>0</v>
      </c>
      <c r="BE64" s="41">
        <f t="shared" si="22"/>
        <v>0</v>
      </c>
      <c r="BF64" s="41">
        <f t="shared" si="22"/>
        <v>0</v>
      </c>
      <c r="BG64" s="41">
        <f t="shared" si="22"/>
        <v>0</v>
      </c>
      <c r="BH64" s="41">
        <f t="shared" si="22"/>
        <v>0</v>
      </c>
      <c r="BI64" s="41">
        <f t="shared" si="22"/>
        <v>0</v>
      </c>
      <c r="BJ64" s="41">
        <f t="shared" si="22"/>
        <v>0</v>
      </c>
      <c r="BK64" s="41">
        <f t="shared" si="21"/>
        <v>0</v>
      </c>
    </row>
    <row r="65" spans="1:63" x14ac:dyDescent="0.25">
      <c r="A65" s="11" t="s">
        <v>76</v>
      </c>
      <c r="B65" s="25" t="s">
        <v>21</v>
      </c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</row>
    <row r="66" spans="1:63" x14ac:dyDescent="0.25">
      <c r="A66" s="11"/>
      <c r="B66" s="24"/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9">
        <v>0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>
        <v>0</v>
      </c>
      <c r="AP66" s="39">
        <v>0</v>
      </c>
      <c r="AQ66" s="39">
        <v>0</v>
      </c>
      <c r="AR66" s="39">
        <v>0</v>
      </c>
      <c r="AS66" s="39">
        <v>0</v>
      </c>
      <c r="AT66" s="39">
        <v>0</v>
      </c>
      <c r="AU66" s="39">
        <v>0</v>
      </c>
      <c r="AV66" s="39">
        <v>0</v>
      </c>
      <c r="AW66" s="39">
        <v>0</v>
      </c>
      <c r="AX66" s="39">
        <v>0</v>
      </c>
      <c r="AY66" s="39">
        <v>0</v>
      </c>
      <c r="AZ66" s="39">
        <v>0</v>
      </c>
      <c r="BA66" s="39">
        <v>0</v>
      </c>
      <c r="BB66" s="39">
        <v>0</v>
      </c>
      <c r="BC66" s="39">
        <v>0</v>
      </c>
      <c r="BD66" s="39">
        <v>0</v>
      </c>
      <c r="BE66" s="39">
        <v>0</v>
      </c>
      <c r="BF66" s="39">
        <v>0</v>
      </c>
      <c r="BG66" s="39">
        <v>0</v>
      </c>
      <c r="BH66" s="39">
        <v>0</v>
      </c>
      <c r="BI66" s="39">
        <v>0</v>
      </c>
      <c r="BJ66" s="39">
        <v>0</v>
      </c>
      <c r="BK66" s="40">
        <f t="shared" ref="BK66:BK68" si="23">SUM(C66:BJ66)</f>
        <v>0</v>
      </c>
    </row>
    <row r="67" spans="1:63" x14ac:dyDescent="0.25">
      <c r="A67" s="11"/>
      <c r="B67" s="26" t="s">
        <v>85</v>
      </c>
      <c r="C67" s="41">
        <f>SUM(C66)</f>
        <v>0</v>
      </c>
      <c r="D67" s="41">
        <f t="shared" ref="D67:BJ67" si="24">SUM(D66)</f>
        <v>0</v>
      </c>
      <c r="E67" s="41">
        <f t="shared" si="24"/>
        <v>0</v>
      </c>
      <c r="F67" s="41">
        <f t="shared" si="24"/>
        <v>0</v>
      </c>
      <c r="G67" s="41">
        <f t="shared" si="24"/>
        <v>0</v>
      </c>
      <c r="H67" s="41">
        <f t="shared" si="24"/>
        <v>0</v>
      </c>
      <c r="I67" s="41">
        <f t="shared" si="24"/>
        <v>0</v>
      </c>
      <c r="J67" s="41">
        <f t="shared" si="24"/>
        <v>0</v>
      </c>
      <c r="K67" s="41">
        <f t="shared" si="24"/>
        <v>0</v>
      </c>
      <c r="L67" s="41">
        <f t="shared" si="24"/>
        <v>0</v>
      </c>
      <c r="M67" s="41">
        <f t="shared" si="24"/>
        <v>0</v>
      </c>
      <c r="N67" s="41">
        <f t="shared" si="24"/>
        <v>0</v>
      </c>
      <c r="O67" s="41">
        <f t="shared" si="24"/>
        <v>0</v>
      </c>
      <c r="P67" s="41">
        <f t="shared" si="24"/>
        <v>0</v>
      </c>
      <c r="Q67" s="41">
        <f t="shared" si="24"/>
        <v>0</v>
      </c>
      <c r="R67" s="41">
        <f t="shared" si="24"/>
        <v>0</v>
      </c>
      <c r="S67" s="41">
        <f t="shared" si="24"/>
        <v>0</v>
      </c>
      <c r="T67" s="41">
        <f t="shared" si="24"/>
        <v>0</v>
      </c>
      <c r="U67" s="41">
        <f t="shared" si="24"/>
        <v>0</v>
      </c>
      <c r="V67" s="41">
        <f t="shared" si="24"/>
        <v>0</v>
      </c>
      <c r="W67" s="41">
        <f t="shared" si="24"/>
        <v>0</v>
      </c>
      <c r="X67" s="41">
        <f t="shared" si="24"/>
        <v>0</v>
      </c>
      <c r="Y67" s="41">
        <f t="shared" si="24"/>
        <v>0</v>
      </c>
      <c r="Z67" s="41">
        <f t="shared" si="24"/>
        <v>0</v>
      </c>
      <c r="AA67" s="41">
        <f t="shared" si="24"/>
        <v>0</v>
      </c>
      <c r="AB67" s="41">
        <f t="shared" si="24"/>
        <v>0</v>
      </c>
      <c r="AC67" s="41">
        <f t="shared" si="24"/>
        <v>0</v>
      </c>
      <c r="AD67" s="41">
        <f t="shared" si="24"/>
        <v>0</v>
      </c>
      <c r="AE67" s="41">
        <f t="shared" si="24"/>
        <v>0</v>
      </c>
      <c r="AF67" s="41">
        <f t="shared" si="24"/>
        <v>0</v>
      </c>
      <c r="AG67" s="41">
        <f t="shared" si="24"/>
        <v>0</v>
      </c>
      <c r="AH67" s="41">
        <f t="shared" si="24"/>
        <v>0</v>
      </c>
      <c r="AI67" s="41">
        <f t="shared" si="24"/>
        <v>0</v>
      </c>
      <c r="AJ67" s="41">
        <f t="shared" si="24"/>
        <v>0</v>
      </c>
      <c r="AK67" s="41">
        <f t="shared" si="24"/>
        <v>0</v>
      </c>
      <c r="AL67" s="41">
        <f t="shared" si="24"/>
        <v>0</v>
      </c>
      <c r="AM67" s="41">
        <f t="shared" si="24"/>
        <v>0</v>
      </c>
      <c r="AN67" s="41">
        <f t="shared" si="24"/>
        <v>0</v>
      </c>
      <c r="AO67" s="41">
        <f t="shared" si="24"/>
        <v>0</v>
      </c>
      <c r="AP67" s="41">
        <f t="shared" si="24"/>
        <v>0</v>
      </c>
      <c r="AQ67" s="41">
        <f t="shared" si="24"/>
        <v>0</v>
      </c>
      <c r="AR67" s="41">
        <f t="shared" si="24"/>
        <v>0</v>
      </c>
      <c r="AS67" s="41">
        <f t="shared" si="24"/>
        <v>0</v>
      </c>
      <c r="AT67" s="41">
        <f t="shared" si="24"/>
        <v>0</v>
      </c>
      <c r="AU67" s="41">
        <f t="shared" si="24"/>
        <v>0</v>
      </c>
      <c r="AV67" s="41">
        <f t="shared" si="24"/>
        <v>0</v>
      </c>
      <c r="AW67" s="41">
        <f t="shared" si="24"/>
        <v>0</v>
      </c>
      <c r="AX67" s="41">
        <f t="shared" si="24"/>
        <v>0</v>
      </c>
      <c r="AY67" s="41">
        <f t="shared" si="24"/>
        <v>0</v>
      </c>
      <c r="AZ67" s="41">
        <f t="shared" si="24"/>
        <v>0</v>
      </c>
      <c r="BA67" s="41">
        <f t="shared" si="24"/>
        <v>0</v>
      </c>
      <c r="BB67" s="41">
        <f t="shared" si="24"/>
        <v>0</v>
      </c>
      <c r="BC67" s="41">
        <f t="shared" si="24"/>
        <v>0</v>
      </c>
      <c r="BD67" s="41">
        <f t="shared" si="24"/>
        <v>0</v>
      </c>
      <c r="BE67" s="41">
        <f t="shared" si="24"/>
        <v>0</v>
      </c>
      <c r="BF67" s="41">
        <f t="shared" si="24"/>
        <v>0</v>
      </c>
      <c r="BG67" s="41">
        <f t="shared" si="24"/>
        <v>0</v>
      </c>
      <c r="BH67" s="41">
        <f t="shared" si="24"/>
        <v>0</v>
      </c>
      <c r="BI67" s="41">
        <f t="shared" si="24"/>
        <v>0</v>
      </c>
      <c r="BJ67" s="41">
        <f t="shared" si="24"/>
        <v>0</v>
      </c>
      <c r="BK67" s="41">
        <f t="shared" si="23"/>
        <v>0</v>
      </c>
    </row>
    <row r="68" spans="1:63" x14ac:dyDescent="0.25">
      <c r="A68" s="11"/>
      <c r="B68" s="26" t="s">
        <v>83</v>
      </c>
      <c r="C68" s="41">
        <f>C64+C67</f>
        <v>0</v>
      </c>
      <c r="D68" s="41">
        <f t="shared" ref="D68:BJ68" si="25">D64+D67</f>
        <v>0</v>
      </c>
      <c r="E68" s="41">
        <f t="shared" si="25"/>
        <v>0</v>
      </c>
      <c r="F68" s="41">
        <f t="shared" si="25"/>
        <v>0</v>
      </c>
      <c r="G68" s="41">
        <f t="shared" si="25"/>
        <v>0</v>
      </c>
      <c r="H68" s="41">
        <f t="shared" si="25"/>
        <v>0</v>
      </c>
      <c r="I68" s="41">
        <f t="shared" si="25"/>
        <v>0</v>
      </c>
      <c r="J68" s="41">
        <f t="shared" si="25"/>
        <v>0</v>
      </c>
      <c r="K68" s="41">
        <f t="shared" si="25"/>
        <v>0</v>
      </c>
      <c r="L68" s="41">
        <f t="shared" si="25"/>
        <v>0</v>
      </c>
      <c r="M68" s="41">
        <f t="shared" si="25"/>
        <v>0</v>
      </c>
      <c r="N68" s="41">
        <f t="shared" si="25"/>
        <v>0</v>
      </c>
      <c r="O68" s="41">
        <f t="shared" si="25"/>
        <v>0</v>
      </c>
      <c r="P68" s="41">
        <f t="shared" si="25"/>
        <v>0</v>
      </c>
      <c r="Q68" s="41">
        <f t="shared" si="25"/>
        <v>0</v>
      </c>
      <c r="R68" s="41">
        <f t="shared" si="25"/>
        <v>0</v>
      </c>
      <c r="S68" s="41">
        <f t="shared" si="25"/>
        <v>0</v>
      </c>
      <c r="T68" s="41">
        <f t="shared" si="25"/>
        <v>0</v>
      </c>
      <c r="U68" s="41">
        <f t="shared" si="25"/>
        <v>0</v>
      </c>
      <c r="V68" s="41">
        <f t="shared" si="25"/>
        <v>0</v>
      </c>
      <c r="W68" s="41">
        <f t="shared" si="25"/>
        <v>0</v>
      </c>
      <c r="X68" s="41">
        <f t="shared" si="25"/>
        <v>0</v>
      </c>
      <c r="Y68" s="41">
        <f t="shared" si="25"/>
        <v>0</v>
      </c>
      <c r="Z68" s="41">
        <f t="shared" si="25"/>
        <v>0</v>
      </c>
      <c r="AA68" s="41">
        <f t="shared" si="25"/>
        <v>0</v>
      </c>
      <c r="AB68" s="41">
        <f t="shared" si="25"/>
        <v>0</v>
      </c>
      <c r="AC68" s="41">
        <f t="shared" si="25"/>
        <v>0</v>
      </c>
      <c r="AD68" s="41">
        <f t="shared" si="25"/>
        <v>0</v>
      </c>
      <c r="AE68" s="41">
        <f t="shared" si="25"/>
        <v>0</v>
      </c>
      <c r="AF68" s="41">
        <f t="shared" si="25"/>
        <v>0</v>
      </c>
      <c r="AG68" s="41">
        <f t="shared" si="25"/>
        <v>0</v>
      </c>
      <c r="AH68" s="41">
        <f t="shared" si="25"/>
        <v>0</v>
      </c>
      <c r="AI68" s="41">
        <f t="shared" si="25"/>
        <v>0</v>
      </c>
      <c r="AJ68" s="41">
        <f t="shared" si="25"/>
        <v>0</v>
      </c>
      <c r="AK68" s="41">
        <f t="shared" si="25"/>
        <v>0</v>
      </c>
      <c r="AL68" s="41">
        <f t="shared" si="25"/>
        <v>0</v>
      </c>
      <c r="AM68" s="41">
        <f t="shared" si="25"/>
        <v>0</v>
      </c>
      <c r="AN68" s="41">
        <f t="shared" si="25"/>
        <v>0</v>
      </c>
      <c r="AO68" s="41">
        <f t="shared" si="25"/>
        <v>0</v>
      </c>
      <c r="AP68" s="41">
        <f t="shared" si="25"/>
        <v>0</v>
      </c>
      <c r="AQ68" s="41">
        <f t="shared" si="25"/>
        <v>0</v>
      </c>
      <c r="AR68" s="41">
        <f t="shared" si="25"/>
        <v>0</v>
      </c>
      <c r="AS68" s="41">
        <f t="shared" si="25"/>
        <v>0</v>
      </c>
      <c r="AT68" s="41">
        <f t="shared" si="25"/>
        <v>0</v>
      </c>
      <c r="AU68" s="41">
        <f t="shared" si="25"/>
        <v>0</v>
      </c>
      <c r="AV68" s="41">
        <f t="shared" si="25"/>
        <v>0</v>
      </c>
      <c r="AW68" s="41">
        <f t="shared" si="25"/>
        <v>0</v>
      </c>
      <c r="AX68" s="41">
        <f t="shared" si="25"/>
        <v>0</v>
      </c>
      <c r="AY68" s="41">
        <f t="shared" si="25"/>
        <v>0</v>
      </c>
      <c r="AZ68" s="41">
        <f t="shared" si="25"/>
        <v>0</v>
      </c>
      <c r="BA68" s="41">
        <f t="shared" si="25"/>
        <v>0</v>
      </c>
      <c r="BB68" s="41">
        <f t="shared" si="25"/>
        <v>0</v>
      </c>
      <c r="BC68" s="41">
        <f t="shared" si="25"/>
        <v>0</v>
      </c>
      <c r="BD68" s="41">
        <f t="shared" si="25"/>
        <v>0</v>
      </c>
      <c r="BE68" s="41">
        <f t="shared" si="25"/>
        <v>0</v>
      </c>
      <c r="BF68" s="41">
        <f t="shared" si="25"/>
        <v>0</v>
      </c>
      <c r="BG68" s="41">
        <f t="shared" si="25"/>
        <v>0</v>
      </c>
      <c r="BH68" s="41">
        <f t="shared" si="25"/>
        <v>0</v>
      </c>
      <c r="BI68" s="41">
        <f t="shared" si="25"/>
        <v>0</v>
      </c>
      <c r="BJ68" s="41">
        <f t="shared" si="25"/>
        <v>0</v>
      </c>
      <c r="BK68" s="41">
        <f t="shared" si="23"/>
        <v>0</v>
      </c>
    </row>
    <row r="69" spans="1:63" ht="4.5" customHeight="1" x14ac:dyDescent="0.25">
      <c r="A69" s="11"/>
      <c r="B69" s="25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</row>
    <row r="70" spans="1:63" x14ac:dyDescent="0.25">
      <c r="A70" s="11" t="s">
        <v>22</v>
      </c>
      <c r="B70" s="28" t="s">
        <v>23</v>
      </c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</row>
    <row r="71" spans="1:63" x14ac:dyDescent="0.25">
      <c r="A71" s="11" t="s">
        <v>75</v>
      </c>
      <c r="B71" s="25" t="s">
        <v>24</v>
      </c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</row>
    <row r="72" spans="1:63" x14ac:dyDescent="0.25">
      <c r="A72" s="11"/>
      <c r="B72" s="23" t="s">
        <v>118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0.59463821780479997</v>
      </c>
      <c r="I72" s="39">
        <v>0.2517402006406525</v>
      </c>
      <c r="J72" s="39">
        <v>0</v>
      </c>
      <c r="K72" s="39">
        <v>0</v>
      </c>
      <c r="L72" s="39">
        <v>6.8642109676999999E-3</v>
      </c>
      <c r="M72" s="39">
        <v>0</v>
      </c>
      <c r="N72" s="39">
        <v>0</v>
      </c>
      <c r="O72" s="39">
        <v>0</v>
      </c>
      <c r="P72" s="39">
        <v>0</v>
      </c>
      <c r="Q72" s="39">
        <v>0</v>
      </c>
      <c r="R72" s="39">
        <v>9.587439112780001E-2</v>
      </c>
      <c r="S72" s="39">
        <v>0</v>
      </c>
      <c r="T72" s="39">
        <v>0</v>
      </c>
      <c r="U72" s="39">
        <v>0</v>
      </c>
      <c r="V72" s="39">
        <v>4.6297868063000002E-3</v>
      </c>
      <c r="W72" s="39">
        <v>0</v>
      </c>
      <c r="X72" s="39">
        <v>0</v>
      </c>
      <c r="Y72" s="39">
        <v>0</v>
      </c>
      <c r="Z72" s="39">
        <v>0</v>
      </c>
      <c r="AA72" s="39">
        <v>0</v>
      </c>
      <c r="AB72" s="39">
        <v>0.36584271890199999</v>
      </c>
      <c r="AC72" s="39">
        <v>1.7033584193E-3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0</v>
      </c>
      <c r="AK72" s="39">
        <v>0</v>
      </c>
      <c r="AL72" s="39">
        <v>0.28720234993409999</v>
      </c>
      <c r="AM72" s="39">
        <v>9.4695610644000006E-3</v>
      </c>
      <c r="AN72" s="39">
        <v>0</v>
      </c>
      <c r="AO72" s="39">
        <v>0</v>
      </c>
      <c r="AP72" s="39">
        <v>0</v>
      </c>
      <c r="AQ72" s="39">
        <v>0</v>
      </c>
      <c r="AR72" s="39">
        <v>0</v>
      </c>
      <c r="AS72" s="39">
        <v>0</v>
      </c>
      <c r="AT72" s="39">
        <v>0</v>
      </c>
      <c r="AU72" s="39">
        <v>0</v>
      </c>
      <c r="AV72" s="39">
        <v>8.4921537048693949</v>
      </c>
      <c r="AW72" s="39">
        <v>0.85446230570909998</v>
      </c>
      <c r="AX72" s="39">
        <v>0</v>
      </c>
      <c r="AY72" s="39">
        <v>0</v>
      </c>
      <c r="AZ72" s="39">
        <v>3.1399562933858993</v>
      </c>
      <c r="BA72" s="39">
        <v>0</v>
      </c>
      <c r="BB72" s="39">
        <v>0</v>
      </c>
      <c r="BC72" s="39">
        <v>0</v>
      </c>
      <c r="BD72" s="39">
        <v>0</v>
      </c>
      <c r="BE72" s="39">
        <v>0</v>
      </c>
      <c r="BF72" s="39">
        <v>2.2533777911428974</v>
      </c>
      <c r="BG72" s="39">
        <v>3.9555683903099999E-2</v>
      </c>
      <c r="BH72" s="39">
        <v>0</v>
      </c>
      <c r="BI72" s="39">
        <v>0</v>
      </c>
      <c r="BJ72" s="39">
        <v>0</v>
      </c>
      <c r="BK72" s="40">
        <f t="shared" ref="BK72:BK73" si="26">SUM(C72:BJ72)</f>
        <v>16.397470574677445</v>
      </c>
    </row>
    <row r="73" spans="1:63" x14ac:dyDescent="0.25">
      <c r="A73" s="11"/>
      <c r="B73" s="26" t="s">
        <v>82</v>
      </c>
      <c r="C73" s="41">
        <f>SUM(C72)</f>
        <v>0</v>
      </c>
      <c r="D73" s="41">
        <f t="shared" ref="D73:BJ73" si="27">SUM(D72)</f>
        <v>0</v>
      </c>
      <c r="E73" s="41">
        <f t="shared" si="27"/>
        <v>0</v>
      </c>
      <c r="F73" s="41">
        <f t="shared" si="27"/>
        <v>0</v>
      </c>
      <c r="G73" s="41">
        <f t="shared" si="27"/>
        <v>0</v>
      </c>
      <c r="H73" s="41">
        <f t="shared" si="27"/>
        <v>0.59463821780479997</v>
      </c>
      <c r="I73" s="41">
        <f t="shared" si="27"/>
        <v>0.2517402006406525</v>
      </c>
      <c r="J73" s="41">
        <f t="shared" si="27"/>
        <v>0</v>
      </c>
      <c r="K73" s="41">
        <f t="shared" si="27"/>
        <v>0</v>
      </c>
      <c r="L73" s="41">
        <f t="shared" si="27"/>
        <v>6.8642109676999999E-3</v>
      </c>
      <c r="M73" s="41">
        <f t="shared" si="27"/>
        <v>0</v>
      </c>
      <c r="N73" s="41">
        <f t="shared" si="27"/>
        <v>0</v>
      </c>
      <c r="O73" s="41">
        <f t="shared" si="27"/>
        <v>0</v>
      </c>
      <c r="P73" s="41">
        <f t="shared" si="27"/>
        <v>0</v>
      </c>
      <c r="Q73" s="41">
        <f t="shared" si="27"/>
        <v>0</v>
      </c>
      <c r="R73" s="41">
        <f t="shared" si="27"/>
        <v>9.587439112780001E-2</v>
      </c>
      <c r="S73" s="41">
        <f t="shared" si="27"/>
        <v>0</v>
      </c>
      <c r="T73" s="41">
        <f t="shared" si="27"/>
        <v>0</v>
      </c>
      <c r="U73" s="41">
        <f t="shared" si="27"/>
        <v>0</v>
      </c>
      <c r="V73" s="41">
        <f t="shared" si="27"/>
        <v>4.6297868063000002E-3</v>
      </c>
      <c r="W73" s="41">
        <f t="shared" si="27"/>
        <v>0</v>
      </c>
      <c r="X73" s="41">
        <f t="shared" si="27"/>
        <v>0</v>
      </c>
      <c r="Y73" s="41">
        <f t="shared" si="27"/>
        <v>0</v>
      </c>
      <c r="Z73" s="41">
        <f t="shared" si="27"/>
        <v>0</v>
      </c>
      <c r="AA73" s="41">
        <f t="shared" si="27"/>
        <v>0</v>
      </c>
      <c r="AB73" s="41">
        <f t="shared" si="27"/>
        <v>0.36584271890199999</v>
      </c>
      <c r="AC73" s="41">
        <f t="shared" si="27"/>
        <v>1.7033584193E-3</v>
      </c>
      <c r="AD73" s="41">
        <f t="shared" si="27"/>
        <v>0</v>
      </c>
      <c r="AE73" s="41">
        <f t="shared" si="27"/>
        <v>0</v>
      </c>
      <c r="AF73" s="41">
        <f t="shared" si="27"/>
        <v>0</v>
      </c>
      <c r="AG73" s="41">
        <f t="shared" si="27"/>
        <v>0</v>
      </c>
      <c r="AH73" s="41">
        <f t="shared" si="27"/>
        <v>0</v>
      </c>
      <c r="AI73" s="41">
        <f t="shared" si="27"/>
        <v>0</v>
      </c>
      <c r="AJ73" s="41">
        <f t="shared" si="27"/>
        <v>0</v>
      </c>
      <c r="AK73" s="41">
        <f t="shared" si="27"/>
        <v>0</v>
      </c>
      <c r="AL73" s="41">
        <f t="shared" si="27"/>
        <v>0.28720234993409999</v>
      </c>
      <c r="AM73" s="41">
        <f t="shared" si="27"/>
        <v>9.4695610644000006E-3</v>
      </c>
      <c r="AN73" s="41">
        <f t="shared" si="27"/>
        <v>0</v>
      </c>
      <c r="AO73" s="41">
        <f t="shared" si="27"/>
        <v>0</v>
      </c>
      <c r="AP73" s="41">
        <f t="shared" si="27"/>
        <v>0</v>
      </c>
      <c r="AQ73" s="41">
        <f t="shared" si="27"/>
        <v>0</v>
      </c>
      <c r="AR73" s="41">
        <f t="shared" si="27"/>
        <v>0</v>
      </c>
      <c r="AS73" s="41">
        <f t="shared" si="27"/>
        <v>0</v>
      </c>
      <c r="AT73" s="41">
        <f t="shared" si="27"/>
        <v>0</v>
      </c>
      <c r="AU73" s="41">
        <f t="shared" si="27"/>
        <v>0</v>
      </c>
      <c r="AV73" s="41">
        <f t="shared" si="27"/>
        <v>8.4921537048693949</v>
      </c>
      <c r="AW73" s="41">
        <f t="shared" si="27"/>
        <v>0.85446230570909998</v>
      </c>
      <c r="AX73" s="41">
        <f t="shared" si="27"/>
        <v>0</v>
      </c>
      <c r="AY73" s="41">
        <f t="shared" si="27"/>
        <v>0</v>
      </c>
      <c r="AZ73" s="41">
        <f t="shared" si="27"/>
        <v>3.1399562933858993</v>
      </c>
      <c r="BA73" s="41">
        <f t="shared" si="27"/>
        <v>0</v>
      </c>
      <c r="BB73" s="41">
        <f t="shared" si="27"/>
        <v>0</v>
      </c>
      <c r="BC73" s="41">
        <f t="shared" si="27"/>
        <v>0</v>
      </c>
      <c r="BD73" s="41">
        <f t="shared" si="27"/>
        <v>0</v>
      </c>
      <c r="BE73" s="41">
        <f t="shared" si="27"/>
        <v>0</v>
      </c>
      <c r="BF73" s="41">
        <f t="shared" si="27"/>
        <v>2.2533777911428974</v>
      </c>
      <c r="BG73" s="41">
        <f t="shared" si="27"/>
        <v>3.9555683903099999E-2</v>
      </c>
      <c r="BH73" s="41">
        <f t="shared" si="27"/>
        <v>0</v>
      </c>
      <c r="BI73" s="41">
        <f t="shared" si="27"/>
        <v>0</v>
      </c>
      <c r="BJ73" s="41">
        <f t="shared" si="27"/>
        <v>0</v>
      </c>
      <c r="BK73" s="41">
        <f t="shared" si="26"/>
        <v>16.397470574677445</v>
      </c>
    </row>
    <row r="74" spans="1:63" ht="4.5" customHeight="1" x14ac:dyDescent="0.25">
      <c r="A74" s="11"/>
      <c r="B74" s="29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</row>
    <row r="75" spans="1:63" x14ac:dyDescent="0.25">
      <c r="A75" s="11"/>
      <c r="B75" s="30" t="s">
        <v>98</v>
      </c>
      <c r="C75" s="41">
        <f>C36+C54+C59+C68+C73</f>
        <v>0</v>
      </c>
      <c r="D75" s="41">
        <f t="shared" ref="D75:BJ75" si="28">D36+D54+D59+D68+D73</f>
        <v>150.3168151521505</v>
      </c>
      <c r="E75" s="41">
        <f t="shared" si="28"/>
        <v>0</v>
      </c>
      <c r="F75" s="41">
        <f t="shared" si="28"/>
        <v>0</v>
      </c>
      <c r="G75" s="41">
        <f t="shared" si="28"/>
        <v>0</v>
      </c>
      <c r="H75" s="41">
        <f t="shared" si="28"/>
        <v>214.81620834143649</v>
      </c>
      <c r="I75" s="41">
        <f t="shared" si="28"/>
        <v>955.29636060768712</v>
      </c>
      <c r="J75" s="41">
        <f t="shared" si="28"/>
        <v>39.091097690941787</v>
      </c>
      <c r="K75" s="41">
        <f t="shared" si="28"/>
        <v>0</v>
      </c>
      <c r="L75" s="41">
        <f t="shared" si="28"/>
        <v>110.8548885024431</v>
      </c>
      <c r="M75" s="41">
        <f t="shared" si="28"/>
        <v>0</v>
      </c>
      <c r="N75" s="41">
        <f t="shared" si="28"/>
        <v>0</v>
      </c>
      <c r="O75" s="41">
        <f t="shared" si="28"/>
        <v>0</v>
      </c>
      <c r="P75" s="41">
        <f t="shared" si="28"/>
        <v>0</v>
      </c>
      <c r="Q75" s="41">
        <f t="shared" si="28"/>
        <v>0</v>
      </c>
      <c r="R75" s="41">
        <f t="shared" si="28"/>
        <v>148.02701077321652</v>
      </c>
      <c r="S75" s="41">
        <f t="shared" si="28"/>
        <v>123.37071902193904</v>
      </c>
      <c r="T75" s="41">
        <f t="shared" si="28"/>
        <v>1.399912491387</v>
      </c>
      <c r="U75" s="41">
        <f t="shared" si="28"/>
        <v>0</v>
      </c>
      <c r="V75" s="41">
        <f t="shared" si="28"/>
        <v>11.161983237799198</v>
      </c>
      <c r="W75" s="41">
        <f t="shared" si="28"/>
        <v>0</v>
      </c>
      <c r="X75" s="41">
        <f t="shared" si="28"/>
        <v>0</v>
      </c>
      <c r="Y75" s="41">
        <f t="shared" si="28"/>
        <v>0</v>
      </c>
      <c r="Z75" s="41">
        <f t="shared" si="28"/>
        <v>0</v>
      </c>
      <c r="AA75" s="41">
        <f t="shared" si="28"/>
        <v>0</v>
      </c>
      <c r="AB75" s="41">
        <f t="shared" si="28"/>
        <v>127.82211830350849</v>
      </c>
      <c r="AC75" s="41">
        <f t="shared" si="28"/>
        <v>244.44492639615154</v>
      </c>
      <c r="AD75" s="41">
        <f t="shared" si="28"/>
        <v>0</v>
      </c>
      <c r="AE75" s="41">
        <f t="shared" si="28"/>
        <v>0</v>
      </c>
      <c r="AF75" s="41">
        <f t="shared" si="28"/>
        <v>28.394085959895602</v>
      </c>
      <c r="AG75" s="41">
        <f t="shared" si="28"/>
        <v>0</v>
      </c>
      <c r="AH75" s="41">
        <f t="shared" si="28"/>
        <v>0</v>
      </c>
      <c r="AI75" s="41">
        <f t="shared" si="28"/>
        <v>0</v>
      </c>
      <c r="AJ75" s="41">
        <f t="shared" si="28"/>
        <v>0</v>
      </c>
      <c r="AK75" s="41">
        <f t="shared" si="28"/>
        <v>0</v>
      </c>
      <c r="AL75" s="41">
        <f t="shared" si="28"/>
        <v>114.75289038766921</v>
      </c>
      <c r="AM75" s="41">
        <f t="shared" si="28"/>
        <v>60.778759834347397</v>
      </c>
      <c r="AN75" s="41">
        <f t="shared" si="28"/>
        <v>33.238511274773799</v>
      </c>
      <c r="AO75" s="41">
        <f t="shared" si="28"/>
        <v>0</v>
      </c>
      <c r="AP75" s="41">
        <f t="shared" si="28"/>
        <v>19.384356776317201</v>
      </c>
      <c r="AQ75" s="41">
        <f t="shared" si="28"/>
        <v>0</v>
      </c>
      <c r="AR75" s="41">
        <f t="shared" si="28"/>
        <v>12.905042652580599</v>
      </c>
      <c r="AS75" s="41">
        <f t="shared" si="28"/>
        <v>0</v>
      </c>
      <c r="AT75" s="41">
        <f t="shared" si="28"/>
        <v>0</v>
      </c>
      <c r="AU75" s="41">
        <f t="shared" si="28"/>
        <v>0</v>
      </c>
      <c r="AV75" s="41">
        <f t="shared" si="28"/>
        <v>835.7086838181649</v>
      </c>
      <c r="AW75" s="41">
        <f t="shared" si="28"/>
        <v>771.5573828459585</v>
      </c>
      <c r="AX75" s="41">
        <f t="shared" si="28"/>
        <v>24.461480148612303</v>
      </c>
      <c r="AY75" s="41">
        <f t="shared" si="28"/>
        <v>8.2049052622257985</v>
      </c>
      <c r="AZ75" s="41">
        <f t="shared" si="28"/>
        <v>436.02120391637789</v>
      </c>
      <c r="BA75" s="41">
        <f t="shared" si="28"/>
        <v>0</v>
      </c>
      <c r="BB75" s="41">
        <f t="shared" si="28"/>
        <v>0</v>
      </c>
      <c r="BC75" s="41">
        <f t="shared" si="28"/>
        <v>0</v>
      </c>
      <c r="BD75" s="41">
        <f t="shared" si="28"/>
        <v>0</v>
      </c>
      <c r="BE75" s="41">
        <f t="shared" si="28"/>
        <v>0</v>
      </c>
      <c r="BF75" s="41">
        <f t="shared" si="28"/>
        <v>433.87501972975531</v>
      </c>
      <c r="BG75" s="41">
        <f t="shared" si="28"/>
        <v>78.309521654891199</v>
      </c>
      <c r="BH75" s="41">
        <f t="shared" si="28"/>
        <v>7.3268744450963998</v>
      </c>
      <c r="BI75" s="41">
        <f t="shared" si="28"/>
        <v>0</v>
      </c>
      <c r="BJ75" s="41">
        <f t="shared" si="28"/>
        <v>53.419980543468505</v>
      </c>
      <c r="BK75" s="41">
        <f>SUM(C75:BJ75)</f>
        <v>5044.9407397687946</v>
      </c>
    </row>
    <row r="76" spans="1:63" ht="4.5" customHeight="1" x14ac:dyDescent="0.25">
      <c r="A76" s="11"/>
      <c r="B76" s="30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</row>
    <row r="77" spans="1:63" ht="14.25" customHeight="1" x14ac:dyDescent="0.25">
      <c r="A77" s="11" t="s">
        <v>5</v>
      </c>
      <c r="B77" s="31" t="s">
        <v>26</v>
      </c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</row>
    <row r="78" spans="1:63" ht="14.25" customHeight="1" x14ac:dyDescent="0.25">
      <c r="A78" s="11" t="s">
        <v>75</v>
      </c>
      <c r="B78" s="25" t="s">
        <v>128</v>
      </c>
      <c r="C78" s="39">
        <v>0</v>
      </c>
      <c r="D78" s="39">
        <v>0</v>
      </c>
      <c r="E78" s="39">
        <v>0</v>
      </c>
      <c r="F78" s="39">
        <v>0</v>
      </c>
      <c r="G78" s="39">
        <v>0</v>
      </c>
      <c r="H78" s="39">
        <v>1.39205199032E-2</v>
      </c>
      <c r="I78" s="39">
        <v>0.24219298055021934</v>
      </c>
      <c r="J78" s="39">
        <v>0</v>
      </c>
      <c r="K78" s="39">
        <v>0</v>
      </c>
      <c r="L78" s="39">
        <v>0.11066164516119999</v>
      </c>
      <c r="M78" s="39">
        <v>0</v>
      </c>
      <c r="N78" s="39">
        <v>0</v>
      </c>
      <c r="O78" s="39">
        <v>0</v>
      </c>
      <c r="P78" s="39">
        <v>0</v>
      </c>
      <c r="Q78" s="39">
        <v>0</v>
      </c>
      <c r="R78" s="39">
        <v>1.5029352128799998E-2</v>
      </c>
      <c r="S78" s="39">
        <v>0</v>
      </c>
      <c r="T78" s="39">
        <v>0</v>
      </c>
      <c r="U78" s="39">
        <v>0</v>
      </c>
      <c r="V78" s="39">
        <v>0</v>
      </c>
      <c r="W78" s="39">
        <v>0</v>
      </c>
      <c r="X78" s="39">
        <v>0</v>
      </c>
      <c r="Y78" s="39">
        <v>0</v>
      </c>
      <c r="Z78" s="39">
        <v>0</v>
      </c>
      <c r="AA78" s="39">
        <v>0</v>
      </c>
      <c r="AB78" s="39">
        <v>0.28401700458009999</v>
      </c>
      <c r="AC78" s="39">
        <v>0.1753060170645</v>
      </c>
      <c r="AD78" s="39">
        <v>0</v>
      </c>
      <c r="AE78" s="39">
        <v>0</v>
      </c>
      <c r="AF78" s="39">
        <v>0.12619874654820001</v>
      </c>
      <c r="AG78" s="39">
        <v>0</v>
      </c>
      <c r="AH78" s="39">
        <v>0</v>
      </c>
      <c r="AI78" s="39">
        <v>0</v>
      </c>
      <c r="AJ78" s="39">
        <v>0</v>
      </c>
      <c r="AK78" s="39">
        <v>0</v>
      </c>
      <c r="AL78" s="39">
        <v>0.19670380393510001</v>
      </c>
      <c r="AM78" s="39">
        <v>0</v>
      </c>
      <c r="AN78" s="39">
        <v>0</v>
      </c>
      <c r="AO78" s="39">
        <v>0</v>
      </c>
      <c r="AP78" s="39">
        <v>5.50138870967E-2</v>
      </c>
      <c r="AQ78" s="39">
        <v>0</v>
      </c>
      <c r="AR78" s="39">
        <v>0</v>
      </c>
      <c r="AS78" s="39">
        <v>0</v>
      </c>
      <c r="AT78" s="39">
        <v>0</v>
      </c>
      <c r="AU78" s="39">
        <v>0</v>
      </c>
      <c r="AV78" s="39">
        <v>1.2653194032100001E-2</v>
      </c>
      <c r="AW78" s="39">
        <v>9.5728939677000007E-3</v>
      </c>
      <c r="AX78" s="39">
        <v>0</v>
      </c>
      <c r="AY78" s="39">
        <v>0</v>
      </c>
      <c r="AZ78" s="39">
        <v>0</v>
      </c>
      <c r="BA78" s="39">
        <v>0</v>
      </c>
      <c r="BB78" s="39">
        <v>0</v>
      </c>
      <c r="BC78" s="39">
        <v>0</v>
      </c>
      <c r="BD78" s="39">
        <v>0</v>
      </c>
      <c r="BE78" s="39">
        <v>0</v>
      </c>
      <c r="BF78" s="39">
        <v>3.29863267096E-2</v>
      </c>
      <c r="BG78" s="39">
        <v>0</v>
      </c>
      <c r="BH78" s="39">
        <v>0</v>
      </c>
      <c r="BI78" s="39">
        <v>0</v>
      </c>
      <c r="BJ78" s="39">
        <v>0</v>
      </c>
      <c r="BK78" s="47">
        <f t="shared" ref="BK78:BK80" si="29">SUM(C78:BJ78)</f>
        <v>1.2742563716774193</v>
      </c>
    </row>
    <row r="79" spans="1:63" ht="14.25" customHeight="1" x14ac:dyDescent="0.25">
      <c r="A79" s="11"/>
      <c r="B79" s="25" t="s">
        <v>129</v>
      </c>
      <c r="C79" s="39">
        <v>0</v>
      </c>
      <c r="D79" s="39">
        <v>0</v>
      </c>
      <c r="E79" s="39">
        <v>0</v>
      </c>
      <c r="F79" s="39">
        <v>0</v>
      </c>
      <c r="G79" s="39">
        <v>0</v>
      </c>
      <c r="H79" s="39">
        <v>7.1770411933000005E-3</v>
      </c>
      <c r="I79" s="39">
        <v>0.1360746861314546</v>
      </c>
      <c r="J79" s="39">
        <v>0</v>
      </c>
      <c r="K79" s="39">
        <v>0</v>
      </c>
      <c r="L79" s="39">
        <v>2.8278005451599999E-2</v>
      </c>
      <c r="M79" s="39">
        <v>0</v>
      </c>
      <c r="N79" s="39">
        <v>0</v>
      </c>
      <c r="O79" s="39">
        <v>0</v>
      </c>
      <c r="P79" s="39">
        <v>0</v>
      </c>
      <c r="Q79" s="39">
        <v>0</v>
      </c>
      <c r="R79" s="39">
        <v>5.2011566128000002E-3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9">
        <v>0</v>
      </c>
      <c r="Y79" s="39">
        <v>0</v>
      </c>
      <c r="Z79" s="39">
        <v>0</v>
      </c>
      <c r="AA79" s="39">
        <v>0</v>
      </c>
      <c r="AB79" s="39">
        <v>0.16572995470920004</v>
      </c>
      <c r="AC79" s="39">
        <v>0.60255728106450002</v>
      </c>
      <c r="AD79" s="39">
        <v>0</v>
      </c>
      <c r="AE79" s="39">
        <v>0</v>
      </c>
      <c r="AF79" s="39">
        <v>0.11490528251610001</v>
      </c>
      <c r="AG79" s="39">
        <v>0</v>
      </c>
      <c r="AH79" s="39">
        <v>0</v>
      </c>
      <c r="AI79" s="39">
        <v>0</v>
      </c>
      <c r="AJ79" s="39">
        <v>0</v>
      </c>
      <c r="AK79" s="39">
        <v>0</v>
      </c>
      <c r="AL79" s="39">
        <v>0.14976459287060001</v>
      </c>
      <c r="AM79" s="39">
        <v>4.5955218064500002E-2</v>
      </c>
      <c r="AN79" s="39">
        <v>0</v>
      </c>
      <c r="AO79" s="39">
        <v>0</v>
      </c>
      <c r="AP79" s="39">
        <v>0</v>
      </c>
      <c r="AQ79" s="39">
        <v>0</v>
      </c>
      <c r="AR79" s="39">
        <v>0</v>
      </c>
      <c r="AS79" s="39">
        <v>0</v>
      </c>
      <c r="AT79" s="39">
        <v>0</v>
      </c>
      <c r="AU79" s="39">
        <v>0</v>
      </c>
      <c r="AV79" s="39">
        <v>0.1291981545476</v>
      </c>
      <c r="AW79" s="39">
        <v>7.0510201064499997E-2</v>
      </c>
      <c r="AX79" s="39">
        <v>0</v>
      </c>
      <c r="AY79" s="39">
        <v>0</v>
      </c>
      <c r="AZ79" s="39">
        <v>0</v>
      </c>
      <c r="BA79" s="39">
        <v>0</v>
      </c>
      <c r="BB79" s="39">
        <v>0</v>
      </c>
      <c r="BC79" s="39">
        <v>0</v>
      </c>
      <c r="BD79" s="39">
        <v>0</v>
      </c>
      <c r="BE79" s="39">
        <v>0</v>
      </c>
      <c r="BF79" s="39">
        <v>5.6439590193200002E-2</v>
      </c>
      <c r="BG79" s="39">
        <v>0</v>
      </c>
      <c r="BH79" s="39">
        <v>0</v>
      </c>
      <c r="BI79" s="39">
        <v>0</v>
      </c>
      <c r="BJ79" s="39">
        <v>0</v>
      </c>
      <c r="BK79" s="47">
        <f t="shared" si="29"/>
        <v>1.5117911644193547</v>
      </c>
    </row>
    <row r="80" spans="1:63" ht="15.75" thickBot="1" x14ac:dyDescent="0.3">
      <c r="A80" s="49"/>
      <c r="B80" s="50" t="s">
        <v>130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2.9615562451299999E-2</v>
      </c>
      <c r="I80" s="39">
        <v>0.48117900503433358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39">
        <v>0</v>
      </c>
      <c r="R80" s="39">
        <v>1.3661949677200001E-2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0.23789451161269998</v>
      </c>
      <c r="AC80" s="39">
        <v>1.4219434659352999</v>
      </c>
      <c r="AD80" s="39">
        <v>0</v>
      </c>
      <c r="AE80" s="39">
        <v>0</v>
      </c>
      <c r="AF80" s="39">
        <v>0.77602374999980006</v>
      </c>
      <c r="AG80" s="39">
        <v>0</v>
      </c>
      <c r="AH80" s="39">
        <v>0</v>
      </c>
      <c r="AI80" s="39">
        <v>0</v>
      </c>
      <c r="AJ80" s="39">
        <v>0</v>
      </c>
      <c r="AK80" s="39">
        <v>0</v>
      </c>
      <c r="AL80" s="39">
        <v>0.25574742796730005</v>
      </c>
      <c r="AM80" s="39">
        <v>2.3449478487740998</v>
      </c>
      <c r="AN80" s="39">
        <v>0</v>
      </c>
      <c r="AO80" s="39">
        <v>0</v>
      </c>
      <c r="AP80" s="39">
        <v>0.5663682454515</v>
      </c>
      <c r="AQ80" s="39">
        <v>0</v>
      </c>
      <c r="AR80" s="39">
        <v>0</v>
      </c>
      <c r="AS80" s="39">
        <v>0</v>
      </c>
      <c r="AT80" s="39">
        <v>0</v>
      </c>
      <c r="AU80" s="39">
        <v>0</v>
      </c>
      <c r="AV80" s="39">
        <v>2.1871690320999998E-3</v>
      </c>
      <c r="AW80" s="39">
        <v>0</v>
      </c>
      <c r="AX80" s="39">
        <v>0</v>
      </c>
      <c r="AY80" s="39">
        <v>0</v>
      </c>
      <c r="AZ80" s="39">
        <v>0</v>
      </c>
      <c r="BA80" s="39">
        <v>0</v>
      </c>
      <c r="BB80" s="39">
        <v>0</v>
      </c>
      <c r="BC80" s="39">
        <v>0</v>
      </c>
      <c r="BD80" s="39">
        <v>0</v>
      </c>
      <c r="BE80" s="39">
        <v>0</v>
      </c>
      <c r="BF80" s="39">
        <v>5.4679225799999999E-4</v>
      </c>
      <c r="BG80" s="39">
        <v>0</v>
      </c>
      <c r="BH80" s="39">
        <v>0</v>
      </c>
      <c r="BI80" s="39">
        <v>0</v>
      </c>
      <c r="BJ80" s="39">
        <v>2.1650239353999999E-3</v>
      </c>
      <c r="BK80" s="40">
        <f t="shared" si="29"/>
        <v>6.1322807521290326</v>
      </c>
    </row>
    <row r="81" spans="1:63" ht="15.75" thickBot="1" x14ac:dyDescent="0.3">
      <c r="A81" s="51"/>
      <c r="B81" s="52" t="s">
        <v>82</v>
      </c>
      <c r="C81" s="48">
        <f>SUM(C78:C80)</f>
        <v>0</v>
      </c>
      <c r="D81" s="48">
        <f t="shared" ref="D81:BK81" si="30">SUM(D78:D80)</f>
        <v>0</v>
      </c>
      <c r="E81" s="48">
        <f t="shared" si="30"/>
        <v>0</v>
      </c>
      <c r="F81" s="48">
        <f t="shared" si="30"/>
        <v>0</v>
      </c>
      <c r="G81" s="48">
        <f t="shared" si="30"/>
        <v>0</v>
      </c>
      <c r="H81" s="48">
        <f t="shared" si="30"/>
        <v>5.0713123547799999E-2</v>
      </c>
      <c r="I81" s="48">
        <f t="shared" si="30"/>
        <v>0.85944667171600753</v>
      </c>
      <c r="J81" s="48">
        <f t="shared" si="30"/>
        <v>0</v>
      </c>
      <c r="K81" s="48">
        <f t="shared" si="30"/>
        <v>0</v>
      </c>
      <c r="L81" s="48">
        <f t="shared" si="30"/>
        <v>0.13893965061279998</v>
      </c>
      <c r="M81" s="48">
        <f t="shared" si="30"/>
        <v>0</v>
      </c>
      <c r="N81" s="48">
        <f t="shared" si="30"/>
        <v>0</v>
      </c>
      <c r="O81" s="48">
        <f t="shared" si="30"/>
        <v>0</v>
      </c>
      <c r="P81" s="48">
        <f t="shared" si="30"/>
        <v>0</v>
      </c>
      <c r="Q81" s="48">
        <f t="shared" si="30"/>
        <v>0</v>
      </c>
      <c r="R81" s="48">
        <f t="shared" si="30"/>
        <v>3.3892458418799995E-2</v>
      </c>
      <c r="S81" s="48">
        <f t="shared" si="30"/>
        <v>0</v>
      </c>
      <c r="T81" s="48">
        <f t="shared" si="30"/>
        <v>0</v>
      </c>
      <c r="U81" s="48">
        <f t="shared" si="30"/>
        <v>0</v>
      </c>
      <c r="V81" s="48">
        <f t="shared" si="30"/>
        <v>0</v>
      </c>
      <c r="W81" s="48">
        <f t="shared" si="30"/>
        <v>0</v>
      </c>
      <c r="X81" s="48">
        <f t="shared" si="30"/>
        <v>0</v>
      </c>
      <c r="Y81" s="48">
        <f t="shared" si="30"/>
        <v>0</v>
      </c>
      <c r="Z81" s="48">
        <f t="shared" si="30"/>
        <v>0</v>
      </c>
      <c r="AA81" s="48">
        <f t="shared" si="30"/>
        <v>0</v>
      </c>
      <c r="AB81" s="48">
        <f t="shared" si="30"/>
        <v>0.68764147090200001</v>
      </c>
      <c r="AC81" s="48">
        <f t="shared" si="30"/>
        <v>2.1998067640643</v>
      </c>
      <c r="AD81" s="48">
        <f t="shared" si="30"/>
        <v>0</v>
      </c>
      <c r="AE81" s="48">
        <f t="shared" si="30"/>
        <v>0</v>
      </c>
      <c r="AF81" s="48">
        <f t="shared" si="30"/>
        <v>1.0171277790641</v>
      </c>
      <c r="AG81" s="48">
        <f t="shared" si="30"/>
        <v>0</v>
      </c>
      <c r="AH81" s="48">
        <f t="shared" si="30"/>
        <v>0</v>
      </c>
      <c r="AI81" s="48">
        <f t="shared" si="30"/>
        <v>0</v>
      </c>
      <c r="AJ81" s="48">
        <f t="shared" si="30"/>
        <v>0</v>
      </c>
      <c r="AK81" s="48">
        <f t="shared" si="30"/>
        <v>0</v>
      </c>
      <c r="AL81" s="48">
        <f t="shared" si="30"/>
        <v>0.60221582477300006</v>
      </c>
      <c r="AM81" s="48">
        <f t="shared" si="30"/>
        <v>2.3909030668385998</v>
      </c>
      <c r="AN81" s="48">
        <f t="shared" si="30"/>
        <v>0</v>
      </c>
      <c r="AO81" s="48">
        <f t="shared" si="30"/>
        <v>0</v>
      </c>
      <c r="AP81" s="48">
        <f t="shared" si="30"/>
        <v>0.62138213254819996</v>
      </c>
      <c r="AQ81" s="48">
        <f t="shared" si="30"/>
        <v>0</v>
      </c>
      <c r="AR81" s="48">
        <f t="shared" si="30"/>
        <v>0</v>
      </c>
      <c r="AS81" s="48">
        <f t="shared" si="30"/>
        <v>0</v>
      </c>
      <c r="AT81" s="48">
        <f t="shared" si="30"/>
        <v>0</v>
      </c>
      <c r="AU81" s="48">
        <f t="shared" si="30"/>
        <v>0</v>
      </c>
      <c r="AV81" s="48">
        <f t="shared" si="30"/>
        <v>0.1440385176118</v>
      </c>
      <c r="AW81" s="48">
        <f t="shared" si="30"/>
        <v>8.00830950322E-2</v>
      </c>
      <c r="AX81" s="48">
        <f t="shared" si="30"/>
        <v>0</v>
      </c>
      <c r="AY81" s="48">
        <f t="shared" si="30"/>
        <v>0</v>
      </c>
      <c r="AZ81" s="48">
        <f t="shared" si="30"/>
        <v>0</v>
      </c>
      <c r="BA81" s="48">
        <f t="shared" si="30"/>
        <v>0</v>
      </c>
      <c r="BB81" s="48">
        <f t="shared" si="30"/>
        <v>0</v>
      </c>
      <c r="BC81" s="48">
        <f t="shared" si="30"/>
        <v>0</v>
      </c>
      <c r="BD81" s="48">
        <f t="shared" si="30"/>
        <v>0</v>
      </c>
      <c r="BE81" s="48">
        <f t="shared" si="30"/>
        <v>0</v>
      </c>
      <c r="BF81" s="48">
        <f t="shared" si="30"/>
        <v>8.9972709160799996E-2</v>
      </c>
      <c r="BG81" s="48">
        <f t="shared" si="30"/>
        <v>0</v>
      </c>
      <c r="BH81" s="48">
        <f t="shared" si="30"/>
        <v>0</v>
      </c>
      <c r="BI81" s="48">
        <f t="shared" si="30"/>
        <v>0</v>
      </c>
      <c r="BJ81" s="48">
        <f t="shared" si="30"/>
        <v>2.1650239353999999E-3</v>
      </c>
      <c r="BK81" s="48">
        <f t="shared" si="30"/>
        <v>8.9183282882258066</v>
      </c>
    </row>
    <row r="82" spans="1:63" ht="6" customHeight="1" x14ac:dyDescent="0.25">
      <c r="A82" s="15"/>
      <c r="B82" s="16"/>
    </row>
    <row r="83" spans="1:63" x14ac:dyDescent="0.25">
      <c r="A83" s="15"/>
      <c r="B83" s="15" t="s">
        <v>29</v>
      </c>
      <c r="L83" s="17" t="s">
        <v>40</v>
      </c>
    </row>
    <row r="84" spans="1:63" x14ac:dyDescent="0.25">
      <c r="A84" s="15"/>
      <c r="B84" s="15" t="s">
        <v>30</v>
      </c>
      <c r="L84" s="15" t="s">
        <v>33</v>
      </c>
    </row>
    <row r="85" spans="1:63" x14ac:dyDescent="0.25">
      <c r="L85" s="15" t="s">
        <v>34</v>
      </c>
    </row>
    <row r="86" spans="1:63" x14ac:dyDescent="0.25">
      <c r="B86" s="15" t="s">
        <v>36</v>
      </c>
      <c r="L86" s="15" t="s">
        <v>97</v>
      </c>
    </row>
    <row r="87" spans="1:63" x14ac:dyDescent="0.25">
      <c r="B87" s="15" t="s">
        <v>37</v>
      </c>
      <c r="L87" s="15" t="s">
        <v>99</v>
      </c>
    </row>
    <row r="88" spans="1:63" x14ac:dyDescent="0.25">
      <c r="B88" s="15"/>
      <c r="L88" s="15" t="s">
        <v>35</v>
      </c>
    </row>
    <row r="89" spans="1:63" x14ac:dyDescent="0.25"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</row>
    <row r="90" spans="1:63" x14ac:dyDescent="0.25"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</row>
    <row r="96" spans="1:63" x14ac:dyDescent="0.25">
      <c r="B96" s="15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56:BK56"/>
    <mergeCell ref="C60:BK60"/>
    <mergeCell ref="C10:BK10"/>
    <mergeCell ref="C13:BK13"/>
    <mergeCell ref="C21:BK21"/>
    <mergeCell ref="C24:BK24"/>
    <mergeCell ref="C27:BK27"/>
    <mergeCell ref="C74:BK74"/>
    <mergeCell ref="A1:A5"/>
    <mergeCell ref="C57:BK57"/>
    <mergeCell ref="C76:BK76"/>
    <mergeCell ref="C77:BK77"/>
    <mergeCell ref="C61:BK61"/>
    <mergeCell ref="C62:BK62"/>
    <mergeCell ref="C65:BK65"/>
    <mergeCell ref="C69:BK69"/>
    <mergeCell ref="C70:BK70"/>
    <mergeCell ref="C38:BK38"/>
    <mergeCell ref="C71:BK71"/>
    <mergeCell ref="C39:BK39"/>
    <mergeCell ref="C37:BK37"/>
    <mergeCell ref="C43:BK43"/>
    <mergeCell ref="C55:BK55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abSelected="1" zoomScale="95" zoomScaleNormal="95" workbookViewId="0"/>
  </sheetViews>
  <sheetFormatPr defaultRowHeight="12.75" x14ac:dyDescent="0.2"/>
  <cols>
    <col min="1" max="1" width="2.28515625" style="18" customWidth="1"/>
    <col min="2" max="2" width="9.140625" style="18"/>
    <col min="3" max="3" width="25.28515625" style="18" bestFit="1" customWidth="1"/>
    <col min="4" max="4" width="9.28515625" style="18" bestFit="1" customWidth="1"/>
    <col min="5" max="6" width="18.28515625" style="18" bestFit="1" customWidth="1"/>
    <col min="7" max="7" width="10" style="18" bestFit="1" customWidth="1"/>
    <col min="8" max="8" width="19.85546875" style="18" bestFit="1" customWidth="1"/>
    <col min="9" max="9" width="15.85546875" style="18" bestFit="1" customWidth="1"/>
    <col min="10" max="10" width="17" style="18" bestFit="1" customWidth="1"/>
    <col min="11" max="11" width="9.28515625" style="18" bestFit="1" customWidth="1"/>
    <col min="12" max="12" width="19.85546875" style="18" bestFit="1" customWidth="1"/>
    <col min="13" max="16384" width="9.140625" style="18"/>
  </cols>
  <sheetData>
    <row r="2" spans="2:12" x14ac:dyDescent="0.2">
      <c r="B2" s="79" t="s">
        <v>138</v>
      </c>
      <c r="C2" s="80"/>
      <c r="D2" s="80"/>
      <c r="E2" s="80"/>
      <c r="F2" s="80"/>
      <c r="G2" s="80"/>
      <c r="H2" s="80"/>
      <c r="I2" s="80"/>
      <c r="J2" s="80"/>
      <c r="K2" s="80"/>
      <c r="L2" s="81"/>
    </row>
    <row r="3" spans="2:12" x14ac:dyDescent="0.2">
      <c r="B3" s="79" t="s">
        <v>100</v>
      </c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2:12" ht="25.5" x14ac:dyDescent="0.2">
      <c r="B4" s="36" t="s">
        <v>74</v>
      </c>
      <c r="C4" s="19" t="s">
        <v>41</v>
      </c>
      <c r="D4" s="19" t="s">
        <v>86</v>
      </c>
      <c r="E4" s="19" t="s">
        <v>87</v>
      </c>
      <c r="F4" s="19" t="s">
        <v>7</v>
      </c>
      <c r="G4" s="19" t="s">
        <v>8</v>
      </c>
      <c r="H4" s="19" t="s">
        <v>23</v>
      </c>
      <c r="I4" s="19" t="s">
        <v>93</v>
      </c>
      <c r="J4" s="19" t="s">
        <v>94</v>
      </c>
      <c r="K4" s="19" t="s">
        <v>73</v>
      </c>
      <c r="L4" s="19" t="s">
        <v>95</v>
      </c>
    </row>
    <row r="5" spans="2:12" x14ac:dyDescent="0.2">
      <c r="B5" s="20">
        <v>1</v>
      </c>
      <c r="C5" s="21" t="s">
        <v>42</v>
      </c>
      <c r="D5" s="46">
        <v>0</v>
      </c>
      <c r="E5" s="44">
        <v>0</v>
      </c>
      <c r="F5" s="44">
        <v>2.7810317644800003E-2</v>
      </c>
      <c r="G5" s="44">
        <v>0</v>
      </c>
      <c r="H5" s="44">
        <v>0</v>
      </c>
      <c r="I5" s="44">
        <v>0</v>
      </c>
      <c r="J5" s="44">
        <v>0</v>
      </c>
      <c r="K5" s="44">
        <f>SUM(D5:J5)</f>
        <v>2.7810317644800003E-2</v>
      </c>
      <c r="L5" s="44">
        <v>0</v>
      </c>
    </row>
    <row r="6" spans="2:12" x14ac:dyDescent="0.2">
      <c r="B6" s="20">
        <v>2</v>
      </c>
      <c r="C6" s="22" t="s">
        <v>43</v>
      </c>
      <c r="D6" s="46">
        <v>0.1127489190638</v>
      </c>
      <c r="E6" s="44">
        <v>0.58912907251410007</v>
      </c>
      <c r="F6" s="44">
        <v>16.540425388099667</v>
      </c>
      <c r="G6" s="44">
        <v>0.1649389795475</v>
      </c>
      <c r="H6" s="44">
        <v>4.1084625773900006E-2</v>
      </c>
      <c r="I6" s="44">
        <v>0</v>
      </c>
      <c r="J6" s="44">
        <v>0</v>
      </c>
      <c r="K6" s="44">
        <f t="shared" ref="K6:K41" si="0">SUM(D6:J6)</f>
        <v>17.448326984998968</v>
      </c>
      <c r="L6" s="44">
        <v>3.2979087740999998E-3</v>
      </c>
    </row>
    <row r="7" spans="2:12" x14ac:dyDescent="0.2">
      <c r="B7" s="20">
        <v>3</v>
      </c>
      <c r="C7" s="21" t="s">
        <v>44</v>
      </c>
      <c r="D7" s="46">
        <v>0</v>
      </c>
      <c r="E7" s="44">
        <v>9.4233887090000004E-4</v>
      </c>
      <c r="F7" s="44">
        <v>2.9927420354499995E-2</v>
      </c>
      <c r="G7" s="44">
        <v>0</v>
      </c>
      <c r="H7" s="44">
        <v>0</v>
      </c>
      <c r="I7" s="44">
        <v>0</v>
      </c>
      <c r="J7" s="44">
        <v>0</v>
      </c>
      <c r="K7" s="44">
        <f t="shared" si="0"/>
        <v>3.0869759225399994E-2</v>
      </c>
      <c r="L7" s="44">
        <v>0</v>
      </c>
    </row>
    <row r="8" spans="2:12" x14ac:dyDescent="0.2">
      <c r="B8" s="20">
        <v>4</v>
      </c>
      <c r="C8" s="22" t="s">
        <v>45</v>
      </c>
      <c r="D8" s="46">
        <v>1.7707258096499999E-2</v>
      </c>
      <c r="E8" s="44">
        <v>12.218382667803599</v>
      </c>
      <c r="F8" s="44">
        <v>10.047002415654804</v>
      </c>
      <c r="G8" s="44">
        <v>0.17459831183839997</v>
      </c>
      <c r="H8" s="44">
        <v>0.18201411306410001</v>
      </c>
      <c r="I8" s="44">
        <v>0</v>
      </c>
      <c r="J8" s="44">
        <v>0</v>
      </c>
      <c r="K8" s="44">
        <f t="shared" si="0"/>
        <v>22.639704766457402</v>
      </c>
      <c r="L8" s="44">
        <v>0</v>
      </c>
    </row>
    <row r="9" spans="2:12" x14ac:dyDescent="0.2">
      <c r="B9" s="20">
        <v>5</v>
      </c>
      <c r="C9" s="22" t="s">
        <v>46</v>
      </c>
      <c r="D9" s="46">
        <v>0.2085907897739</v>
      </c>
      <c r="E9" s="44">
        <v>0.69761525138489988</v>
      </c>
      <c r="F9" s="44">
        <v>15.757877262313283</v>
      </c>
      <c r="G9" s="44">
        <v>0.12957024845110002</v>
      </c>
      <c r="H9" s="44">
        <v>0.11238786419310001</v>
      </c>
      <c r="I9" s="44">
        <v>0</v>
      </c>
      <c r="J9" s="44">
        <v>0</v>
      </c>
      <c r="K9" s="44">
        <f t="shared" si="0"/>
        <v>16.906041416116281</v>
      </c>
      <c r="L9" s="44">
        <v>7.4717924870800007E-2</v>
      </c>
    </row>
    <row r="10" spans="2:12" x14ac:dyDescent="0.2">
      <c r="B10" s="20">
        <v>6</v>
      </c>
      <c r="C10" s="22" t="s">
        <v>47</v>
      </c>
      <c r="D10" s="46">
        <v>0.19236587948350001</v>
      </c>
      <c r="E10" s="44">
        <v>4.2258118939958988</v>
      </c>
      <c r="F10" s="44">
        <v>19.269151885417831</v>
      </c>
      <c r="G10" s="44">
        <v>0.1633869644831</v>
      </c>
      <c r="H10" s="44">
        <v>3.62817617414E-2</v>
      </c>
      <c r="I10" s="44">
        <v>0</v>
      </c>
      <c r="J10" s="44">
        <v>0</v>
      </c>
      <c r="K10" s="44">
        <f t="shared" si="0"/>
        <v>23.886998385121728</v>
      </c>
      <c r="L10" s="44">
        <v>0.13353705638700003</v>
      </c>
    </row>
    <row r="11" spans="2:12" x14ac:dyDescent="0.2">
      <c r="B11" s="20">
        <v>7</v>
      </c>
      <c r="C11" s="22" t="s">
        <v>48</v>
      </c>
      <c r="D11" s="46">
        <v>0.91325941141919997</v>
      </c>
      <c r="E11" s="44">
        <v>5.3392205410958011</v>
      </c>
      <c r="F11" s="44">
        <v>8.7349951663655077</v>
      </c>
      <c r="G11" s="44">
        <v>5.1302471225499989E-2</v>
      </c>
      <c r="H11" s="44">
        <v>2.0759799483600003E-2</v>
      </c>
      <c r="I11" s="44">
        <v>0</v>
      </c>
      <c r="J11" s="44">
        <v>0</v>
      </c>
      <c r="K11" s="44">
        <f t="shared" si="0"/>
        <v>15.059537389589607</v>
      </c>
      <c r="L11" s="44">
        <v>0</v>
      </c>
    </row>
    <row r="12" spans="2:12" x14ac:dyDescent="0.2">
      <c r="B12" s="20">
        <v>8</v>
      </c>
      <c r="C12" s="21" t="s">
        <v>122</v>
      </c>
      <c r="D12" s="46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f t="shared" si="0"/>
        <v>0</v>
      </c>
      <c r="L12" s="44">
        <v>0</v>
      </c>
    </row>
    <row r="13" spans="2:12" x14ac:dyDescent="0.2">
      <c r="B13" s="20">
        <v>9</v>
      </c>
      <c r="C13" s="21" t="s">
        <v>123</v>
      </c>
      <c r="D13" s="46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f t="shared" si="0"/>
        <v>0</v>
      </c>
      <c r="L13" s="44">
        <v>0</v>
      </c>
    </row>
    <row r="14" spans="2:12" x14ac:dyDescent="0.2">
      <c r="B14" s="20">
        <v>10</v>
      </c>
      <c r="C14" s="22" t="s">
        <v>49</v>
      </c>
      <c r="D14" s="46">
        <v>4.1253915032099998E-2</v>
      </c>
      <c r="E14" s="44">
        <v>5.4015785257600007E-2</v>
      </c>
      <c r="F14" s="44">
        <v>3.8838979594010996</v>
      </c>
      <c r="G14" s="44">
        <v>0.22926580096749999</v>
      </c>
      <c r="H14" s="44">
        <v>6.0533394191E-3</v>
      </c>
      <c r="I14" s="44">
        <v>0</v>
      </c>
      <c r="J14" s="44">
        <v>0</v>
      </c>
      <c r="K14" s="44">
        <f t="shared" si="0"/>
        <v>4.214486800077399</v>
      </c>
      <c r="L14" s="44">
        <v>1.7337188708999999E-3</v>
      </c>
    </row>
    <row r="15" spans="2:12" x14ac:dyDescent="0.2">
      <c r="B15" s="20">
        <v>11</v>
      </c>
      <c r="C15" s="22" t="s">
        <v>50</v>
      </c>
      <c r="D15" s="46">
        <v>94.200451475653878</v>
      </c>
      <c r="E15" s="44">
        <v>85.789897935932132</v>
      </c>
      <c r="F15" s="44">
        <v>282.22184443920673</v>
      </c>
      <c r="G15" s="44">
        <v>5.6009392950576977</v>
      </c>
      <c r="H15" s="44">
        <v>0.84357277663990005</v>
      </c>
      <c r="I15" s="44">
        <v>0</v>
      </c>
      <c r="J15" s="44">
        <v>0</v>
      </c>
      <c r="K15" s="44">
        <f t="shared" si="0"/>
        <v>468.65670592249035</v>
      </c>
      <c r="L15" s="44">
        <v>2.5202169087734996</v>
      </c>
    </row>
    <row r="16" spans="2:12" x14ac:dyDescent="0.2">
      <c r="B16" s="20">
        <v>12</v>
      </c>
      <c r="C16" s="22" t="s">
        <v>51</v>
      </c>
      <c r="D16" s="46">
        <v>182.1911421256755</v>
      </c>
      <c r="E16" s="44">
        <v>54.906482855802651</v>
      </c>
      <c r="F16" s="44">
        <v>59.802804796920555</v>
      </c>
      <c r="G16" s="44">
        <v>0.24012636419199995</v>
      </c>
      <c r="H16" s="44">
        <v>0.3536079747402</v>
      </c>
      <c r="I16" s="44">
        <v>0</v>
      </c>
      <c r="J16" s="44">
        <v>0</v>
      </c>
      <c r="K16" s="44">
        <f t="shared" si="0"/>
        <v>297.49416411733091</v>
      </c>
      <c r="L16" s="44">
        <v>0.28982563122539995</v>
      </c>
    </row>
    <row r="17" spans="2:12" x14ac:dyDescent="0.2">
      <c r="B17" s="20">
        <v>13</v>
      </c>
      <c r="C17" s="22" t="s">
        <v>52</v>
      </c>
      <c r="D17" s="46">
        <v>0</v>
      </c>
      <c r="E17" s="44">
        <v>0.22687609506390002</v>
      </c>
      <c r="F17" s="44">
        <v>3.7487469116690995</v>
      </c>
      <c r="G17" s="44">
        <v>2.0807670612800002E-2</v>
      </c>
      <c r="H17" s="44">
        <v>6.4600416449999993E-3</v>
      </c>
      <c r="I17" s="44">
        <v>0</v>
      </c>
      <c r="J17" s="44">
        <v>0</v>
      </c>
      <c r="K17" s="44">
        <f t="shared" si="0"/>
        <v>4.0028907189907992</v>
      </c>
      <c r="L17" s="44">
        <v>0</v>
      </c>
    </row>
    <row r="18" spans="2:12" x14ac:dyDescent="0.2">
      <c r="B18" s="20">
        <v>14</v>
      </c>
      <c r="C18" s="22" t="s">
        <v>53</v>
      </c>
      <c r="D18" s="46">
        <v>8.0859258000000005E-5</v>
      </c>
      <c r="E18" s="44">
        <v>4.3608968257699998E-2</v>
      </c>
      <c r="F18" s="44">
        <v>4.3255444801850951</v>
      </c>
      <c r="G18" s="44">
        <v>5.9206123225000002E-3</v>
      </c>
      <c r="H18" s="44">
        <v>8.2302161838599994E-2</v>
      </c>
      <c r="I18" s="44">
        <v>0</v>
      </c>
      <c r="J18" s="44">
        <v>0</v>
      </c>
      <c r="K18" s="44">
        <f t="shared" si="0"/>
        <v>4.4574570818618948</v>
      </c>
      <c r="L18" s="44">
        <v>6.7813286450000001E-3</v>
      </c>
    </row>
    <row r="19" spans="2:12" x14ac:dyDescent="0.2">
      <c r="B19" s="20">
        <v>15</v>
      </c>
      <c r="C19" s="22" t="s">
        <v>54</v>
      </c>
      <c r="D19" s="46">
        <v>1.1588256464505999</v>
      </c>
      <c r="E19" s="44">
        <v>1.1403137879006995</v>
      </c>
      <c r="F19" s="44">
        <v>18.794002427566912</v>
      </c>
      <c r="G19" s="44">
        <v>0.22887070799930001</v>
      </c>
      <c r="H19" s="44">
        <v>0.182781043128</v>
      </c>
      <c r="I19" s="44">
        <v>0</v>
      </c>
      <c r="J19" s="44">
        <v>0</v>
      </c>
      <c r="K19" s="44">
        <f t="shared" si="0"/>
        <v>21.504793613045511</v>
      </c>
      <c r="L19" s="44">
        <v>8.9248650387E-2</v>
      </c>
    </row>
    <row r="20" spans="2:12" x14ac:dyDescent="0.2">
      <c r="B20" s="20">
        <v>16</v>
      </c>
      <c r="C20" s="22" t="s">
        <v>55</v>
      </c>
      <c r="D20" s="46">
        <v>59.431464112319404</v>
      </c>
      <c r="E20" s="44">
        <v>43.923088988242789</v>
      </c>
      <c r="F20" s="44">
        <v>109.89554044572191</v>
      </c>
      <c r="G20" s="44">
        <v>1.6666272145759005</v>
      </c>
      <c r="H20" s="44">
        <v>1.4211929265758001</v>
      </c>
      <c r="I20" s="44">
        <v>0</v>
      </c>
      <c r="J20" s="44">
        <v>0</v>
      </c>
      <c r="K20" s="44">
        <f t="shared" si="0"/>
        <v>216.33791368743579</v>
      </c>
      <c r="L20" s="44">
        <v>0.22310404758020003</v>
      </c>
    </row>
    <row r="21" spans="2:12" x14ac:dyDescent="0.2">
      <c r="B21" s="20">
        <v>17</v>
      </c>
      <c r="C21" s="22" t="s">
        <v>56</v>
      </c>
      <c r="D21" s="46">
        <v>1.3049641759992001</v>
      </c>
      <c r="E21" s="44">
        <v>3.3430619669647008</v>
      </c>
      <c r="F21" s="44">
        <v>26.257257137782418</v>
      </c>
      <c r="G21" s="44">
        <v>0.56182648341779995</v>
      </c>
      <c r="H21" s="44">
        <v>0.28724610990129995</v>
      </c>
      <c r="I21" s="44">
        <v>0</v>
      </c>
      <c r="J21" s="44">
        <v>0</v>
      </c>
      <c r="K21" s="44">
        <f t="shared" si="0"/>
        <v>31.754355874065418</v>
      </c>
      <c r="L21" s="44">
        <v>5.7286012580000005E-3</v>
      </c>
    </row>
    <row r="22" spans="2:12" x14ac:dyDescent="0.2">
      <c r="B22" s="20">
        <v>18</v>
      </c>
      <c r="C22" s="21" t="s">
        <v>124</v>
      </c>
      <c r="D22" s="46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f t="shared" si="0"/>
        <v>0</v>
      </c>
      <c r="L22" s="44">
        <v>0</v>
      </c>
    </row>
    <row r="23" spans="2:12" x14ac:dyDescent="0.2">
      <c r="B23" s="20">
        <v>19</v>
      </c>
      <c r="C23" s="22" t="s">
        <v>57</v>
      </c>
      <c r="D23" s="46">
        <v>1.9797870293527</v>
      </c>
      <c r="E23" s="44">
        <v>8.9125421660554967</v>
      </c>
      <c r="F23" s="44">
        <v>39.409299913983958</v>
      </c>
      <c r="G23" s="44">
        <v>0.30823281828889998</v>
      </c>
      <c r="H23" s="44">
        <v>0.12431159861129999</v>
      </c>
      <c r="I23" s="44">
        <v>0</v>
      </c>
      <c r="J23" s="44">
        <v>0</v>
      </c>
      <c r="K23" s="44">
        <f t="shared" si="0"/>
        <v>50.734173526292352</v>
      </c>
      <c r="L23" s="44">
        <v>0.18919340729010004</v>
      </c>
    </row>
    <row r="24" spans="2:12" x14ac:dyDescent="0.2">
      <c r="B24" s="20">
        <v>20</v>
      </c>
      <c r="C24" s="22" t="s">
        <v>58</v>
      </c>
      <c r="D24" s="46">
        <v>526.24127910047139</v>
      </c>
      <c r="E24" s="44">
        <v>764.61374118924823</v>
      </c>
      <c r="F24" s="44">
        <v>665.07289981629219</v>
      </c>
      <c r="G24" s="44">
        <v>18.427672834659585</v>
      </c>
      <c r="H24" s="44">
        <v>7.0477170296252467</v>
      </c>
      <c r="I24" s="44">
        <v>0</v>
      </c>
      <c r="J24" s="44">
        <v>0</v>
      </c>
      <c r="K24" s="44">
        <f t="shared" si="0"/>
        <v>1981.4033099702967</v>
      </c>
      <c r="L24" s="44">
        <v>1.7930883508442075</v>
      </c>
    </row>
    <row r="25" spans="2:12" x14ac:dyDescent="0.2">
      <c r="B25" s="20">
        <v>21</v>
      </c>
      <c r="C25" s="21" t="s">
        <v>59</v>
      </c>
      <c r="D25" s="46">
        <v>0</v>
      </c>
      <c r="E25" s="44">
        <v>9.0983710322000005E-3</v>
      </c>
      <c r="F25" s="44">
        <v>0.41446882022470005</v>
      </c>
      <c r="G25" s="44">
        <v>0</v>
      </c>
      <c r="H25" s="44">
        <v>0</v>
      </c>
      <c r="I25" s="44">
        <v>0</v>
      </c>
      <c r="J25" s="44">
        <v>0</v>
      </c>
      <c r="K25" s="44">
        <f t="shared" si="0"/>
        <v>0.42356719125690007</v>
      </c>
      <c r="L25" s="44">
        <v>0</v>
      </c>
    </row>
    <row r="26" spans="2:12" x14ac:dyDescent="0.2">
      <c r="B26" s="20">
        <v>22</v>
      </c>
      <c r="C26" s="22" t="s">
        <v>60</v>
      </c>
      <c r="D26" s="46">
        <v>2.02772459354E-2</v>
      </c>
      <c r="E26" s="44">
        <v>9.0635321934E-3</v>
      </c>
      <c r="F26" s="44">
        <v>8.456561540803202</v>
      </c>
      <c r="G26" s="44">
        <v>2.9603087418999998E-3</v>
      </c>
      <c r="H26" s="44">
        <v>4.5761406451000006E-3</v>
      </c>
      <c r="I26" s="44">
        <v>0</v>
      </c>
      <c r="J26" s="44">
        <v>0</v>
      </c>
      <c r="K26" s="44">
        <f t="shared" si="0"/>
        <v>8.4934387683190007</v>
      </c>
      <c r="L26" s="44">
        <v>0</v>
      </c>
    </row>
    <row r="27" spans="2:12" x14ac:dyDescent="0.2">
      <c r="B27" s="20">
        <v>23</v>
      </c>
      <c r="C27" s="21" t="s">
        <v>125</v>
      </c>
      <c r="D27" s="46">
        <v>0</v>
      </c>
      <c r="E27" s="44">
        <v>0</v>
      </c>
      <c r="F27" s="44">
        <v>1.0506120967E-3</v>
      </c>
      <c r="G27" s="44">
        <v>0</v>
      </c>
      <c r="H27" s="44">
        <v>0</v>
      </c>
      <c r="I27" s="44">
        <v>0</v>
      </c>
      <c r="J27" s="44">
        <v>0</v>
      </c>
      <c r="K27" s="44">
        <f t="shared" si="0"/>
        <v>1.0506120967E-3</v>
      </c>
      <c r="L27" s="44">
        <v>0</v>
      </c>
    </row>
    <row r="28" spans="2:12" x14ac:dyDescent="0.2">
      <c r="B28" s="20">
        <v>24</v>
      </c>
      <c r="C28" s="21" t="s">
        <v>61</v>
      </c>
      <c r="D28" s="46">
        <v>0</v>
      </c>
      <c r="E28" s="44">
        <v>0.34725934854829998</v>
      </c>
      <c r="F28" s="44">
        <v>9.6478019805699991E-2</v>
      </c>
      <c r="G28" s="44">
        <v>0</v>
      </c>
      <c r="H28" s="44">
        <v>0</v>
      </c>
      <c r="I28" s="44">
        <v>0</v>
      </c>
      <c r="J28" s="44">
        <v>0</v>
      </c>
      <c r="K28" s="44">
        <f t="shared" si="0"/>
        <v>0.44373736835399996</v>
      </c>
      <c r="L28" s="44">
        <v>0</v>
      </c>
    </row>
    <row r="29" spans="2:12" x14ac:dyDescent="0.2">
      <c r="B29" s="20">
        <v>25</v>
      </c>
      <c r="C29" s="22" t="s">
        <v>62</v>
      </c>
      <c r="D29" s="46">
        <v>57.5821680974801</v>
      </c>
      <c r="E29" s="44">
        <v>129.21940973211096</v>
      </c>
      <c r="F29" s="44">
        <v>176.69610719714024</v>
      </c>
      <c r="G29" s="44">
        <v>3.2685247050917998</v>
      </c>
      <c r="H29" s="44">
        <v>1.667600658769399</v>
      </c>
      <c r="I29" s="44">
        <v>0</v>
      </c>
      <c r="J29" s="44">
        <v>0</v>
      </c>
      <c r="K29" s="44">
        <f t="shared" si="0"/>
        <v>368.4338103905925</v>
      </c>
      <c r="L29" s="44">
        <v>0.62804864903169999</v>
      </c>
    </row>
    <row r="30" spans="2:12" x14ac:dyDescent="0.2">
      <c r="B30" s="20">
        <v>26</v>
      </c>
      <c r="C30" s="22" t="s">
        <v>63</v>
      </c>
      <c r="D30" s="46">
        <v>3.6125934257899998E-2</v>
      </c>
      <c r="E30" s="44">
        <v>0.5549456198688999</v>
      </c>
      <c r="F30" s="44">
        <v>13.260679756643784</v>
      </c>
      <c r="G30" s="44">
        <v>0.16666968948349997</v>
      </c>
      <c r="H30" s="44">
        <v>4.00913166448E-2</v>
      </c>
      <c r="I30" s="44">
        <v>0</v>
      </c>
      <c r="J30" s="44">
        <v>0</v>
      </c>
      <c r="K30" s="44">
        <f t="shared" si="0"/>
        <v>14.058512316898884</v>
      </c>
      <c r="L30" s="44">
        <v>0</v>
      </c>
    </row>
    <row r="31" spans="2:12" x14ac:dyDescent="0.2">
      <c r="B31" s="20">
        <v>27</v>
      </c>
      <c r="C31" s="22" t="s">
        <v>17</v>
      </c>
      <c r="D31" s="46">
        <v>0.28170235751580003</v>
      </c>
      <c r="E31" s="44">
        <v>1.1234666817407</v>
      </c>
      <c r="F31" s="44">
        <v>8.4156375521412947</v>
      </c>
      <c r="G31" s="44">
        <v>5.4071488386699999E-2</v>
      </c>
      <c r="H31" s="44">
        <v>2.8617842935200002E-2</v>
      </c>
      <c r="I31" s="44">
        <v>0</v>
      </c>
      <c r="J31" s="44">
        <v>0</v>
      </c>
      <c r="K31" s="44">
        <f t="shared" si="0"/>
        <v>9.9034959227196939</v>
      </c>
      <c r="L31" s="44">
        <v>0</v>
      </c>
    </row>
    <row r="32" spans="2:12" x14ac:dyDescent="0.2">
      <c r="B32" s="20">
        <v>28</v>
      </c>
      <c r="C32" s="22" t="s">
        <v>64</v>
      </c>
      <c r="D32" s="46">
        <v>2.7871935400000002E-5</v>
      </c>
      <c r="E32" s="44">
        <v>0.21327666090309999</v>
      </c>
      <c r="F32" s="44">
        <v>0.85340887486549999</v>
      </c>
      <c r="G32" s="44">
        <v>0</v>
      </c>
      <c r="H32" s="44">
        <v>0</v>
      </c>
      <c r="I32" s="44">
        <v>0</v>
      </c>
      <c r="J32" s="44">
        <v>0</v>
      </c>
      <c r="K32" s="44">
        <f t="shared" si="0"/>
        <v>1.0667134077039999</v>
      </c>
      <c r="L32" s="44">
        <v>0</v>
      </c>
    </row>
    <row r="33" spans="2:12" x14ac:dyDescent="0.2">
      <c r="B33" s="20">
        <v>29</v>
      </c>
      <c r="C33" s="22" t="s">
        <v>65</v>
      </c>
      <c r="D33" s="46">
        <v>16.081317611450398</v>
      </c>
      <c r="E33" s="44">
        <v>113.22642081555496</v>
      </c>
      <c r="F33" s="44">
        <v>75.665354292673456</v>
      </c>
      <c r="G33" s="44">
        <v>0.26983308061210004</v>
      </c>
      <c r="H33" s="44">
        <v>0.19974359238610001</v>
      </c>
      <c r="I33" s="44">
        <v>0</v>
      </c>
      <c r="J33" s="44">
        <v>0</v>
      </c>
      <c r="K33" s="44">
        <f t="shared" si="0"/>
        <v>205.442669392677</v>
      </c>
      <c r="L33" s="44">
        <v>0.26859144948359998</v>
      </c>
    </row>
    <row r="34" spans="2:12" x14ac:dyDescent="0.2">
      <c r="B34" s="20">
        <v>30</v>
      </c>
      <c r="C34" s="22" t="s">
        <v>66</v>
      </c>
      <c r="D34" s="46">
        <v>2.8289345110947983</v>
      </c>
      <c r="E34" s="44">
        <v>21.711749147730007</v>
      </c>
      <c r="F34" s="44">
        <v>131.00165286190528</v>
      </c>
      <c r="G34" s="44">
        <v>2.2805103106430993</v>
      </c>
      <c r="H34" s="44">
        <v>0.14052435583739997</v>
      </c>
      <c r="I34" s="44">
        <v>0</v>
      </c>
      <c r="J34" s="44">
        <v>0</v>
      </c>
      <c r="K34" s="44">
        <f t="shared" si="0"/>
        <v>157.96337118721061</v>
      </c>
      <c r="L34" s="44">
        <v>0.40287736029019994</v>
      </c>
    </row>
    <row r="35" spans="2:12" x14ac:dyDescent="0.2">
      <c r="B35" s="20">
        <v>31</v>
      </c>
      <c r="C35" s="21" t="s">
        <v>67</v>
      </c>
      <c r="D35" s="46">
        <v>1.3134127806400001E-2</v>
      </c>
      <c r="E35" s="44">
        <v>6.4967172257899997E-2</v>
      </c>
      <c r="F35" s="44">
        <v>0.39472639799820003</v>
      </c>
      <c r="G35" s="44">
        <v>0</v>
      </c>
      <c r="H35" s="44">
        <v>1.37897606128E-2</v>
      </c>
      <c r="I35" s="44">
        <v>0</v>
      </c>
      <c r="J35" s="44">
        <v>0</v>
      </c>
      <c r="K35" s="44">
        <f t="shared" si="0"/>
        <v>0.48661745867530004</v>
      </c>
      <c r="L35" s="44">
        <v>0</v>
      </c>
    </row>
    <row r="36" spans="2:12" x14ac:dyDescent="0.2">
      <c r="B36" s="20">
        <v>32</v>
      </c>
      <c r="C36" s="22" t="s">
        <v>68</v>
      </c>
      <c r="D36" s="46">
        <v>25.866012549997002</v>
      </c>
      <c r="E36" s="44">
        <v>69.133712259919164</v>
      </c>
      <c r="F36" s="44">
        <v>95.217249989924909</v>
      </c>
      <c r="G36" s="44">
        <v>1.2270854687371</v>
      </c>
      <c r="H36" s="44">
        <v>0.87225148180150003</v>
      </c>
      <c r="I36" s="44">
        <v>0</v>
      </c>
      <c r="J36" s="44">
        <v>0</v>
      </c>
      <c r="K36" s="44">
        <f t="shared" si="0"/>
        <v>192.31631175037967</v>
      </c>
      <c r="L36" s="44">
        <v>0.12429598406399998</v>
      </c>
    </row>
    <row r="37" spans="2:12" x14ac:dyDescent="0.2">
      <c r="B37" s="20">
        <v>33</v>
      </c>
      <c r="C37" s="22" t="s">
        <v>126</v>
      </c>
      <c r="D37" s="46">
        <v>4.9743144102241006</v>
      </c>
      <c r="E37" s="44">
        <v>16.579859931762897</v>
      </c>
      <c r="F37" s="44">
        <v>297.06834650161977</v>
      </c>
      <c r="G37" s="44">
        <v>0.96916244109410021</v>
      </c>
      <c r="H37" s="44">
        <v>0.8366742351262999</v>
      </c>
      <c r="I37" s="44">
        <v>0</v>
      </c>
      <c r="J37" s="44">
        <v>0</v>
      </c>
      <c r="K37" s="44">
        <f t="shared" si="0"/>
        <v>320.42835751982716</v>
      </c>
      <c r="L37" s="44">
        <v>2.8862041933999999E-3</v>
      </c>
    </row>
    <row r="38" spans="2:12" x14ac:dyDescent="0.2">
      <c r="B38" s="20">
        <v>34</v>
      </c>
      <c r="C38" s="22" t="s">
        <v>69</v>
      </c>
      <c r="D38" s="46">
        <v>6.6455906450000007E-4</v>
      </c>
      <c r="E38" s="44">
        <v>2.0292821289999998E-3</v>
      </c>
      <c r="F38" s="44">
        <v>0.11691829532110001</v>
      </c>
      <c r="G38" s="44">
        <v>0</v>
      </c>
      <c r="H38" s="44">
        <v>0</v>
      </c>
      <c r="I38" s="44">
        <v>0</v>
      </c>
      <c r="J38" s="44">
        <v>0</v>
      </c>
      <c r="K38" s="44">
        <f t="shared" si="0"/>
        <v>0.11961213651460001</v>
      </c>
      <c r="L38" s="44">
        <v>0</v>
      </c>
    </row>
    <row r="39" spans="2:12" x14ac:dyDescent="0.2">
      <c r="B39" s="20">
        <v>35</v>
      </c>
      <c r="C39" s="22" t="s">
        <v>70</v>
      </c>
      <c r="D39" s="46">
        <v>12.756311993802695</v>
      </c>
      <c r="E39" s="44">
        <v>134.47605816135876</v>
      </c>
      <c r="F39" s="44">
        <v>166.88796098069571</v>
      </c>
      <c r="G39" s="44">
        <v>1.5008375655433994</v>
      </c>
      <c r="H39" s="44">
        <v>0.75030902367280006</v>
      </c>
      <c r="I39" s="44">
        <v>0</v>
      </c>
      <c r="J39" s="44">
        <v>0</v>
      </c>
      <c r="K39" s="44">
        <f t="shared" si="0"/>
        <v>316.37147772507336</v>
      </c>
      <c r="L39" s="44">
        <v>1.9014367386122</v>
      </c>
    </row>
    <row r="40" spans="2:12" x14ac:dyDescent="0.2">
      <c r="B40" s="20">
        <v>36</v>
      </c>
      <c r="C40" s="22" t="s">
        <v>71</v>
      </c>
      <c r="D40" s="46">
        <v>4.0869847096600007E-2</v>
      </c>
      <c r="E40" s="44">
        <v>0.23032267241849999</v>
      </c>
      <c r="F40" s="44">
        <v>7.7671959919156022</v>
      </c>
      <c r="G40" s="44">
        <v>5.0540299289900004E-2</v>
      </c>
      <c r="H40" s="44">
        <v>5.1871628708000002E-3</v>
      </c>
      <c r="I40" s="44">
        <v>0</v>
      </c>
      <c r="J40" s="44">
        <v>0</v>
      </c>
      <c r="K40" s="44">
        <f t="shared" si="0"/>
        <v>8.0941159735914017</v>
      </c>
      <c r="L40" s="44">
        <v>1.1319302902999999E-3</v>
      </c>
    </row>
    <row r="41" spans="2:12" x14ac:dyDescent="0.2">
      <c r="B41" s="20">
        <v>37</v>
      </c>
      <c r="C41" s="22" t="s">
        <v>72</v>
      </c>
      <c r="D41" s="46">
        <v>75.397773174995706</v>
      </c>
      <c r="E41" s="44">
        <v>54.309080637626558</v>
      </c>
      <c r="F41" s="44">
        <v>131.28197827180338</v>
      </c>
      <c r="G41" s="44">
        <v>2.2551763944464986</v>
      </c>
      <c r="H41" s="44">
        <v>1.0903318369946997</v>
      </c>
      <c r="I41" s="44">
        <v>0</v>
      </c>
      <c r="J41" s="44">
        <v>0</v>
      </c>
      <c r="K41" s="44">
        <f t="shared" si="0"/>
        <v>264.33434031586688</v>
      </c>
      <c r="L41" s="44">
        <v>0.2585864373542</v>
      </c>
    </row>
    <row r="42" spans="2:12" x14ac:dyDescent="0.2">
      <c r="B42" s="20"/>
      <c r="C42" s="22"/>
      <c r="D42" s="43"/>
      <c r="E42" s="44"/>
      <c r="F42" s="44"/>
      <c r="G42" s="44"/>
      <c r="H42" s="44"/>
      <c r="I42" s="44"/>
      <c r="J42" s="44"/>
      <c r="K42" s="44"/>
      <c r="L42" s="44"/>
    </row>
    <row r="43" spans="2:12" x14ac:dyDescent="0.2">
      <c r="B43" s="19" t="s">
        <v>11</v>
      </c>
      <c r="C43" s="1"/>
      <c r="D43" s="45">
        <f>SUM(D5:D42)</f>
        <v>1063.8735549907065</v>
      </c>
      <c r="E43" s="45">
        <f t="shared" ref="E43:L43" si="1">SUM(E5:E42)</f>
        <v>1527.2354515315462</v>
      </c>
      <c r="F43" s="45">
        <f t="shared" si="1"/>
        <v>2397.4148041421599</v>
      </c>
      <c r="G43" s="45">
        <f t="shared" si="1"/>
        <v>40.019458529709681</v>
      </c>
      <c r="H43" s="45">
        <f t="shared" si="1"/>
        <v>16.397470574677445</v>
      </c>
      <c r="I43" s="45">
        <f t="shared" si="1"/>
        <v>0</v>
      </c>
      <c r="J43" s="45">
        <f t="shared" si="1"/>
        <v>0</v>
      </c>
      <c r="K43" s="45">
        <f t="shared" si="1"/>
        <v>5044.9407397687992</v>
      </c>
      <c r="L43" s="45">
        <f t="shared" si="1"/>
        <v>8.9183282882258066</v>
      </c>
    </row>
    <row r="44" spans="2:12" x14ac:dyDescent="0.2">
      <c r="B44" s="18" t="s">
        <v>88</v>
      </c>
    </row>
    <row r="45" spans="2:12" x14ac:dyDescent="0.2">
      <c r="E45" s="33"/>
      <c r="F45" s="33"/>
      <c r="G45" s="33"/>
      <c r="H45" s="33"/>
    </row>
    <row r="47" spans="2:12" x14ac:dyDescent="0.2">
      <c r="D47" s="34"/>
      <c r="E47" s="34"/>
      <c r="F47" s="34"/>
      <c r="G47" s="34"/>
      <c r="H47" s="34"/>
    </row>
    <row r="49" spans="4:8" x14ac:dyDescent="0.2">
      <c r="D49" s="34"/>
      <c r="E49" s="34"/>
      <c r="F49" s="34"/>
      <c r="G49" s="34"/>
      <c r="H49" s="34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Jain,Pooja</cp:lastModifiedBy>
  <cp:lastPrinted>2014-03-24T10:58:12Z</cp:lastPrinted>
  <dcterms:created xsi:type="dcterms:W3CDTF">2014-01-06T04:43:23Z</dcterms:created>
  <dcterms:modified xsi:type="dcterms:W3CDTF">2016-11-08T12:28:18Z</dcterms:modified>
</cp:coreProperties>
</file>