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Legal &amp; comp - secr-7-4-08\Comp- Secr\AMFI correspondence\Monthly AAUM Disclosure\2017\February\"/>
    </mc:Choice>
  </mc:AlternateContent>
  <bookViews>
    <workbookView xWindow="-6750" yWindow="495" windowWidth="15480" windowHeight="8190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C35" i="8" l="1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45" i="8"/>
  <c r="BK46" i="8"/>
  <c r="BK47" i="8"/>
  <c r="BK48" i="8"/>
  <c r="BK49" i="8"/>
  <c r="BK50" i="8"/>
  <c r="BK51" i="8"/>
  <c r="BK52" i="8"/>
  <c r="BK29" i="8"/>
  <c r="BK30" i="8"/>
  <c r="BK31" i="8"/>
  <c r="BK32" i="8"/>
  <c r="BK33" i="8"/>
  <c r="BK34" i="8"/>
  <c r="BK15" i="8"/>
  <c r="BK16" i="8"/>
  <c r="BK17" i="8"/>
  <c r="BK18" i="8"/>
  <c r="BK19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C53" i="8"/>
  <c r="BK11" i="8"/>
  <c r="BK8" i="8"/>
  <c r="G43" i="9"/>
  <c r="E43" i="9"/>
  <c r="L43" i="9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K79" i="8"/>
  <c r="BK78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F43" i="9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80" i="8"/>
  <c r="BK72" i="8"/>
  <c r="BK66" i="8"/>
  <c r="BK63" i="8"/>
  <c r="BK58" i="8"/>
  <c r="BK44" i="8"/>
  <c r="BK41" i="8"/>
  <c r="BK40" i="8"/>
  <c r="BK28" i="8"/>
  <c r="BK25" i="8"/>
  <c r="BK22" i="8"/>
  <c r="BK1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42" i="8"/>
  <c r="BI42" i="8"/>
  <c r="BI54" i="8" s="1"/>
  <c r="BH42" i="8"/>
  <c r="BG42" i="8"/>
  <c r="BG54" i="8" s="1"/>
  <c r="BF42" i="8"/>
  <c r="BE42" i="8"/>
  <c r="BE54" i="8" s="1"/>
  <c r="BD42" i="8"/>
  <c r="BC42" i="8"/>
  <c r="BC54" i="8" s="1"/>
  <c r="BB42" i="8"/>
  <c r="BA42" i="8"/>
  <c r="BA54" i="8" s="1"/>
  <c r="AZ42" i="8"/>
  <c r="AY42" i="8"/>
  <c r="AY54" i="8" s="1"/>
  <c r="AX42" i="8"/>
  <c r="AW42" i="8"/>
  <c r="AW54" i="8" s="1"/>
  <c r="AV42" i="8"/>
  <c r="AU42" i="8"/>
  <c r="AU54" i="8" s="1"/>
  <c r="AT42" i="8"/>
  <c r="AS42" i="8"/>
  <c r="AS54" i="8" s="1"/>
  <c r="AR42" i="8"/>
  <c r="AQ42" i="8"/>
  <c r="AQ54" i="8" s="1"/>
  <c r="AP42" i="8"/>
  <c r="AO42" i="8"/>
  <c r="AO54" i="8" s="1"/>
  <c r="AN42" i="8"/>
  <c r="AM42" i="8"/>
  <c r="AM54" i="8" s="1"/>
  <c r="AL42" i="8"/>
  <c r="AK42" i="8"/>
  <c r="AK54" i="8" s="1"/>
  <c r="AJ42" i="8"/>
  <c r="AI42" i="8"/>
  <c r="AI54" i="8" s="1"/>
  <c r="AH42" i="8"/>
  <c r="AG42" i="8"/>
  <c r="AG54" i="8" s="1"/>
  <c r="AF42" i="8"/>
  <c r="AE42" i="8"/>
  <c r="AE54" i="8" s="1"/>
  <c r="AD42" i="8"/>
  <c r="AC42" i="8"/>
  <c r="AC54" i="8" s="1"/>
  <c r="AB42" i="8"/>
  <c r="AA42" i="8"/>
  <c r="AA54" i="8" s="1"/>
  <c r="Z42" i="8"/>
  <c r="Y42" i="8"/>
  <c r="Y54" i="8" s="1"/>
  <c r="X42" i="8"/>
  <c r="W42" i="8"/>
  <c r="W54" i="8" s="1"/>
  <c r="V42" i="8"/>
  <c r="U42" i="8"/>
  <c r="U54" i="8" s="1"/>
  <c r="T42" i="8"/>
  <c r="S42" i="8"/>
  <c r="S54" i="8" s="1"/>
  <c r="R42" i="8"/>
  <c r="Q42" i="8"/>
  <c r="Q54" i="8" s="1"/>
  <c r="P42" i="8"/>
  <c r="O42" i="8"/>
  <c r="O54" i="8" s="1"/>
  <c r="N42" i="8"/>
  <c r="M42" i="8"/>
  <c r="M54" i="8" s="1"/>
  <c r="L42" i="8"/>
  <c r="K42" i="8"/>
  <c r="K54" i="8" s="1"/>
  <c r="J42" i="8"/>
  <c r="I42" i="8"/>
  <c r="I54" i="8" s="1"/>
  <c r="H42" i="8"/>
  <c r="G42" i="8"/>
  <c r="G54" i="8" s="1"/>
  <c r="F42" i="8"/>
  <c r="E42" i="8"/>
  <c r="E54" i="8" s="1"/>
  <c r="D42" i="8"/>
  <c r="C42" i="8"/>
  <c r="C54" i="8" s="1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K53" i="8" l="1"/>
  <c r="BK81" i="8"/>
  <c r="H43" i="9"/>
  <c r="D54" i="8"/>
  <c r="F54" i="8"/>
  <c r="H54" i="8"/>
  <c r="J54" i="8"/>
  <c r="L54" i="8"/>
  <c r="N54" i="8"/>
  <c r="P54" i="8"/>
  <c r="R54" i="8"/>
  <c r="T54" i="8"/>
  <c r="V54" i="8"/>
  <c r="X54" i="8"/>
  <c r="Z54" i="8"/>
  <c r="AB54" i="8"/>
  <c r="AD54" i="8"/>
  <c r="AF54" i="8"/>
  <c r="AH54" i="8"/>
  <c r="AJ54" i="8"/>
  <c r="AL54" i="8"/>
  <c r="AN54" i="8"/>
  <c r="AP54" i="8"/>
  <c r="AR54" i="8"/>
  <c r="AT54" i="8"/>
  <c r="AV54" i="8"/>
  <c r="AX54" i="8"/>
  <c r="AZ54" i="8"/>
  <c r="BB54" i="8"/>
  <c r="BD54" i="8"/>
  <c r="BF54" i="8"/>
  <c r="BH54" i="8"/>
  <c r="BJ54" i="8"/>
  <c r="D43" i="9"/>
  <c r="K7" i="9"/>
  <c r="D36" i="8"/>
  <c r="D75" i="8" s="1"/>
  <c r="F36" i="8"/>
  <c r="F75" i="8" s="1"/>
  <c r="H36" i="8"/>
  <c r="J36" i="8"/>
  <c r="J75" i="8" s="1"/>
  <c r="L36" i="8"/>
  <c r="L75" i="8" s="1"/>
  <c r="N36" i="8"/>
  <c r="N75" i="8" s="1"/>
  <c r="P36" i="8"/>
  <c r="R36" i="8"/>
  <c r="R75" i="8" s="1"/>
  <c r="T36" i="8"/>
  <c r="T75" i="8" s="1"/>
  <c r="V36" i="8"/>
  <c r="V75" i="8" s="1"/>
  <c r="X36" i="8"/>
  <c r="Z36" i="8"/>
  <c r="Z75" i="8" s="1"/>
  <c r="AB36" i="8"/>
  <c r="AB75" i="8" s="1"/>
  <c r="AD36" i="8"/>
  <c r="AD75" i="8" s="1"/>
  <c r="AF36" i="8"/>
  <c r="AH36" i="8"/>
  <c r="AH75" i="8" s="1"/>
  <c r="AJ36" i="8"/>
  <c r="AJ75" i="8" s="1"/>
  <c r="AL36" i="8"/>
  <c r="AL75" i="8" s="1"/>
  <c r="AN36" i="8"/>
  <c r="AP36" i="8"/>
  <c r="AP75" i="8" s="1"/>
  <c r="AR36" i="8"/>
  <c r="AR75" i="8" s="1"/>
  <c r="AT36" i="8"/>
  <c r="AT75" i="8" s="1"/>
  <c r="AV36" i="8"/>
  <c r="AV75" i="8" s="1"/>
  <c r="AX36" i="8"/>
  <c r="AX75" i="8" s="1"/>
  <c r="AZ36" i="8"/>
  <c r="AZ75" i="8" s="1"/>
  <c r="BB36" i="8"/>
  <c r="BB75" i="8" s="1"/>
  <c r="BD36" i="8"/>
  <c r="BD75" i="8" s="1"/>
  <c r="BF36" i="8"/>
  <c r="BF75" i="8" s="1"/>
  <c r="BH36" i="8"/>
  <c r="BH75" i="8" s="1"/>
  <c r="BJ36" i="8"/>
  <c r="BJ75" i="8" s="1"/>
  <c r="C36" i="8"/>
  <c r="E36" i="8"/>
  <c r="E75" i="8" s="1"/>
  <c r="G36" i="8"/>
  <c r="G75" i="8" s="1"/>
  <c r="I36" i="8"/>
  <c r="I75" i="8" s="1"/>
  <c r="K36" i="8"/>
  <c r="M36" i="8"/>
  <c r="M75" i="8" s="1"/>
  <c r="O36" i="8"/>
  <c r="Q36" i="8"/>
  <c r="Q75" i="8" s="1"/>
  <c r="S36" i="8"/>
  <c r="S75" i="8" s="1"/>
  <c r="U36" i="8"/>
  <c r="U75" i="8" s="1"/>
  <c r="W36" i="8"/>
  <c r="W75" i="8" s="1"/>
  <c r="Y36" i="8"/>
  <c r="Y75" i="8" s="1"/>
  <c r="AA36" i="8"/>
  <c r="AA75" i="8" s="1"/>
  <c r="AC36" i="8"/>
  <c r="AC75" i="8" s="1"/>
  <c r="AE36" i="8"/>
  <c r="AE75" i="8" s="1"/>
  <c r="AG36" i="8"/>
  <c r="AG75" i="8" s="1"/>
  <c r="AI36" i="8"/>
  <c r="AI75" i="8" s="1"/>
  <c r="AK36" i="8"/>
  <c r="AK75" i="8" s="1"/>
  <c r="AM36" i="8"/>
  <c r="AM75" i="8" s="1"/>
  <c r="AO36" i="8"/>
  <c r="AO75" i="8" s="1"/>
  <c r="AQ36" i="8"/>
  <c r="AQ75" i="8" s="1"/>
  <c r="AS36" i="8"/>
  <c r="AS75" i="8" s="1"/>
  <c r="AU36" i="8"/>
  <c r="AU75" i="8" s="1"/>
  <c r="AW36" i="8"/>
  <c r="AY36" i="8"/>
  <c r="AY75" i="8" s="1"/>
  <c r="BA36" i="8"/>
  <c r="BA75" i="8" s="1"/>
  <c r="BC36" i="8"/>
  <c r="BC75" i="8" s="1"/>
  <c r="BE36" i="8"/>
  <c r="BE75" i="8" s="1"/>
  <c r="BG36" i="8"/>
  <c r="BI36" i="8"/>
  <c r="BI75" i="8" s="1"/>
  <c r="BK23" i="8"/>
  <c r="BK26" i="8"/>
  <c r="K75" i="8"/>
  <c r="O75" i="8"/>
  <c r="BG75" i="8"/>
  <c r="H75" i="8"/>
  <c r="P75" i="8"/>
  <c r="X75" i="8"/>
  <c r="AF75" i="8"/>
  <c r="AN75" i="8"/>
  <c r="BK67" i="8"/>
  <c r="BK64" i="8"/>
  <c r="BK42" i="8"/>
  <c r="C68" i="8"/>
  <c r="BK68" i="8" s="1"/>
  <c r="BK12" i="8"/>
  <c r="BK20" i="8"/>
  <c r="BK35" i="8"/>
  <c r="BK59" i="8"/>
  <c r="BK73" i="8"/>
  <c r="BK9" i="8"/>
  <c r="BK54" i="8" l="1"/>
  <c r="BK36" i="8"/>
  <c r="C75" i="8"/>
  <c r="AW75" i="8"/>
  <c r="BK75" i="8" l="1"/>
  <c r="K5" i="9"/>
  <c r="K43" i="9" s="1"/>
</calcChain>
</file>

<file path=xl/sharedStrings.xml><?xml version="1.0" encoding="utf-8"?>
<sst xmlns="http://schemas.openxmlformats.org/spreadsheetml/2006/main" count="172" uniqueCount="139">
  <si>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</si>
  <si>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</si>
  <si>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</si>
  <si>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</si>
  <si>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</si>
  <si>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</si>
  <si>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</si>
  <si>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</si>
  <si>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</si>
  <si>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</si>
  <si>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</si>
  <si>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</si>
  <si>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</si>
  <si>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</si>
  <si>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</si>
  <si>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</si>
  <si>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</si>
  <si>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</si>
  <si>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</si>
  <si>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</si>
  <si>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</si>
  <si>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</si>
  <si>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</si>
  <si>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</si>
  <si>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</si>
  <si>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</si>
  <si>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</si>
  <si>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</si>
  <si>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</si>
  <si>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</si>
  <si>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</si>
  <si>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</si>
  <si>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</si>
  <si>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</si>
  <si>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</si>
  <si>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</si>
  <si>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</si>
  <si>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</si>
  <si>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</si>
  <si>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</si>
  <si>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</si>
  <si>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</si>
  <si>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</si>
  <si>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</si>
  <si>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</si>
  <si>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</si>
  <si>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</si>
  <si>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</si>
  <si>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</si>
  <si>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</si>
  <si>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</si>
  <si>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</si>
  <si>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</si>
  <si>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</si>
  <si>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</si>
  <si>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</si>
  <si>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</si>
  <si>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</si>
  <si>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</si>
  <si>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</si>
  <si>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</si>
  <si>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</si>
  <si>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</si>
  <si>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</si>
  <si>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</si>
  <si>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</si>
  <si>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</si>
  <si>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</si>
  <si>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</si>
  <si>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</si>
  <si>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</si>
  <si>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</si>
  <si>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</si>
  <si>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</si>
  <si>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</si>
  <si>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</si>
  <si>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</si>
  <si>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</si>
  <si>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</si>
  <si>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</si>
  <si>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</si>
  <si>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</si>
  <si>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</si>
  <si>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</si>
  <si>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</si>
  <si>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</si>
  <si>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</si>
  <si>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</si>
  <si>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</si>
  <si>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</si>
  <si>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</si>
  <si>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</si>
  <si>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</si>
  <si>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</si>
  <si>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</si>
  <si>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</si>
  <si>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</si>
  <si>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</si>
  <si>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</si>
  <si>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</si>
  <si>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</si>
  <si>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</si>
  <si>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</si>
  <si>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</si>
  <si>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</si>
  <si>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</si>
  <si>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</si>
  <si>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</si>
  <si>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</si>
  <si>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</si>
  <si>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</si>
  <si>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</si>
  <si>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</si>
  <si>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</si>
  <si>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</si>
  <si>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</si>
  <si>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</si>
  <si>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</si>
  <si>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</si>
  <si>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Pnb Fixed Maturity Plan – Series B16-1094 Days</t>
  </si>
  <si>
    <t>Principal Pnb Fixed Maturity Plan – Series B17-371 Days</t>
  </si>
  <si>
    <t>Principal Index Fund - Mid Cap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</si>
  <si>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</si>
  <si>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</si>
  <si>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</si>
  <si>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</si>
  <si>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</si>
  <si>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</si>
  <si>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Asset Allocation Fund Moderate Plan</t>
  </si>
  <si>
    <t>Principal Asset Allocation Fund of Funds Aggressive Plan</t>
  </si>
  <si>
    <t>Principal Asset Allocation Fund of Funds Conservative Plan</t>
  </si>
  <si>
    <t>Principal Dynamic Bond Fund</t>
  </si>
  <si>
    <t>Principal Arbitrage Fund</t>
  </si>
  <si>
    <t>Principal Low Duration Fund</t>
  </si>
  <si>
    <t>Principal Credit Opportunities Fund</t>
  </si>
  <si>
    <t>Principal Short Term Income Fund</t>
  </si>
  <si>
    <t>Principal Equity Savings Fund</t>
  </si>
  <si>
    <t>Table showing State wise /Union Territory wise contribution to AAUM of category of schemes for the month of February 2017</t>
  </si>
  <si>
    <t>Principal Mutual Fund: Net Average Assets Under Management (AUM) for the month of February 2017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</si>
</sst>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82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right" wrapText="1"/>
    </xf>
    <xf numFmtId="0" fontId="13" fillId="0" borderId="21" xfId="0" applyFont="1" applyBorder="1" applyAlignment="1">
      <alignment wrapText="1"/>
    </xf>
    <xf numFmtId="0" fontId="12" fillId="0" borderId="21" xfId="0" applyFont="1" applyBorder="1" applyAlignment="1">
      <alignment horizontal="right" wrapText="1"/>
    </xf>
    <xf numFmtId="0" fontId="14" fillId="0" borderId="21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21" xfId="0" applyFont="1" applyBorder="1" applyAlignment="1">
      <alignment horizontal="center" wrapText="1"/>
    </xf>
    <xf numFmtId="0" fontId="12" fillId="0" borderId="21" xfId="0" applyFont="1" applyBorder="1" applyAlignment="1">
      <alignment horizontal="right"/>
    </xf>
    <xf numFmtId="2" fontId="10" fillId="0" borderId="21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3" xfId="0" applyNumberFormat="1" applyFont="1" applyBorder="1" applyAlignment="1">
      <alignment horizontal="right"/>
    </xf>
    <xf numFmtId="0" fontId="12" fillId="0" borderId="34" xfId="0" applyFont="1" applyBorder="1"/>
    <xf numFmtId="0" fontId="13" fillId="0" borderId="35" xfId="0" applyFont="1" applyBorder="1" applyAlignment="1">
      <alignment wrapText="1"/>
    </xf>
    <xf numFmtId="0" fontId="12" fillId="0" borderId="33" xfId="0" applyFont="1" applyBorder="1"/>
    <xf numFmtId="0" fontId="12" fillId="0" borderId="23" xfId="0" applyFont="1" applyBorder="1" applyAlignment="1">
      <alignment horizontal="right" wrapText="1"/>
    </xf>
    <xf numFmtId="2" fontId="13" fillId="0" borderId="1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6" fillId="0" borderId="22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4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3" fontId="10" fillId="0" borderId="17" xfId="2" applyNumberFormat="1" applyFont="1" applyFill="1" applyBorder="1" applyAlignment="1">
      <alignment horizontal="center" vertical="center" wrapText="1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8" xfId="2" applyNumberFormat="1" applyFont="1" applyFill="1" applyBorder="1" applyAlignment="1">
      <alignment horizontal="center" vertical="top" wrapText="1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6"/>
  <sheetViews>
    <sheetView zoomScale="85" zoomScaleNormal="85" workbookViewId="0">
      <pane xSplit="2" ySplit="5" topLeftCell="C48" activePane="bottomRight" state="frozen"/>
      <selection activeCell="F20" sqref="F20"/>
      <selection pane="topRight" activeCell="F20" sqref="F20"/>
      <selection pane="bottomLeft" activeCell="F20" sqref="F20"/>
      <selection pane="bottomRight" activeCell="C2" sqref="C2:V2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7.7109375" style="13" bestFit="1" customWidth="1"/>
    <col min="11" max="11" width="4.7109375" style="13" customWidth="1"/>
    <col min="12" max="12" width="6.7109375" style="13" customWidth="1"/>
    <col min="13" max="17" width="4.7109375" style="13" customWidth="1"/>
    <col min="18" max="19" width="6.7109375" style="13" customWidth="1"/>
    <col min="20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1" width="4.7109375" style="13" customWidth="1"/>
    <col min="42" max="42" width="5.7109375" style="13" customWidth="1"/>
    <col min="43" max="43" width="4.7109375" style="13" customWidth="1"/>
    <col min="44" max="44" width="5.7109375" style="13" customWidth="1"/>
    <col min="45" max="47" width="4.7109375" style="13" customWidth="1"/>
    <col min="48" max="48" width="6.7109375" style="13" customWidth="1"/>
    <col min="49" max="49" width="7.7109375" style="13" customWidth="1"/>
    <col min="50" max="50" width="6.7109375" style="13" bestFit="1" customWidth="1"/>
    <col min="51" max="51" width="5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5" t="s">
        <v>74</v>
      </c>
      <c r="B1" s="68" t="s">
        <v>32</v>
      </c>
      <c r="C1" s="59" t="s">
        <v>138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6"/>
      <c r="B2" s="69"/>
      <c r="C2" s="59" t="s">
        <v>31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9" t="s">
        <v>27</v>
      </c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1"/>
      <c r="AQ2" s="59" t="s">
        <v>28</v>
      </c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1"/>
      <c r="BK2" s="65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6"/>
      <c r="B3" s="69"/>
      <c r="C3" s="62" t="s">
        <v>12</v>
      </c>
      <c r="D3" s="63"/>
      <c r="E3" s="63"/>
      <c r="F3" s="63"/>
      <c r="G3" s="63"/>
      <c r="H3" s="63"/>
      <c r="I3" s="63"/>
      <c r="J3" s="63"/>
      <c r="K3" s="63"/>
      <c r="L3" s="64"/>
      <c r="M3" s="62" t="s">
        <v>13</v>
      </c>
      <c r="N3" s="63"/>
      <c r="O3" s="63"/>
      <c r="P3" s="63"/>
      <c r="Q3" s="63"/>
      <c r="R3" s="63"/>
      <c r="S3" s="63"/>
      <c r="T3" s="63"/>
      <c r="U3" s="63"/>
      <c r="V3" s="64"/>
      <c r="W3" s="62" t="s">
        <v>12</v>
      </c>
      <c r="X3" s="63"/>
      <c r="Y3" s="63"/>
      <c r="Z3" s="63"/>
      <c r="AA3" s="63"/>
      <c r="AB3" s="63"/>
      <c r="AC3" s="63"/>
      <c r="AD3" s="63"/>
      <c r="AE3" s="63"/>
      <c r="AF3" s="64"/>
      <c r="AG3" s="62" t="s">
        <v>13</v>
      </c>
      <c r="AH3" s="63"/>
      <c r="AI3" s="63"/>
      <c r="AJ3" s="63"/>
      <c r="AK3" s="63"/>
      <c r="AL3" s="63"/>
      <c r="AM3" s="63"/>
      <c r="AN3" s="63"/>
      <c r="AO3" s="63"/>
      <c r="AP3" s="64"/>
      <c r="AQ3" s="62" t="s">
        <v>12</v>
      </c>
      <c r="AR3" s="63"/>
      <c r="AS3" s="63"/>
      <c r="AT3" s="63"/>
      <c r="AU3" s="63"/>
      <c r="AV3" s="63"/>
      <c r="AW3" s="63"/>
      <c r="AX3" s="63"/>
      <c r="AY3" s="63"/>
      <c r="AZ3" s="64"/>
      <c r="BA3" s="62" t="s">
        <v>13</v>
      </c>
      <c r="BB3" s="63"/>
      <c r="BC3" s="63"/>
      <c r="BD3" s="63"/>
      <c r="BE3" s="63"/>
      <c r="BF3" s="63"/>
      <c r="BG3" s="63"/>
      <c r="BH3" s="63"/>
      <c r="BI3" s="63"/>
      <c r="BJ3" s="64"/>
      <c r="BK3" s="66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6"/>
      <c r="B4" s="69"/>
      <c r="C4" s="76" t="s">
        <v>38</v>
      </c>
      <c r="D4" s="77"/>
      <c r="E4" s="77"/>
      <c r="F4" s="77"/>
      <c r="G4" s="78"/>
      <c r="H4" s="73" t="s">
        <v>39</v>
      </c>
      <c r="I4" s="74"/>
      <c r="J4" s="74"/>
      <c r="K4" s="74"/>
      <c r="L4" s="75"/>
      <c r="M4" s="76" t="s">
        <v>38</v>
      </c>
      <c r="N4" s="77"/>
      <c r="O4" s="77"/>
      <c r="P4" s="77"/>
      <c r="Q4" s="78"/>
      <c r="R4" s="73" t="s">
        <v>39</v>
      </c>
      <c r="S4" s="74"/>
      <c r="T4" s="74"/>
      <c r="U4" s="74"/>
      <c r="V4" s="75"/>
      <c r="W4" s="76" t="s">
        <v>38</v>
      </c>
      <c r="X4" s="77"/>
      <c r="Y4" s="77"/>
      <c r="Z4" s="77"/>
      <c r="AA4" s="78"/>
      <c r="AB4" s="73" t="s">
        <v>39</v>
      </c>
      <c r="AC4" s="74"/>
      <c r="AD4" s="74"/>
      <c r="AE4" s="74"/>
      <c r="AF4" s="75"/>
      <c r="AG4" s="76" t="s">
        <v>38</v>
      </c>
      <c r="AH4" s="77"/>
      <c r="AI4" s="77"/>
      <c r="AJ4" s="77"/>
      <c r="AK4" s="78"/>
      <c r="AL4" s="73" t="s">
        <v>39</v>
      </c>
      <c r="AM4" s="74"/>
      <c r="AN4" s="74"/>
      <c r="AO4" s="74"/>
      <c r="AP4" s="75"/>
      <c r="AQ4" s="76" t="s">
        <v>38</v>
      </c>
      <c r="AR4" s="77"/>
      <c r="AS4" s="77"/>
      <c r="AT4" s="77"/>
      <c r="AU4" s="78"/>
      <c r="AV4" s="73" t="s">
        <v>39</v>
      </c>
      <c r="AW4" s="74"/>
      <c r="AX4" s="74"/>
      <c r="AY4" s="74"/>
      <c r="AZ4" s="75"/>
      <c r="BA4" s="76" t="s">
        <v>38</v>
      </c>
      <c r="BB4" s="77"/>
      <c r="BC4" s="77"/>
      <c r="BD4" s="77"/>
      <c r="BE4" s="78"/>
      <c r="BF4" s="73" t="s">
        <v>39</v>
      </c>
      <c r="BG4" s="74"/>
      <c r="BH4" s="74"/>
      <c r="BI4" s="74"/>
      <c r="BJ4" s="75"/>
      <c r="BK4" s="66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6"/>
      <c r="B5" s="69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7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2"/>
    </row>
    <row r="7" spans="1:104" x14ac:dyDescent="0.25">
      <c r="A7" s="11" t="s">
        <v>75</v>
      </c>
      <c r="B7" s="14" t="s">
        <v>14</v>
      </c>
      <c r="C7" s="70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2"/>
    </row>
    <row r="8" spans="1:104" x14ac:dyDescent="0.25">
      <c r="A8" s="11"/>
      <c r="B8" s="23" t="s">
        <v>101</v>
      </c>
      <c r="C8" s="38">
        <v>0</v>
      </c>
      <c r="D8" s="38">
        <v>77.053942153106988</v>
      </c>
      <c r="E8" s="38">
        <v>0</v>
      </c>
      <c r="F8" s="38">
        <v>0</v>
      </c>
      <c r="G8" s="38">
        <v>0</v>
      </c>
      <c r="H8" s="38">
        <v>1.9811272572126002</v>
      </c>
      <c r="I8" s="38">
        <v>412.66694113996283</v>
      </c>
      <c r="J8" s="38">
        <v>200.75172377882041</v>
      </c>
      <c r="K8" s="38">
        <v>0</v>
      </c>
      <c r="L8" s="38">
        <v>16.192332535213001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0.80818527896269998</v>
      </c>
      <c r="S8" s="38">
        <v>16.202064068285402</v>
      </c>
      <c r="T8" s="38">
        <v>5.6688076678499996E-2</v>
      </c>
      <c r="U8" s="38">
        <v>0</v>
      </c>
      <c r="V8" s="38">
        <v>0.61884869124959996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0.40072141067790007</v>
      </c>
      <c r="AC8" s="38">
        <v>89.422964067570916</v>
      </c>
      <c r="AD8" s="38">
        <v>0</v>
      </c>
      <c r="AE8" s="38">
        <v>0</v>
      </c>
      <c r="AF8" s="38">
        <v>3.7164469885707998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0.19847940460650002</v>
      </c>
      <c r="AM8" s="38">
        <v>16.399930930892602</v>
      </c>
      <c r="AN8" s="38">
        <v>15.2540157380714</v>
      </c>
      <c r="AO8" s="38">
        <v>0</v>
      </c>
      <c r="AP8" s="38">
        <v>0.92575958921389978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7.6802136417692095</v>
      </c>
      <c r="AW8" s="38">
        <v>427.98056256301044</v>
      </c>
      <c r="AX8" s="38">
        <v>100.2688554849998</v>
      </c>
      <c r="AY8" s="38">
        <v>0</v>
      </c>
      <c r="AZ8" s="38">
        <v>24.918431315603105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2.4598152609163018</v>
      </c>
      <c r="BG8" s="38">
        <v>2.7104859629633999</v>
      </c>
      <c r="BH8" s="38">
        <v>0</v>
      </c>
      <c r="BI8" s="38">
        <v>0</v>
      </c>
      <c r="BJ8" s="38">
        <v>3.606163074106</v>
      </c>
      <c r="BK8" s="37">
        <f>SUM(C8:BJ8)</f>
        <v>1422.2746984124647</v>
      </c>
    </row>
    <row r="9" spans="1:104" x14ac:dyDescent="0.25">
      <c r="A9" s="11"/>
      <c r="B9" s="26" t="s">
        <v>84</v>
      </c>
      <c r="C9" s="37">
        <f>SUM(C8)</f>
        <v>0</v>
      </c>
      <c r="D9" s="37">
        <f t="shared" ref="D9:BJ9" si="0">SUM(D8)</f>
        <v>77.053942153106988</v>
      </c>
      <c r="E9" s="37">
        <f t="shared" si="0"/>
        <v>0</v>
      </c>
      <c r="F9" s="37">
        <f t="shared" si="0"/>
        <v>0</v>
      </c>
      <c r="G9" s="37">
        <f t="shared" si="0"/>
        <v>0</v>
      </c>
      <c r="H9" s="37">
        <f t="shared" si="0"/>
        <v>1.9811272572126002</v>
      </c>
      <c r="I9" s="37">
        <f t="shared" si="0"/>
        <v>412.66694113996283</v>
      </c>
      <c r="J9" s="37">
        <f t="shared" si="0"/>
        <v>200.75172377882041</v>
      </c>
      <c r="K9" s="37">
        <f t="shared" si="0"/>
        <v>0</v>
      </c>
      <c r="L9" s="37">
        <f t="shared" si="0"/>
        <v>16.192332535213001</v>
      </c>
      <c r="M9" s="37">
        <f t="shared" si="0"/>
        <v>0</v>
      </c>
      <c r="N9" s="37">
        <f t="shared" si="0"/>
        <v>0</v>
      </c>
      <c r="O9" s="37">
        <f t="shared" si="0"/>
        <v>0</v>
      </c>
      <c r="P9" s="37">
        <f t="shared" si="0"/>
        <v>0</v>
      </c>
      <c r="Q9" s="37">
        <f t="shared" si="0"/>
        <v>0</v>
      </c>
      <c r="R9" s="37">
        <f t="shared" si="0"/>
        <v>0.80818527896269998</v>
      </c>
      <c r="S9" s="37">
        <f t="shared" si="0"/>
        <v>16.202064068285402</v>
      </c>
      <c r="T9" s="37">
        <f t="shared" si="0"/>
        <v>5.6688076678499996E-2</v>
      </c>
      <c r="U9" s="37">
        <f t="shared" si="0"/>
        <v>0</v>
      </c>
      <c r="V9" s="37">
        <f t="shared" si="0"/>
        <v>0.61884869124959996</v>
      </c>
      <c r="W9" s="37">
        <f t="shared" si="0"/>
        <v>0</v>
      </c>
      <c r="X9" s="37">
        <f t="shared" si="0"/>
        <v>0</v>
      </c>
      <c r="Y9" s="37">
        <f t="shared" si="0"/>
        <v>0</v>
      </c>
      <c r="Z9" s="37">
        <f t="shared" si="0"/>
        <v>0</v>
      </c>
      <c r="AA9" s="37">
        <f t="shared" si="0"/>
        <v>0</v>
      </c>
      <c r="AB9" s="37">
        <f t="shared" si="0"/>
        <v>0.40072141067790007</v>
      </c>
      <c r="AC9" s="37">
        <f t="shared" si="0"/>
        <v>89.422964067570916</v>
      </c>
      <c r="AD9" s="37">
        <f t="shared" si="0"/>
        <v>0</v>
      </c>
      <c r="AE9" s="37">
        <f t="shared" si="0"/>
        <v>0</v>
      </c>
      <c r="AF9" s="37">
        <f t="shared" si="0"/>
        <v>3.7164469885707998</v>
      </c>
      <c r="AG9" s="37">
        <f t="shared" si="0"/>
        <v>0</v>
      </c>
      <c r="AH9" s="37">
        <f t="shared" si="0"/>
        <v>0</v>
      </c>
      <c r="AI9" s="37">
        <f t="shared" si="0"/>
        <v>0</v>
      </c>
      <c r="AJ9" s="37">
        <f t="shared" si="0"/>
        <v>0</v>
      </c>
      <c r="AK9" s="37">
        <f t="shared" si="0"/>
        <v>0</v>
      </c>
      <c r="AL9" s="37">
        <f t="shared" si="0"/>
        <v>0.19847940460650002</v>
      </c>
      <c r="AM9" s="37">
        <f t="shared" si="0"/>
        <v>16.399930930892602</v>
      </c>
      <c r="AN9" s="37">
        <f t="shared" si="0"/>
        <v>15.2540157380714</v>
      </c>
      <c r="AO9" s="37">
        <f t="shared" si="0"/>
        <v>0</v>
      </c>
      <c r="AP9" s="37">
        <f t="shared" si="0"/>
        <v>0.92575958921389978</v>
      </c>
      <c r="AQ9" s="37">
        <f t="shared" si="0"/>
        <v>0</v>
      </c>
      <c r="AR9" s="37">
        <f t="shared" si="0"/>
        <v>0</v>
      </c>
      <c r="AS9" s="37">
        <f t="shared" si="0"/>
        <v>0</v>
      </c>
      <c r="AT9" s="37">
        <f t="shared" si="0"/>
        <v>0</v>
      </c>
      <c r="AU9" s="37">
        <f t="shared" si="0"/>
        <v>0</v>
      </c>
      <c r="AV9" s="37">
        <f t="shared" si="0"/>
        <v>7.6802136417692095</v>
      </c>
      <c r="AW9" s="37">
        <f t="shared" si="0"/>
        <v>427.98056256301044</v>
      </c>
      <c r="AX9" s="37">
        <f t="shared" si="0"/>
        <v>100.2688554849998</v>
      </c>
      <c r="AY9" s="37">
        <f t="shared" si="0"/>
        <v>0</v>
      </c>
      <c r="AZ9" s="37">
        <f t="shared" si="0"/>
        <v>24.918431315603105</v>
      </c>
      <c r="BA9" s="37">
        <f t="shared" si="0"/>
        <v>0</v>
      </c>
      <c r="BB9" s="37">
        <f t="shared" si="0"/>
        <v>0</v>
      </c>
      <c r="BC9" s="37">
        <f t="shared" si="0"/>
        <v>0</v>
      </c>
      <c r="BD9" s="37">
        <f t="shared" si="0"/>
        <v>0</v>
      </c>
      <c r="BE9" s="37">
        <f t="shared" si="0"/>
        <v>0</v>
      </c>
      <c r="BF9" s="37">
        <f t="shared" si="0"/>
        <v>2.4598152609163018</v>
      </c>
      <c r="BG9" s="37">
        <f t="shared" si="0"/>
        <v>2.7104859629633999</v>
      </c>
      <c r="BH9" s="37">
        <f t="shared" si="0"/>
        <v>0</v>
      </c>
      <c r="BI9" s="37">
        <f t="shared" si="0"/>
        <v>0</v>
      </c>
      <c r="BJ9" s="37">
        <f t="shared" si="0"/>
        <v>3.606163074106</v>
      </c>
      <c r="BK9" s="37">
        <f>SUM(C9:BJ9)</f>
        <v>1422.2746984124647</v>
      </c>
    </row>
    <row r="10" spans="1:104" x14ac:dyDescent="0.25">
      <c r="A10" s="11" t="s">
        <v>76</v>
      </c>
      <c r="B10" s="25" t="s">
        <v>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</row>
    <row r="11" spans="1:104" x14ac:dyDescent="0.25">
      <c r="A11" s="11"/>
      <c r="B11" s="23" t="s">
        <v>102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0.29105848878489998</v>
      </c>
      <c r="I11" s="38">
        <v>10.116675172963898</v>
      </c>
      <c r="J11" s="38">
        <v>0</v>
      </c>
      <c r="K11" s="38">
        <v>0</v>
      </c>
      <c r="L11" s="38">
        <v>0.72217019728550003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0.1675180899282</v>
      </c>
      <c r="S11" s="38">
        <v>5.210541739</v>
      </c>
      <c r="T11" s="38">
        <v>0</v>
      </c>
      <c r="U11" s="38">
        <v>0</v>
      </c>
      <c r="V11" s="38">
        <v>2.3810509714199998E-2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1.1233326428300001E-2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5.9189742142000002E-3</v>
      </c>
      <c r="AM11" s="38">
        <v>0</v>
      </c>
      <c r="AN11" s="38">
        <v>0</v>
      </c>
      <c r="AO11" s="38">
        <v>0</v>
      </c>
      <c r="AP11" s="38">
        <v>2.045758928E-4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0.73181359682494129</v>
      </c>
      <c r="AW11" s="38">
        <v>1.4070870778569999</v>
      </c>
      <c r="AX11" s="38">
        <v>0</v>
      </c>
      <c r="AY11" s="38">
        <v>0</v>
      </c>
      <c r="AZ11" s="38">
        <v>2.6711720788568001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0.15750893453510001</v>
      </c>
      <c r="BG11" s="38">
        <v>5.7179951285599995E-2</v>
      </c>
      <c r="BH11" s="38">
        <v>0</v>
      </c>
      <c r="BI11" s="38">
        <v>0</v>
      </c>
      <c r="BJ11" s="38">
        <v>4.2296572285699996E-2</v>
      </c>
      <c r="BK11" s="37">
        <f t="shared" ref="BK11:BK12" si="1">SUM(C11:BJ11)</f>
        <v>21.616189285857139</v>
      </c>
    </row>
    <row r="12" spans="1:104" x14ac:dyDescent="0.25">
      <c r="A12" s="11"/>
      <c r="B12" s="26" t="s">
        <v>85</v>
      </c>
      <c r="C12" s="37">
        <f t="shared" ref="C12:BJ12" si="2">SUM(C11)</f>
        <v>0</v>
      </c>
      <c r="D12" s="37">
        <f t="shared" si="2"/>
        <v>0</v>
      </c>
      <c r="E12" s="37">
        <f t="shared" si="2"/>
        <v>0</v>
      </c>
      <c r="F12" s="37">
        <f t="shared" si="2"/>
        <v>0</v>
      </c>
      <c r="G12" s="37">
        <f t="shared" si="2"/>
        <v>0</v>
      </c>
      <c r="H12" s="37">
        <f t="shared" si="2"/>
        <v>0.29105848878489998</v>
      </c>
      <c r="I12" s="37">
        <f t="shared" si="2"/>
        <v>10.116675172963898</v>
      </c>
      <c r="J12" s="37">
        <f t="shared" si="2"/>
        <v>0</v>
      </c>
      <c r="K12" s="37">
        <f t="shared" si="2"/>
        <v>0</v>
      </c>
      <c r="L12" s="37">
        <f t="shared" si="2"/>
        <v>0.72217019728550003</v>
      </c>
      <c r="M12" s="37">
        <f t="shared" si="2"/>
        <v>0</v>
      </c>
      <c r="N12" s="37">
        <f t="shared" si="2"/>
        <v>0</v>
      </c>
      <c r="O12" s="37">
        <f t="shared" si="2"/>
        <v>0</v>
      </c>
      <c r="P12" s="37">
        <f t="shared" si="2"/>
        <v>0</v>
      </c>
      <c r="Q12" s="37">
        <f t="shared" si="2"/>
        <v>0</v>
      </c>
      <c r="R12" s="37">
        <f t="shared" si="2"/>
        <v>0.1675180899282</v>
      </c>
      <c r="S12" s="37">
        <f t="shared" si="2"/>
        <v>5.210541739</v>
      </c>
      <c r="T12" s="37">
        <f t="shared" si="2"/>
        <v>0</v>
      </c>
      <c r="U12" s="37">
        <f t="shared" si="2"/>
        <v>0</v>
      </c>
      <c r="V12" s="37">
        <f t="shared" si="2"/>
        <v>2.3810509714199998E-2</v>
      </c>
      <c r="W12" s="37">
        <f t="shared" si="2"/>
        <v>0</v>
      </c>
      <c r="X12" s="37">
        <f t="shared" si="2"/>
        <v>0</v>
      </c>
      <c r="Y12" s="37">
        <f t="shared" si="2"/>
        <v>0</v>
      </c>
      <c r="Z12" s="37">
        <f t="shared" si="2"/>
        <v>0</v>
      </c>
      <c r="AA12" s="37">
        <f t="shared" si="2"/>
        <v>0</v>
      </c>
      <c r="AB12" s="37">
        <f t="shared" si="2"/>
        <v>1.1233326428300001E-2</v>
      </c>
      <c r="AC12" s="37">
        <f t="shared" si="2"/>
        <v>0</v>
      </c>
      <c r="AD12" s="37">
        <f t="shared" si="2"/>
        <v>0</v>
      </c>
      <c r="AE12" s="37">
        <f t="shared" si="2"/>
        <v>0</v>
      </c>
      <c r="AF12" s="37">
        <f t="shared" si="2"/>
        <v>0</v>
      </c>
      <c r="AG12" s="37">
        <f t="shared" si="2"/>
        <v>0</v>
      </c>
      <c r="AH12" s="37">
        <f t="shared" si="2"/>
        <v>0</v>
      </c>
      <c r="AI12" s="37">
        <f t="shared" si="2"/>
        <v>0</v>
      </c>
      <c r="AJ12" s="37">
        <f t="shared" si="2"/>
        <v>0</v>
      </c>
      <c r="AK12" s="37">
        <f t="shared" si="2"/>
        <v>0</v>
      </c>
      <c r="AL12" s="37">
        <f t="shared" si="2"/>
        <v>5.9189742142000002E-3</v>
      </c>
      <c r="AM12" s="37">
        <f t="shared" si="2"/>
        <v>0</v>
      </c>
      <c r="AN12" s="37">
        <f t="shared" si="2"/>
        <v>0</v>
      </c>
      <c r="AO12" s="37">
        <f t="shared" si="2"/>
        <v>0</v>
      </c>
      <c r="AP12" s="37">
        <f t="shared" si="2"/>
        <v>2.045758928E-4</v>
      </c>
      <c r="AQ12" s="37">
        <f t="shared" si="2"/>
        <v>0</v>
      </c>
      <c r="AR12" s="37">
        <f t="shared" si="2"/>
        <v>0</v>
      </c>
      <c r="AS12" s="37">
        <f t="shared" si="2"/>
        <v>0</v>
      </c>
      <c r="AT12" s="37">
        <f t="shared" si="2"/>
        <v>0</v>
      </c>
      <c r="AU12" s="37">
        <f t="shared" si="2"/>
        <v>0</v>
      </c>
      <c r="AV12" s="37">
        <f t="shared" si="2"/>
        <v>0.73181359682494129</v>
      </c>
      <c r="AW12" s="37">
        <f t="shared" si="2"/>
        <v>1.4070870778569999</v>
      </c>
      <c r="AX12" s="37">
        <f t="shared" si="2"/>
        <v>0</v>
      </c>
      <c r="AY12" s="37">
        <f t="shared" si="2"/>
        <v>0</v>
      </c>
      <c r="AZ12" s="37">
        <f t="shared" si="2"/>
        <v>2.6711720788568001</v>
      </c>
      <c r="BA12" s="37">
        <f t="shared" si="2"/>
        <v>0</v>
      </c>
      <c r="BB12" s="37">
        <f t="shared" si="2"/>
        <v>0</v>
      </c>
      <c r="BC12" s="37">
        <f t="shared" si="2"/>
        <v>0</v>
      </c>
      <c r="BD12" s="37">
        <f t="shared" si="2"/>
        <v>0</v>
      </c>
      <c r="BE12" s="37">
        <f t="shared" si="2"/>
        <v>0</v>
      </c>
      <c r="BF12" s="37">
        <f t="shared" si="2"/>
        <v>0.15750893453510001</v>
      </c>
      <c r="BG12" s="37">
        <f t="shared" si="2"/>
        <v>5.7179951285599995E-2</v>
      </c>
      <c r="BH12" s="37">
        <f t="shared" si="2"/>
        <v>0</v>
      </c>
      <c r="BI12" s="37">
        <f t="shared" si="2"/>
        <v>0</v>
      </c>
      <c r="BJ12" s="37">
        <f t="shared" si="2"/>
        <v>4.2296572285699996E-2</v>
      </c>
      <c r="BK12" s="37">
        <f t="shared" si="1"/>
        <v>21.616189285857139</v>
      </c>
    </row>
    <row r="13" spans="1:104" x14ac:dyDescent="0.25">
      <c r="A13" s="11" t="s">
        <v>77</v>
      </c>
      <c r="B13" s="25" t="s">
        <v>10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</row>
    <row r="14" spans="1:104" x14ac:dyDescent="0.25">
      <c r="A14" s="11"/>
      <c r="B14" s="25" t="s">
        <v>127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40">
        <f t="shared" ref="BK14:BK20" si="3">SUM(C14:BJ14)</f>
        <v>0</v>
      </c>
    </row>
    <row r="15" spans="1:104" x14ac:dyDescent="0.25">
      <c r="A15" s="11"/>
      <c r="B15" s="25" t="s">
        <v>103</v>
      </c>
      <c r="C15" s="39">
        <v>0</v>
      </c>
      <c r="D15" s="39">
        <v>2.6169757142857</v>
      </c>
      <c r="E15" s="39">
        <v>0</v>
      </c>
      <c r="F15" s="39">
        <v>0</v>
      </c>
      <c r="G15" s="39">
        <v>0</v>
      </c>
      <c r="H15" s="39">
        <v>0.19496469071399999</v>
      </c>
      <c r="I15" s="39">
        <v>9.7416889560713003</v>
      </c>
      <c r="J15" s="39">
        <v>0</v>
      </c>
      <c r="K15" s="39">
        <v>0</v>
      </c>
      <c r="L15" s="39">
        <v>0.76033497785710003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2.48612692857E-2</v>
      </c>
      <c r="S15" s="39">
        <v>0</v>
      </c>
      <c r="T15" s="39">
        <v>0</v>
      </c>
      <c r="U15" s="39">
        <v>0</v>
      </c>
      <c r="V15" s="39">
        <v>0.13434407878570001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5.1716014285700003E-2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0.56703138242759987</v>
      </c>
      <c r="AW15" s="39">
        <v>3.5231534732142005</v>
      </c>
      <c r="AX15" s="39">
        <v>0.27797357678570001</v>
      </c>
      <c r="AY15" s="39">
        <v>0</v>
      </c>
      <c r="AZ15" s="39">
        <v>9.1460690336777013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0.23270267082110002</v>
      </c>
      <c r="BG15" s="39">
        <v>0.5620309725</v>
      </c>
      <c r="BH15" s="39">
        <v>0</v>
      </c>
      <c r="BI15" s="39">
        <v>0</v>
      </c>
      <c r="BJ15" s="39">
        <v>0.60743131896707292</v>
      </c>
      <c r="BK15" s="53">
        <f t="shared" si="3"/>
        <v>28.441278129678579</v>
      </c>
    </row>
    <row r="16" spans="1:104" x14ac:dyDescent="0.25">
      <c r="A16" s="11"/>
      <c r="B16" s="25" t="s">
        <v>104</v>
      </c>
      <c r="C16" s="39">
        <v>0</v>
      </c>
      <c r="D16" s="39">
        <v>6.4442262244641997</v>
      </c>
      <c r="E16" s="39">
        <v>0</v>
      </c>
      <c r="F16" s="39">
        <v>0</v>
      </c>
      <c r="G16" s="39">
        <v>0</v>
      </c>
      <c r="H16" s="39">
        <v>0.19207693417830002</v>
      </c>
      <c r="I16" s="39">
        <v>2.06062971428E-2</v>
      </c>
      <c r="J16" s="39">
        <v>0</v>
      </c>
      <c r="K16" s="39">
        <v>0</v>
      </c>
      <c r="L16" s="39">
        <v>0.19640376964270001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0.83713082142850004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5.4490216499799994E-2</v>
      </c>
      <c r="AC16" s="39">
        <v>0</v>
      </c>
      <c r="AD16" s="39">
        <v>0</v>
      </c>
      <c r="AE16" s="39">
        <v>0</v>
      </c>
      <c r="AF16" s="39">
        <v>0.11001063149990001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0.31860044642850005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0.37104633996369996</v>
      </c>
      <c r="AW16" s="39">
        <v>13.384386671395315</v>
      </c>
      <c r="AX16" s="39">
        <v>0</v>
      </c>
      <c r="AY16" s="39">
        <v>0</v>
      </c>
      <c r="AZ16" s="39">
        <v>3.9479265424637995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0.11089837189249999</v>
      </c>
      <c r="BG16" s="39">
        <v>0</v>
      </c>
      <c r="BH16" s="39">
        <v>0</v>
      </c>
      <c r="BI16" s="39">
        <v>0</v>
      </c>
      <c r="BJ16" s="39">
        <v>0</v>
      </c>
      <c r="BK16" s="53">
        <f t="shared" si="3"/>
        <v>25.987803267000018</v>
      </c>
    </row>
    <row r="17" spans="1:63" x14ac:dyDescent="0.25">
      <c r="A17" s="11"/>
      <c r="B17" s="25" t="s">
        <v>105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4.24205925E-2</v>
      </c>
      <c r="I17" s="39">
        <v>14.588148003250001</v>
      </c>
      <c r="J17" s="39">
        <v>0</v>
      </c>
      <c r="K17" s="39">
        <v>0</v>
      </c>
      <c r="L17" s="39">
        <v>2.7637658749999998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2.8280395E-2</v>
      </c>
      <c r="S17" s="39">
        <v>1.2854725</v>
      </c>
      <c r="T17" s="39">
        <v>0</v>
      </c>
      <c r="U17" s="39">
        <v>0</v>
      </c>
      <c r="V17" s="39">
        <v>0.218530325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0.17502448514259999</v>
      </c>
      <c r="AC17" s="39">
        <v>0</v>
      </c>
      <c r="AD17" s="39">
        <v>0</v>
      </c>
      <c r="AE17" s="39">
        <v>0</v>
      </c>
      <c r="AF17" s="39">
        <v>6.3623660714200003E-2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0.1017673333213</v>
      </c>
      <c r="AM17" s="39">
        <v>0.95435491071419998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0.46224431274949995</v>
      </c>
      <c r="AW17" s="39">
        <v>2.7358174107141999</v>
      </c>
      <c r="AX17" s="39">
        <v>0</v>
      </c>
      <c r="AY17" s="39">
        <v>0</v>
      </c>
      <c r="AZ17" s="39">
        <v>0.97979165024960002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8.6502729071199991E-2</v>
      </c>
      <c r="BG17" s="39">
        <v>0</v>
      </c>
      <c r="BH17" s="39">
        <v>0</v>
      </c>
      <c r="BI17" s="39">
        <v>0</v>
      </c>
      <c r="BJ17" s="39">
        <v>1.2072093286446184</v>
      </c>
      <c r="BK17" s="53">
        <f t="shared" si="3"/>
        <v>25.692953512071419</v>
      </c>
    </row>
    <row r="18" spans="1:63" x14ac:dyDescent="0.25">
      <c r="A18" s="11"/>
      <c r="B18" s="25" t="s">
        <v>119</v>
      </c>
      <c r="C18" s="39">
        <v>0</v>
      </c>
      <c r="D18" s="39">
        <v>0.96360723214280009</v>
      </c>
      <c r="E18" s="39">
        <v>0</v>
      </c>
      <c r="F18" s="39">
        <v>0</v>
      </c>
      <c r="G18" s="39">
        <v>0</v>
      </c>
      <c r="H18" s="39">
        <v>0.22724418532089999</v>
      </c>
      <c r="I18" s="39">
        <v>5.9743648392857001</v>
      </c>
      <c r="J18" s="39">
        <v>0.64240482142849997</v>
      </c>
      <c r="K18" s="39">
        <v>0</v>
      </c>
      <c r="L18" s="39">
        <v>0.89936674999979993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2.8378687714200001E-2</v>
      </c>
      <c r="S18" s="39">
        <v>0.12848096428569999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0.67654530489279996</v>
      </c>
      <c r="AC18" s="39">
        <v>0</v>
      </c>
      <c r="AD18" s="39">
        <v>0</v>
      </c>
      <c r="AE18" s="39">
        <v>0</v>
      </c>
      <c r="AF18" s="39">
        <v>0.72739921553559983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0.16050006</v>
      </c>
      <c r="AM18" s="39">
        <v>1.2153277945713998</v>
      </c>
      <c r="AN18" s="39">
        <v>0</v>
      </c>
      <c r="AO18" s="39">
        <v>0</v>
      </c>
      <c r="AP18" s="39">
        <v>0.44232299999999997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1.3289560282854005</v>
      </c>
      <c r="AW18" s="39">
        <v>6.3188999999999993</v>
      </c>
      <c r="AX18" s="39">
        <v>0</v>
      </c>
      <c r="AY18" s="39">
        <v>0</v>
      </c>
      <c r="AZ18" s="39">
        <v>2.9151343562873842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0.50078681378559997</v>
      </c>
      <c r="BG18" s="39">
        <v>3.79134E-2</v>
      </c>
      <c r="BH18" s="39">
        <v>0</v>
      </c>
      <c r="BI18" s="39">
        <v>0</v>
      </c>
      <c r="BJ18" s="39">
        <v>2.6906624139285</v>
      </c>
      <c r="BK18" s="53">
        <f t="shared" si="3"/>
        <v>25.878295867464285</v>
      </c>
    </row>
    <row r="19" spans="1:63" x14ac:dyDescent="0.25">
      <c r="A19" s="11"/>
      <c r="B19" s="25" t="s">
        <v>120</v>
      </c>
      <c r="C19" s="39">
        <v>0</v>
      </c>
      <c r="D19" s="39">
        <v>6.2920303571428002</v>
      </c>
      <c r="E19" s="39">
        <v>0</v>
      </c>
      <c r="F19" s="39">
        <v>0</v>
      </c>
      <c r="G19" s="39">
        <v>0</v>
      </c>
      <c r="H19" s="39">
        <v>0</v>
      </c>
      <c r="I19" s="39">
        <v>5.0336242857142004</v>
      </c>
      <c r="J19" s="39">
        <v>0</v>
      </c>
      <c r="K19" s="39">
        <v>0</v>
      </c>
      <c r="L19" s="39">
        <v>0.1173062642856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4.8351036249899997E-2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6.9072908928500001E-2</v>
      </c>
      <c r="AM19" s="39">
        <v>1.1302839642856002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0.29952525053530005</v>
      </c>
      <c r="AW19" s="39">
        <v>1.8524098303569998</v>
      </c>
      <c r="AX19" s="39">
        <v>0</v>
      </c>
      <c r="AY19" s="39">
        <v>0</v>
      </c>
      <c r="AZ19" s="39">
        <v>10.658058731749799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1.25587107142E-2</v>
      </c>
      <c r="BG19" s="39">
        <v>0</v>
      </c>
      <c r="BH19" s="39">
        <v>0</v>
      </c>
      <c r="BI19" s="39">
        <v>0</v>
      </c>
      <c r="BJ19" s="39">
        <v>2.9271515601442348</v>
      </c>
      <c r="BK19" s="53">
        <f t="shared" si="3"/>
        <v>28.440372900107135</v>
      </c>
    </row>
    <row r="20" spans="1:63" x14ac:dyDescent="0.25">
      <c r="A20" s="11"/>
      <c r="B20" s="26" t="s">
        <v>92</v>
      </c>
      <c r="C20" s="41">
        <f t="shared" ref="C20:AH20" si="4">SUM(C14:C19)</f>
        <v>0</v>
      </c>
      <c r="D20" s="41">
        <f t="shared" si="4"/>
        <v>16.316839528035501</v>
      </c>
      <c r="E20" s="41">
        <f t="shared" si="4"/>
        <v>0</v>
      </c>
      <c r="F20" s="41">
        <f t="shared" si="4"/>
        <v>0</v>
      </c>
      <c r="G20" s="41">
        <f t="shared" si="4"/>
        <v>0</v>
      </c>
      <c r="H20" s="41">
        <f t="shared" si="4"/>
        <v>0.65670640271320002</v>
      </c>
      <c r="I20" s="41">
        <f t="shared" si="4"/>
        <v>35.358432381463999</v>
      </c>
      <c r="J20" s="41">
        <f t="shared" si="4"/>
        <v>0.64240482142849997</v>
      </c>
      <c r="K20" s="41">
        <f t="shared" si="4"/>
        <v>0</v>
      </c>
      <c r="L20" s="41">
        <f t="shared" si="4"/>
        <v>4.7371776367851997</v>
      </c>
      <c r="M20" s="41">
        <f t="shared" si="4"/>
        <v>0</v>
      </c>
      <c r="N20" s="41">
        <f t="shared" si="4"/>
        <v>0</v>
      </c>
      <c r="O20" s="41">
        <f t="shared" si="4"/>
        <v>0</v>
      </c>
      <c r="P20" s="41">
        <f t="shared" si="4"/>
        <v>0</v>
      </c>
      <c r="Q20" s="41">
        <f t="shared" si="4"/>
        <v>0</v>
      </c>
      <c r="R20" s="41">
        <f t="shared" si="4"/>
        <v>8.1520351999900001E-2</v>
      </c>
      <c r="S20" s="41">
        <f t="shared" si="4"/>
        <v>1.4139534642856999</v>
      </c>
      <c r="T20" s="41">
        <f t="shared" si="4"/>
        <v>0</v>
      </c>
      <c r="U20" s="41">
        <f t="shared" si="4"/>
        <v>0</v>
      </c>
      <c r="V20" s="41">
        <f t="shared" si="4"/>
        <v>1.1900052252141999</v>
      </c>
      <c r="W20" s="41">
        <f t="shared" si="4"/>
        <v>0</v>
      </c>
      <c r="X20" s="41">
        <f t="shared" si="4"/>
        <v>0</v>
      </c>
      <c r="Y20" s="41">
        <f t="shared" si="4"/>
        <v>0</v>
      </c>
      <c r="Z20" s="41">
        <f t="shared" si="4"/>
        <v>0</v>
      </c>
      <c r="AA20" s="41">
        <f t="shared" si="4"/>
        <v>0</v>
      </c>
      <c r="AB20" s="41">
        <f t="shared" si="4"/>
        <v>0.95441104278509992</v>
      </c>
      <c r="AC20" s="41">
        <f t="shared" si="4"/>
        <v>0</v>
      </c>
      <c r="AD20" s="41">
        <f t="shared" si="4"/>
        <v>0</v>
      </c>
      <c r="AE20" s="41">
        <f t="shared" si="4"/>
        <v>0</v>
      </c>
      <c r="AF20" s="41">
        <f t="shared" si="4"/>
        <v>0.95274952203539987</v>
      </c>
      <c r="AG20" s="41">
        <f t="shared" si="4"/>
        <v>0</v>
      </c>
      <c r="AH20" s="41">
        <f t="shared" si="4"/>
        <v>0</v>
      </c>
      <c r="AI20" s="41">
        <f t="shared" ref="AI20:BJ20" si="5">SUM(AI14:AI19)</f>
        <v>0</v>
      </c>
      <c r="AJ20" s="41">
        <f t="shared" si="5"/>
        <v>0</v>
      </c>
      <c r="AK20" s="41">
        <f t="shared" si="5"/>
        <v>0</v>
      </c>
      <c r="AL20" s="41">
        <f t="shared" si="5"/>
        <v>0.33134030224979999</v>
      </c>
      <c r="AM20" s="41">
        <f t="shared" si="5"/>
        <v>3.6185671159997002</v>
      </c>
      <c r="AN20" s="41">
        <f t="shared" si="5"/>
        <v>0</v>
      </c>
      <c r="AO20" s="41">
        <f t="shared" si="5"/>
        <v>0</v>
      </c>
      <c r="AP20" s="41">
        <f t="shared" si="5"/>
        <v>0.44232299999999997</v>
      </c>
      <c r="AQ20" s="41">
        <f t="shared" si="5"/>
        <v>0</v>
      </c>
      <c r="AR20" s="41">
        <f t="shared" si="5"/>
        <v>0</v>
      </c>
      <c r="AS20" s="41">
        <f t="shared" si="5"/>
        <v>0</v>
      </c>
      <c r="AT20" s="41">
        <f t="shared" si="5"/>
        <v>0</v>
      </c>
      <c r="AU20" s="41">
        <f t="shared" si="5"/>
        <v>0</v>
      </c>
      <c r="AV20" s="41">
        <f t="shared" si="5"/>
        <v>3.0288033139615003</v>
      </c>
      <c r="AW20" s="41">
        <f t="shared" si="5"/>
        <v>27.814667385680718</v>
      </c>
      <c r="AX20" s="41">
        <f t="shared" si="5"/>
        <v>0.27797357678570001</v>
      </c>
      <c r="AY20" s="41">
        <f t="shared" si="5"/>
        <v>0</v>
      </c>
      <c r="AZ20" s="41">
        <f t="shared" si="5"/>
        <v>27.646980314428284</v>
      </c>
      <c r="BA20" s="41">
        <f t="shared" si="5"/>
        <v>0</v>
      </c>
      <c r="BB20" s="41">
        <f t="shared" si="5"/>
        <v>0</v>
      </c>
      <c r="BC20" s="41">
        <f t="shared" si="5"/>
        <v>0</v>
      </c>
      <c r="BD20" s="41">
        <f t="shared" si="5"/>
        <v>0</v>
      </c>
      <c r="BE20" s="41">
        <f t="shared" si="5"/>
        <v>0</v>
      </c>
      <c r="BF20" s="41">
        <f t="shared" si="5"/>
        <v>0.94344929628459995</v>
      </c>
      <c r="BG20" s="41">
        <f t="shared" si="5"/>
        <v>0.59994437249999999</v>
      </c>
      <c r="BH20" s="41">
        <f t="shared" si="5"/>
        <v>0</v>
      </c>
      <c r="BI20" s="41">
        <f t="shared" si="5"/>
        <v>0</v>
      </c>
      <c r="BJ20" s="41">
        <f t="shared" si="5"/>
        <v>7.4324546216844265</v>
      </c>
      <c r="BK20" s="41">
        <f t="shared" si="3"/>
        <v>134.44070367632142</v>
      </c>
    </row>
    <row r="21" spans="1:63" x14ac:dyDescent="0.25">
      <c r="A21" s="11" t="s">
        <v>78</v>
      </c>
      <c r="B21" s="25" t="s">
        <v>15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</row>
    <row r="22" spans="1:63" x14ac:dyDescent="0.25">
      <c r="A22" s="11"/>
      <c r="B22" s="25"/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40">
        <f t="shared" ref="BK22:BK23" si="6">SUM(C22:BJ22)</f>
        <v>0</v>
      </c>
    </row>
    <row r="23" spans="1:63" x14ac:dyDescent="0.25">
      <c r="A23" s="11"/>
      <c r="B23" s="26" t="s">
        <v>91</v>
      </c>
      <c r="C23" s="41">
        <f>SUM(C22)</f>
        <v>0</v>
      </c>
      <c r="D23" s="41">
        <f t="shared" ref="D23:BJ23" si="7">SUM(D22)</f>
        <v>0</v>
      </c>
      <c r="E23" s="41">
        <f t="shared" si="7"/>
        <v>0</v>
      </c>
      <c r="F23" s="41">
        <f t="shared" si="7"/>
        <v>0</v>
      </c>
      <c r="G23" s="41">
        <f t="shared" si="7"/>
        <v>0</v>
      </c>
      <c r="H23" s="41">
        <f t="shared" si="7"/>
        <v>0</v>
      </c>
      <c r="I23" s="41">
        <f t="shared" si="7"/>
        <v>0</v>
      </c>
      <c r="J23" s="41">
        <f t="shared" si="7"/>
        <v>0</v>
      </c>
      <c r="K23" s="41">
        <f t="shared" si="7"/>
        <v>0</v>
      </c>
      <c r="L23" s="41">
        <f t="shared" si="7"/>
        <v>0</v>
      </c>
      <c r="M23" s="41">
        <f t="shared" si="7"/>
        <v>0</v>
      </c>
      <c r="N23" s="41">
        <f t="shared" si="7"/>
        <v>0</v>
      </c>
      <c r="O23" s="41">
        <f t="shared" si="7"/>
        <v>0</v>
      </c>
      <c r="P23" s="41">
        <f t="shared" si="7"/>
        <v>0</v>
      </c>
      <c r="Q23" s="41">
        <f t="shared" si="7"/>
        <v>0</v>
      </c>
      <c r="R23" s="41">
        <f t="shared" si="7"/>
        <v>0</v>
      </c>
      <c r="S23" s="41">
        <f t="shared" si="7"/>
        <v>0</v>
      </c>
      <c r="T23" s="41">
        <f t="shared" si="7"/>
        <v>0</v>
      </c>
      <c r="U23" s="41">
        <f t="shared" si="7"/>
        <v>0</v>
      </c>
      <c r="V23" s="41">
        <f t="shared" si="7"/>
        <v>0</v>
      </c>
      <c r="W23" s="41">
        <f t="shared" si="7"/>
        <v>0</v>
      </c>
      <c r="X23" s="41">
        <f t="shared" si="7"/>
        <v>0</v>
      </c>
      <c r="Y23" s="41">
        <f t="shared" si="7"/>
        <v>0</v>
      </c>
      <c r="Z23" s="41">
        <f t="shared" si="7"/>
        <v>0</v>
      </c>
      <c r="AA23" s="41">
        <f t="shared" si="7"/>
        <v>0</v>
      </c>
      <c r="AB23" s="41">
        <f t="shared" si="7"/>
        <v>0</v>
      </c>
      <c r="AC23" s="41">
        <f t="shared" si="7"/>
        <v>0</v>
      </c>
      <c r="AD23" s="41">
        <f t="shared" si="7"/>
        <v>0</v>
      </c>
      <c r="AE23" s="41">
        <f t="shared" si="7"/>
        <v>0</v>
      </c>
      <c r="AF23" s="41">
        <f t="shared" si="7"/>
        <v>0</v>
      </c>
      <c r="AG23" s="41">
        <f t="shared" si="7"/>
        <v>0</v>
      </c>
      <c r="AH23" s="41">
        <f t="shared" si="7"/>
        <v>0</v>
      </c>
      <c r="AI23" s="41">
        <f t="shared" si="7"/>
        <v>0</v>
      </c>
      <c r="AJ23" s="41">
        <f t="shared" si="7"/>
        <v>0</v>
      </c>
      <c r="AK23" s="41">
        <f t="shared" si="7"/>
        <v>0</v>
      </c>
      <c r="AL23" s="41">
        <f t="shared" si="7"/>
        <v>0</v>
      </c>
      <c r="AM23" s="41">
        <f t="shared" si="7"/>
        <v>0</v>
      </c>
      <c r="AN23" s="41">
        <f t="shared" si="7"/>
        <v>0</v>
      </c>
      <c r="AO23" s="41">
        <f t="shared" si="7"/>
        <v>0</v>
      </c>
      <c r="AP23" s="41">
        <f t="shared" si="7"/>
        <v>0</v>
      </c>
      <c r="AQ23" s="41">
        <f t="shared" si="7"/>
        <v>0</v>
      </c>
      <c r="AR23" s="41">
        <f t="shared" si="7"/>
        <v>0</v>
      </c>
      <c r="AS23" s="41">
        <f t="shared" si="7"/>
        <v>0</v>
      </c>
      <c r="AT23" s="41">
        <f t="shared" si="7"/>
        <v>0</v>
      </c>
      <c r="AU23" s="41">
        <f t="shared" si="7"/>
        <v>0</v>
      </c>
      <c r="AV23" s="41">
        <f t="shared" si="7"/>
        <v>0</v>
      </c>
      <c r="AW23" s="41">
        <f t="shared" si="7"/>
        <v>0</v>
      </c>
      <c r="AX23" s="41">
        <f t="shared" si="7"/>
        <v>0</v>
      </c>
      <c r="AY23" s="41">
        <f t="shared" si="7"/>
        <v>0</v>
      </c>
      <c r="AZ23" s="41">
        <f t="shared" si="7"/>
        <v>0</v>
      </c>
      <c r="BA23" s="41">
        <f t="shared" si="7"/>
        <v>0</v>
      </c>
      <c r="BB23" s="41">
        <f t="shared" si="7"/>
        <v>0</v>
      </c>
      <c r="BC23" s="41">
        <f t="shared" si="7"/>
        <v>0</v>
      </c>
      <c r="BD23" s="41">
        <f t="shared" si="7"/>
        <v>0</v>
      </c>
      <c r="BE23" s="41">
        <f t="shared" si="7"/>
        <v>0</v>
      </c>
      <c r="BF23" s="41">
        <f t="shared" si="7"/>
        <v>0</v>
      </c>
      <c r="BG23" s="41">
        <f t="shared" si="7"/>
        <v>0</v>
      </c>
      <c r="BH23" s="41">
        <f t="shared" si="7"/>
        <v>0</v>
      </c>
      <c r="BI23" s="41">
        <f t="shared" si="7"/>
        <v>0</v>
      </c>
      <c r="BJ23" s="41">
        <f t="shared" si="7"/>
        <v>0</v>
      </c>
      <c r="BK23" s="41">
        <f t="shared" si="6"/>
        <v>0</v>
      </c>
    </row>
    <row r="24" spans="1:63" x14ac:dyDescent="0.25">
      <c r="A24" s="11" t="s">
        <v>80</v>
      </c>
      <c r="B24" s="25" t="s">
        <v>96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</row>
    <row r="25" spans="1:63" x14ac:dyDescent="0.25">
      <c r="A25" s="11"/>
      <c r="B25" s="24"/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40">
        <f t="shared" ref="BK25:BK26" si="8">SUM(C25:BJ25)</f>
        <v>0</v>
      </c>
    </row>
    <row r="26" spans="1:63" x14ac:dyDescent="0.25">
      <c r="A26" s="11"/>
      <c r="B26" s="26" t="s">
        <v>90</v>
      </c>
      <c r="C26" s="41">
        <f>SUM(C25)</f>
        <v>0</v>
      </c>
      <c r="D26" s="41">
        <f t="shared" ref="D26:BJ26" si="9">SUM(D25)</f>
        <v>0</v>
      </c>
      <c r="E26" s="41">
        <f t="shared" si="9"/>
        <v>0</v>
      </c>
      <c r="F26" s="41">
        <f t="shared" si="9"/>
        <v>0</v>
      </c>
      <c r="G26" s="41">
        <f t="shared" si="9"/>
        <v>0</v>
      </c>
      <c r="H26" s="41">
        <f t="shared" si="9"/>
        <v>0</v>
      </c>
      <c r="I26" s="41">
        <f t="shared" si="9"/>
        <v>0</v>
      </c>
      <c r="J26" s="41">
        <f t="shared" si="9"/>
        <v>0</v>
      </c>
      <c r="K26" s="41">
        <f t="shared" si="9"/>
        <v>0</v>
      </c>
      <c r="L26" s="41">
        <f t="shared" si="9"/>
        <v>0</v>
      </c>
      <c r="M26" s="41">
        <f t="shared" si="9"/>
        <v>0</v>
      </c>
      <c r="N26" s="41">
        <f t="shared" si="9"/>
        <v>0</v>
      </c>
      <c r="O26" s="41">
        <f t="shared" si="9"/>
        <v>0</v>
      </c>
      <c r="P26" s="41">
        <f t="shared" si="9"/>
        <v>0</v>
      </c>
      <c r="Q26" s="41">
        <f t="shared" si="9"/>
        <v>0</v>
      </c>
      <c r="R26" s="41">
        <f t="shared" si="9"/>
        <v>0</v>
      </c>
      <c r="S26" s="41">
        <f t="shared" si="9"/>
        <v>0</v>
      </c>
      <c r="T26" s="41">
        <f t="shared" si="9"/>
        <v>0</v>
      </c>
      <c r="U26" s="41">
        <f t="shared" si="9"/>
        <v>0</v>
      </c>
      <c r="V26" s="41">
        <f t="shared" si="9"/>
        <v>0</v>
      </c>
      <c r="W26" s="41">
        <f t="shared" si="9"/>
        <v>0</v>
      </c>
      <c r="X26" s="41">
        <f t="shared" si="9"/>
        <v>0</v>
      </c>
      <c r="Y26" s="41">
        <f t="shared" si="9"/>
        <v>0</v>
      </c>
      <c r="Z26" s="41">
        <f t="shared" si="9"/>
        <v>0</v>
      </c>
      <c r="AA26" s="41">
        <f t="shared" si="9"/>
        <v>0</v>
      </c>
      <c r="AB26" s="41">
        <f t="shared" si="9"/>
        <v>0</v>
      </c>
      <c r="AC26" s="41">
        <f t="shared" si="9"/>
        <v>0</v>
      </c>
      <c r="AD26" s="41">
        <f t="shared" si="9"/>
        <v>0</v>
      </c>
      <c r="AE26" s="41">
        <f t="shared" si="9"/>
        <v>0</v>
      </c>
      <c r="AF26" s="41">
        <f t="shared" si="9"/>
        <v>0</v>
      </c>
      <c r="AG26" s="41">
        <f t="shared" si="9"/>
        <v>0</v>
      </c>
      <c r="AH26" s="41">
        <f t="shared" si="9"/>
        <v>0</v>
      </c>
      <c r="AI26" s="41">
        <f t="shared" si="9"/>
        <v>0</v>
      </c>
      <c r="AJ26" s="41">
        <f t="shared" si="9"/>
        <v>0</v>
      </c>
      <c r="AK26" s="41">
        <f t="shared" si="9"/>
        <v>0</v>
      </c>
      <c r="AL26" s="41">
        <f t="shared" si="9"/>
        <v>0</v>
      </c>
      <c r="AM26" s="41">
        <f t="shared" si="9"/>
        <v>0</v>
      </c>
      <c r="AN26" s="41">
        <f t="shared" si="9"/>
        <v>0</v>
      </c>
      <c r="AO26" s="41">
        <f t="shared" si="9"/>
        <v>0</v>
      </c>
      <c r="AP26" s="41">
        <f t="shared" si="9"/>
        <v>0</v>
      </c>
      <c r="AQ26" s="41">
        <f t="shared" si="9"/>
        <v>0</v>
      </c>
      <c r="AR26" s="41">
        <f t="shared" si="9"/>
        <v>0</v>
      </c>
      <c r="AS26" s="41">
        <f t="shared" si="9"/>
        <v>0</v>
      </c>
      <c r="AT26" s="41">
        <f t="shared" si="9"/>
        <v>0</v>
      </c>
      <c r="AU26" s="41">
        <f t="shared" si="9"/>
        <v>0</v>
      </c>
      <c r="AV26" s="41">
        <f t="shared" si="9"/>
        <v>0</v>
      </c>
      <c r="AW26" s="41">
        <f t="shared" si="9"/>
        <v>0</v>
      </c>
      <c r="AX26" s="41">
        <f t="shared" si="9"/>
        <v>0</v>
      </c>
      <c r="AY26" s="41">
        <f t="shared" si="9"/>
        <v>0</v>
      </c>
      <c r="AZ26" s="41">
        <f t="shared" si="9"/>
        <v>0</v>
      </c>
      <c r="BA26" s="41">
        <f t="shared" si="9"/>
        <v>0</v>
      </c>
      <c r="BB26" s="41">
        <f t="shared" si="9"/>
        <v>0</v>
      </c>
      <c r="BC26" s="41">
        <f t="shared" si="9"/>
        <v>0</v>
      </c>
      <c r="BD26" s="41">
        <f t="shared" si="9"/>
        <v>0</v>
      </c>
      <c r="BE26" s="41">
        <f t="shared" si="9"/>
        <v>0</v>
      </c>
      <c r="BF26" s="41">
        <f t="shared" si="9"/>
        <v>0</v>
      </c>
      <c r="BG26" s="41">
        <f t="shared" si="9"/>
        <v>0</v>
      </c>
      <c r="BH26" s="41">
        <f t="shared" si="9"/>
        <v>0</v>
      </c>
      <c r="BI26" s="41">
        <f t="shared" si="9"/>
        <v>0</v>
      </c>
      <c r="BJ26" s="41">
        <f t="shared" si="9"/>
        <v>0</v>
      </c>
      <c r="BK26" s="41">
        <f t="shared" si="8"/>
        <v>0</v>
      </c>
    </row>
    <row r="27" spans="1:63" x14ac:dyDescent="0.25">
      <c r="A27" s="11" t="s">
        <v>81</v>
      </c>
      <c r="B27" s="25" t="s">
        <v>16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</row>
    <row r="28" spans="1:63" x14ac:dyDescent="0.25">
      <c r="A28" s="11"/>
      <c r="B28" s="25" t="s">
        <v>133</v>
      </c>
      <c r="C28" s="39">
        <v>0</v>
      </c>
      <c r="D28" s="39">
        <v>35.421348112821299</v>
      </c>
      <c r="E28" s="39">
        <v>0</v>
      </c>
      <c r="F28" s="39">
        <v>0</v>
      </c>
      <c r="G28" s="39">
        <v>0</v>
      </c>
      <c r="H28" s="39">
        <v>2.5899857338911993</v>
      </c>
      <c r="I28" s="39">
        <v>221.88273695085536</v>
      </c>
      <c r="J28" s="39">
        <v>33.354621055285598</v>
      </c>
      <c r="K28" s="39">
        <v>0</v>
      </c>
      <c r="L28" s="39">
        <v>30.6797151828561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1.5298157364623994</v>
      </c>
      <c r="S28" s="39">
        <v>28.288757992178198</v>
      </c>
      <c r="T28" s="39">
        <v>2.2824941988214</v>
      </c>
      <c r="U28" s="39">
        <v>0</v>
      </c>
      <c r="V28" s="39">
        <v>2.1248647742703688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0.51817688314169985</v>
      </c>
      <c r="AC28" s="39">
        <v>84.722126975428182</v>
      </c>
      <c r="AD28" s="39">
        <v>0</v>
      </c>
      <c r="AE28" s="39">
        <v>0</v>
      </c>
      <c r="AF28" s="39">
        <v>1.7094237954639002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0.21824111660630002</v>
      </c>
      <c r="AM28" s="39">
        <v>0.9059492114997999</v>
      </c>
      <c r="AN28" s="39">
        <v>0.23299062682139998</v>
      </c>
      <c r="AO28" s="39">
        <v>0</v>
      </c>
      <c r="AP28" s="39">
        <v>1.0803512061069001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11.278785995908308</v>
      </c>
      <c r="AW28" s="39">
        <v>105.11580439824679</v>
      </c>
      <c r="AX28" s="39">
        <v>3.5957720902854997</v>
      </c>
      <c r="AY28" s="39">
        <v>0</v>
      </c>
      <c r="AZ28" s="39">
        <v>73.248065800243182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5.2224425833809995</v>
      </c>
      <c r="BG28" s="39">
        <v>17.124828216892201</v>
      </c>
      <c r="BH28" s="39">
        <v>0.61997871321420006</v>
      </c>
      <c r="BI28" s="39">
        <v>0</v>
      </c>
      <c r="BJ28" s="39">
        <v>4.2280020038191006</v>
      </c>
      <c r="BK28" s="40">
        <f t="shared" ref="BK28:BK36" si="10">SUM(C28:BJ28)</f>
        <v>667.97527935450057</v>
      </c>
    </row>
    <row r="29" spans="1:63" x14ac:dyDescent="0.25">
      <c r="A29" s="11"/>
      <c r="B29" s="25" t="s">
        <v>134</v>
      </c>
      <c r="C29" s="39">
        <v>0</v>
      </c>
      <c r="D29" s="39">
        <v>19.048204536178499</v>
      </c>
      <c r="E29" s="39">
        <v>0</v>
      </c>
      <c r="F29" s="39">
        <v>0</v>
      </c>
      <c r="G29" s="39">
        <v>0</v>
      </c>
      <c r="H29" s="39">
        <v>0.47637937228499999</v>
      </c>
      <c r="I29" s="39">
        <v>35.017698070499698</v>
      </c>
      <c r="J29" s="39">
        <v>0</v>
      </c>
      <c r="K29" s="39">
        <v>0</v>
      </c>
      <c r="L29" s="39">
        <v>8.2057165674638011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0.13782739289239998</v>
      </c>
      <c r="S29" s="39">
        <v>0</v>
      </c>
      <c r="T29" s="39">
        <v>0</v>
      </c>
      <c r="U29" s="39">
        <v>0</v>
      </c>
      <c r="V29" s="39">
        <v>0.10329073825000001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1.9649883356899999E-2</v>
      </c>
      <c r="AC29" s="39">
        <v>2.6704998035499999E-2</v>
      </c>
      <c r="AD29" s="39">
        <v>0</v>
      </c>
      <c r="AE29" s="39">
        <v>0</v>
      </c>
      <c r="AF29" s="39">
        <v>0.39319535560699997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1.5155778856900001E-2</v>
      </c>
      <c r="AM29" s="39">
        <v>0</v>
      </c>
      <c r="AN29" s="39">
        <v>0</v>
      </c>
      <c r="AO29" s="39">
        <v>0</v>
      </c>
      <c r="AP29" s="39">
        <v>1.3835749999999999E-5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1.625235198864396</v>
      </c>
      <c r="AW29" s="39">
        <v>5.9728929045352004</v>
      </c>
      <c r="AX29" s="39">
        <v>0</v>
      </c>
      <c r="AY29" s="39">
        <v>0</v>
      </c>
      <c r="AZ29" s="39">
        <v>2.9986031883208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0.59575450692560006</v>
      </c>
      <c r="BG29" s="39">
        <v>0</v>
      </c>
      <c r="BH29" s="39">
        <v>1.4593804574284999</v>
      </c>
      <c r="BI29" s="39">
        <v>0</v>
      </c>
      <c r="BJ29" s="39">
        <v>0.3197641406783</v>
      </c>
      <c r="BK29" s="53">
        <f t="shared" si="10"/>
        <v>76.415466925928499</v>
      </c>
    </row>
    <row r="30" spans="1:63" x14ac:dyDescent="0.25">
      <c r="A30" s="11"/>
      <c r="B30" s="25" t="s">
        <v>131</v>
      </c>
      <c r="C30" s="39">
        <v>0</v>
      </c>
      <c r="D30" s="39">
        <v>18.064012851892798</v>
      </c>
      <c r="E30" s="39">
        <v>0</v>
      </c>
      <c r="F30" s="39">
        <v>0</v>
      </c>
      <c r="G30" s="39">
        <v>0</v>
      </c>
      <c r="H30" s="39">
        <v>1.1079339840797313</v>
      </c>
      <c r="I30" s="39">
        <v>9.1268889412140002</v>
      </c>
      <c r="J30" s="39">
        <v>0</v>
      </c>
      <c r="K30" s="39">
        <v>0</v>
      </c>
      <c r="L30" s="39">
        <v>1.0369938531067999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0.4865401403914999</v>
      </c>
      <c r="S30" s="39">
        <v>0</v>
      </c>
      <c r="T30" s="39">
        <v>0</v>
      </c>
      <c r="U30" s="39">
        <v>0</v>
      </c>
      <c r="V30" s="39">
        <v>0.23349426167840001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1.2359914922845001</v>
      </c>
      <c r="AC30" s="39">
        <v>0.80407805832130008</v>
      </c>
      <c r="AD30" s="39">
        <v>0</v>
      </c>
      <c r="AE30" s="39">
        <v>0</v>
      </c>
      <c r="AF30" s="39">
        <v>3.5816775443926008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0.7622290144278</v>
      </c>
      <c r="AM30" s="39">
        <v>1.3894996420000001E-4</v>
      </c>
      <c r="AN30" s="39">
        <v>0</v>
      </c>
      <c r="AO30" s="39">
        <v>0</v>
      </c>
      <c r="AP30" s="39">
        <v>0.66953633107130006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10.02044159936939</v>
      </c>
      <c r="AW30" s="39">
        <v>18.569694937890898</v>
      </c>
      <c r="AX30" s="39">
        <v>9.0273827096070001</v>
      </c>
      <c r="AY30" s="39">
        <v>0</v>
      </c>
      <c r="AZ30" s="39">
        <v>21.395675523675997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2.0205396007754004</v>
      </c>
      <c r="BG30" s="39">
        <v>7.8248691124639986</v>
      </c>
      <c r="BH30" s="39">
        <v>0</v>
      </c>
      <c r="BI30" s="39">
        <v>0</v>
      </c>
      <c r="BJ30" s="39">
        <v>1.8507468951781001</v>
      </c>
      <c r="BK30" s="53">
        <f t="shared" si="10"/>
        <v>107.81886580178573</v>
      </c>
    </row>
    <row r="31" spans="1:63" x14ac:dyDescent="0.25">
      <c r="A31" s="11"/>
      <c r="B31" s="25" t="s">
        <v>135</v>
      </c>
      <c r="C31" s="39">
        <v>0</v>
      </c>
      <c r="D31" s="39">
        <v>27.244004180785698</v>
      </c>
      <c r="E31" s="39">
        <v>0</v>
      </c>
      <c r="F31" s="39">
        <v>0</v>
      </c>
      <c r="G31" s="39">
        <v>0</v>
      </c>
      <c r="H31" s="39">
        <v>1.2218624493557997</v>
      </c>
      <c r="I31" s="39">
        <v>26.024258028428299</v>
      </c>
      <c r="J31" s="39">
        <v>0</v>
      </c>
      <c r="K31" s="39">
        <v>0</v>
      </c>
      <c r="L31" s="39">
        <v>9.3524918368919998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0.41742659596339987</v>
      </c>
      <c r="S31" s="39">
        <v>23.236044518356998</v>
      </c>
      <c r="T31" s="39">
        <v>0</v>
      </c>
      <c r="U31" s="39">
        <v>0</v>
      </c>
      <c r="V31" s="39">
        <v>0.78148862032119992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2.3712037132130996</v>
      </c>
      <c r="AC31" s="39">
        <v>111.40529272228551</v>
      </c>
      <c r="AD31" s="39">
        <v>0</v>
      </c>
      <c r="AE31" s="39">
        <v>0</v>
      </c>
      <c r="AF31" s="39">
        <v>5.9287406939280007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0.92682715892789991</v>
      </c>
      <c r="AM31" s="39">
        <v>22.6923139061782</v>
      </c>
      <c r="AN31" s="39">
        <v>42.740996540464195</v>
      </c>
      <c r="AO31" s="39">
        <v>0</v>
      </c>
      <c r="AP31" s="39">
        <v>2.8824640004636999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5.5241784221686014</v>
      </c>
      <c r="AW31" s="39">
        <v>56.842752488248109</v>
      </c>
      <c r="AX31" s="39">
        <v>7.2212263900713998</v>
      </c>
      <c r="AY31" s="39">
        <v>0</v>
      </c>
      <c r="AZ31" s="39">
        <v>27.4318144415681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2.1193531985666016</v>
      </c>
      <c r="BG31" s="39">
        <v>2.7352738503135487</v>
      </c>
      <c r="BH31" s="39">
        <v>2.4967711691070003</v>
      </c>
      <c r="BI31" s="39">
        <v>0</v>
      </c>
      <c r="BJ31" s="39">
        <v>1.2029335666068</v>
      </c>
      <c r="BK31" s="53">
        <f t="shared" si="10"/>
        <v>382.7997184922142</v>
      </c>
    </row>
    <row r="32" spans="1:63" x14ac:dyDescent="0.25">
      <c r="A32" s="11"/>
      <c r="B32" s="25" t="s">
        <v>106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5.4678866967844009</v>
      </c>
      <c r="I32" s="39">
        <v>0.313702341</v>
      </c>
      <c r="J32" s="39">
        <v>0</v>
      </c>
      <c r="K32" s="39">
        <v>0</v>
      </c>
      <c r="L32" s="39">
        <v>5.9865073456780005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1.4164819802132003</v>
      </c>
      <c r="S32" s="39">
        <v>0</v>
      </c>
      <c r="T32" s="39">
        <v>0</v>
      </c>
      <c r="U32" s="39">
        <v>0</v>
      </c>
      <c r="V32" s="39">
        <v>1.2001250129109926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0.45793686410640005</v>
      </c>
      <c r="AC32" s="39">
        <v>0</v>
      </c>
      <c r="AD32" s="39">
        <v>0</v>
      </c>
      <c r="AE32" s="39">
        <v>0</v>
      </c>
      <c r="AF32" s="39">
        <v>1.0603435913566002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0.17275293928520002</v>
      </c>
      <c r="AM32" s="39">
        <v>0</v>
      </c>
      <c r="AN32" s="39">
        <v>0</v>
      </c>
      <c r="AO32" s="39">
        <v>0</v>
      </c>
      <c r="AP32" s="39">
        <v>0.13973687853550001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5.4575217362442983</v>
      </c>
      <c r="AW32" s="39">
        <v>8.9122393570999995E-3</v>
      </c>
      <c r="AX32" s="39">
        <v>0</v>
      </c>
      <c r="AY32" s="39">
        <v>0</v>
      </c>
      <c r="AZ32" s="39">
        <v>6.2149960978548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1.8329989450311004</v>
      </c>
      <c r="BG32" s="39">
        <v>0</v>
      </c>
      <c r="BH32" s="39">
        <v>0</v>
      </c>
      <c r="BI32" s="39">
        <v>0</v>
      </c>
      <c r="BJ32" s="39">
        <v>1.8564647388567002</v>
      </c>
      <c r="BK32" s="53">
        <f t="shared" si="10"/>
        <v>31.586367407214301</v>
      </c>
    </row>
    <row r="33" spans="1:64" x14ac:dyDescent="0.25">
      <c r="A33" s="11"/>
      <c r="B33" s="25" t="s">
        <v>107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0.80105752896269988</v>
      </c>
      <c r="I33" s="39">
        <v>0.30492459187150284</v>
      </c>
      <c r="J33" s="39">
        <v>0</v>
      </c>
      <c r="K33" s="39">
        <v>0</v>
      </c>
      <c r="L33" s="39">
        <v>1.5913626313211999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0.3664742872486999</v>
      </c>
      <c r="S33" s="39">
        <v>0</v>
      </c>
      <c r="T33" s="39">
        <v>0</v>
      </c>
      <c r="U33" s="39">
        <v>0</v>
      </c>
      <c r="V33" s="39">
        <v>0.26956262174980006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0.32166128417779993</v>
      </c>
      <c r="AC33" s="39">
        <v>0.18958094035709999</v>
      </c>
      <c r="AD33" s="39">
        <v>0</v>
      </c>
      <c r="AE33" s="39">
        <v>0</v>
      </c>
      <c r="AF33" s="39">
        <v>0.30685557660689999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0.34793423689150005</v>
      </c>
      <c r="AM33" s="39">
        <v>4.3127439642799997E-2</v>
      </c>
      <c r="AN33" s="39">
        <v>0</v>
      </c>
      <c r="AO33" s="39">
        <v>0</v>
      </c>
      <c r="AP33" s="39">
        <v>1.5462438641428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6.6494371591518018</v>
      </c>
      <c r="AW33" s="39">
        <v>2.2066834328565004</v>
      </c>
      <c r="AX33" s="39">
        <v>0</v>
      </c>
      <c r="AY33" s="39">
        <v>0</v>
      </c>
      <c r="AZ33" s="39">
        <v>1.6679413039275004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2.6336455859487025</v>
      </c>
      <c r="BG33" s="39">
        <v>0.10156400274989999</v>
      </c>
      <c r="BH33" s="39">
        <v>0</v>
      </c>
      <c r="BI33" s="39">
        <v>0</v>
      </c>
      <c r="BJ33" s="39">
        <v>6.2857465749900004E-2</v>
      </c>
      <c r="BK33" s="53">
        <f t="shared" si="10"/>
        <v>19.410913953357106</v>
      </c>
    </row>
    <row r="34" spans="1:64" x14ac:dyDescent="0.25">
      <c r="A34" s="11"/>
      <c r="B34" s="25" t="s">
        <v>108</v>
      </c>
      <c r="C34" s="39">
        <v>0</v>
      </c>
      <c r="D34" s="39">
        <v>11.1982572560714</v>
      </c>
      <c r="E34" s="39">
        <v>0</v>
      </c>
      <c r="F34" s="39">
        <v>0</v>
      </c>
      <c r="G34" s="39">
        <v>0</v>
      </c>
      <c r="H34" s="39">
        <v>0.46779372292749993</v>
      </c>
      <c r="I34" s="39">
        <v>20.408934795964104</v>
      </c>
      <c r="J34" s="39">
        <v>0</v>
      </c>
      <c r="K34" s="39">
        <v>0</v>
      </c>
      <c r="L34" s="39">
        <v>5.5315203067854002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0.21247291821389994</v>
      </c>
      <c r="S34" s="39">
        <v>12.736203270478107</v>
      </c>
      <c r="T34" s="39">
        <v>0</v>
      </c>
      <c r="U34" s="39">
        <v>0</v>
      </c>
      <c r="V34" s="39">
        <v>0.2657534518927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0.293725553571</v>
      </c>
      <c r="AC34" s="39">
        <v>0</v>
      </c>
      <c r="AD34" s="39">
        <v>0</v>
      </c>
      <c r="AE34" s="39">
        <v>0</v>
      </c>
      <c r="AF34" s="39">
        <v>0.12418952796420001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5.0307721571199997E-2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2.9310986658157998</v>
      </c>
      <c r="AW34" s="39">
        <v>5.3954391167496007</v>
      </c>
      <c r="AX34" s="39">
        <v>0</v>
      </c>
      <c r="AY34" s="39">
        <v>0</v>
      </c>
      <c r="AZ34" s="39">
        <v>11.9843003672846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1.2849959148892003</v>
      </c>
      <c r="BG34" s="39">
        <v>0.19240373064280003</v>
      </c>
      <c r="BH34" s="39">
        <v>0</v>
      </c>
      <c r="BI34" s="39">
        <v>0</v>
      </c>
      <c r="BJ34" s="39">
        <v>0.15837943649989999</v>
      </c>
      <c r="BK34" s="53">
        <f t="shared" si="10"/>
        <v>73.235775757321406</v>
      </c>
    </row>
    <row r="35" spans="1:64" x14ac:dyDescent="0.25">
      <c r="A35" s="11"/>
      <c r="B35" s="26" t="s">
        <v>89</v>
      </c>
      <c r="C35" s="41">
        <f>SUM(C28:C34)</f>
        <v>0</v>
      </c>
      <c r="D35" s="41">
        <f t="shared" ref="D35:BJ35" si="11">SUM(D28:D34)</f>
        <v>110.97582693774969</v>
      </c>
      <c r="E35" s="41">
        <f t="shared" si="11"/>
        <v>0</v>
      </c>
      <c r="F35" s="41">
        <f t="shared" si="11"/>
        <v>0</v>
      </c>
      <c r="G35" s="41">
        <f t="shared" si="11"/>
        <v>0</v>
      </c>
      <c r="H35" s="41">
        <f t="shared" si="11"/>
        <v>12.132899488286329</v>
      </c>
      <c r="I35" s="41">
        <f t="shared" si="11"/>
        <v>313.07914371983298</v>
      </c>
      <c r="J35" s="41">
        <f t="shared" si="11"/>
        <v>33.354621055285598</v>
      </c>
      <c r="K35" s="41">
        <f t="shared" si="11"/>
        <v>0</v>
      </c>
      <c r="L35" s="41">
        <f t="shared" si="11"/>
        <v>62.384307724103301</v>
      </c>
      <c r="M35" s="41">
        <f t="shared" si="11"/>
        <v>0</v>
      </c>
      <c r="N35" s="41">
        <f t="shared" si="11"/>
        <v>0</v>
      </c>
      <c r="O35" s="41">
        <f t="shared" si="11"/>
        <v>0</v>
      </c>
      <c r="P35" s="41">
        <f t="shared" si="11"/>
        <v>0</v>
      </c>
      <c r="Q35" s="41">
        <f t="shared" si="11"/>
        <v>0</v>
      </c>
      <c r="R35" s="41">
        <f t="shared" si="11"/>
        <v>4.5670390513854988</v>
      </c>
      <c r="S35" s="41">
        <f t="shared" si="11"/>
        <v>64.261005781013296</v>
      </c>
      <c r="T35" s="41">
        <f t="shared" si="11"/>
        <v>2.2824941988214</v>
      </c>
      <c r="U35" s="41">
        <f t="shared" si="11"/>
        <v>0</v>
      </c>
      <c r="V35" s="41">
        <f t="shared" si="11"/>
        <v>4.9785794810734618</v>
      </c>
      <c r="W35" s="41">
        <f t="shared" si="11"/>
        <v>0</v>
      </c>
      <c r="X35" s="41">
        <f t="shared" si="11"/>
        <v>0</v>
      </c>
      <c r="Y35" s="41">
        <f t="shared" si="11"/>
        <v>0</v>
      </c>
      <c r="Z35" s="41">
        <f t="shared" si="11"/>
        <v>0</v>
      </c>
      <c r="AA35" s="41">
        <f t="shared" si="11"/>
        <v>0</v>
      </c>
      <c r="AB35" s="41">
        <f t="shared" si="11"/>
        <v>5.2183456738513998</v>
      </c>
      <c r="AC35" s="41">
        <f t="shared" si="11"/>
        <v>197.1477836944276</v>
      </c>
      <c r="AD35" s="41">
        <f t="shared" si="11"/>
        <v>0</v>
      </c>
      <c r="AE35" s="41">
        <f t="shared" si="11"/>
        <v>0</v>
      </c>
      <c r="AF35" s="41">
        <f t="shared" si="11"/>
        <v>13.104426085319201</v>
      </c>
      <c r="AG35" s="41">
        <f t="shared" si="11"/>
        <v>0</v>
      </c>
      <c r="AH35" s="41">
        <f t="shared" si="11"/>
        <v>0</v>
      </c>
      <c r="AI35" s="41">
        <f t="shared" si="11"/>
        <v>0</v>
      </c>
      <c r="AJ35" s="41">
        <f t="shared" si="11"/>
        <v>0</v>
      </c>
      <c r="AK35" s="41">
        <f t="shared" si="11"/>
        <v>0</v>
      </c>
      <c r="AL35" s="41">
        <f t="shared" si="11"/>
        <v>2.4934479665667997</v>
      </c>
      <c r="AM35" s="41">
        <f t="shared" si="11"/>
        <v>23.641529507284996</v>
      </c>
      <c r="AN35" s="41">
        <f t="shared" si="11"/>
        <v>42.973987167285593</v>
      </c>
      <c r="AO35" s="41">
        <f t="shared" si="11"/>
        <v>0</v>
      </c>
      <c r="AP35" s="41">
        <f t="shared" si="11"/>
        <v>6.3183461160702006</v>
      </c>
      <c r="AQ35" s="41">
        <f t="shared" si="11"/>
        <v>0</v>
      </c>
      <c r="AR35" s="41">
        <f t="shared" si="11"/>
        <v>0</v>
      </c>
      <c r="AS35" s="41">
        <f t="shared" si="11"/>
        <v>0</v>
      </c>
      <c r="AT35" s="41">
        <f t="shared" si="11"/>
        <v>0</v>
      </c>
      <c r="AU35" s="41">
        <f t="shared" si="11"/>
        <v>0</v>
      </c>
      <c r="AV35" s="41">
        <f t="shared" si="11"/>
        <v>43.486698777522598</v>
      </c>
      <c r="AW35" s="41">
        <f t="shared" si="11"/>
        <v>194.11217951788421</v>
      </c>
      <c r="AX35" s="41">
        <f t="shared" si="11"/>
        <v>19.844381189963901</v>
      </c>
      <c r="AY35" s="41">
        <f t="shared" si="11"/>
        <v>0</v>
      </c>
      <c r="AZ35" s="41">
        <f t="shared" si="11"/>
        <v>144.94139672287497</v>
      </c>
      <c r="BA35" s="41">
        <f t="shared" si="11"/>
        <v>0</v>
      </c>
      <c r="BB35" s="41">
        <f t="shared" si="11"/>
        <v>0</v>
      </c>
      <c r="BC35" s="41">
        <f t="shared" si="11"/>
        <v>0</v>
      </c>
      <c r="BD35" s="41">
        <f t="shared" si="11"/>
        <v>0</v>
      </c>
      <c r="BE35" s="41">
        <f t="shared" si="11"/>
        <v>0</v>
      </c>
      <c r="BF35" s="41">
        <f t="shared" si="11"/>
        <v>15.709730335517605</v>
      </c>
      <c r="BG35" s="41">
        <f t="shared" si="11"/>
        <v>27.978938913062443</v>
      </c>
      <c r="BH35" s="41">
        <f t="shared" si="11"/>
        <v>4.5761303397497004</v>
      </c>
      <c r="BI35" s="41">
        <f t="shared" si="11"/>
        <v>0</v>
      </c>
      <c r="BJ35" s="41">
        <f t="shared" si="11"/>
        <v>9.6791482473888024</v>
      </c>
      <c r="BK35" s="41">
        <f t="shared" si="10"/>
        <v>1359.2423876923217</v>
      </c>
      <c r="BL35" s="32"/>
    </row>
    <row r="36" spans="1:64" x14ac:dyDescent="0.25">
      <c r="A36" s="11"/>
      <c r="B36" s="26" t="s">
        <v>79</v>
      </c>
      <c r="C36" s="41">
        <f t="shared" ref="C36:AH36" si="12">C9+C12+C20+C23+C26+C35</f>
        <v>0</v>
      </c>
      <c r="D36" s="41">
        <f t="shared" si="12"/>
        <v>204.34660861889216</v>
      </c>
      <c r="E36" s="41">
        <f t="shared" si="12"/>
        <v>0</v>
      </c>
      <c r="F36" s="41">
        <f t="shared" si="12"/>
        <v>0</v>
      </c>
      <c r="G36" s="41">
        <f t="shared" si="12"/>
        <v>0</v>
      </c>
      <c r="H36" s="41">
        <f t="shared" si="12"/>
        <v>15.061791636997029</v>
      </c>
      <c r="I36" s="41">
        <f t="shared" si="12"/>
        <v>771.22119241422365</v>
      </c>
      <c r="J36" s="41">
        <f t="shared" si="12"/>
        <v>234.74874965553451</v>
      </c>
      <c r="K36" s="41">
        <f t="shared" si="12"/>
        <v>0</v>
      </c>
      <c r="L36" s="41">
        <f t="shared" si="12"/>
        <v>84.035988093387004</v>
      </c>
      <c r="M36" s="41">
        <f t="shared" si="12"/>
        <v>0</v>
      </c>
      <c r="N36" s="41">
        <f t="shared" si="12"/>
        <v>0</v>
      </c>
      <c r="O36" s="41">
        <f t="shared" si="12"/>
        <v>0</v>
      </c>
      <c r="P36" s="41">
        <f t="shared" si="12"/>
        <v>0</v>
      </c>
      <c r="Q36" s="41">
        <f t="shared" si="12"/>
        <v>0</v>
      </c>
      <c r="R36" s="41">
        <f t="shared" si="12"/>
        <v>5.6242627722762988</v>
      </c>
      <c r="S36" s="41">
        <f t="shared" si="12"/>
        <v>87.087565052584395</v>
      </c>
      <c r="T36" s="41">
        <f t="shared" si="12"/>
        <v>2.3391822754998999</v>
      </c>
      <c r="U36" s="41">
        <f t="shared" si="12"/>
        <v>0</v>
      </c>
      <c r="V36" s="41">
        <f t="shared" si="12"/>
        <v>6.8112439072514617</v>
      </c>
      <c r="W36" s="41">
        <f t="shared" si="12"/>
        <v>0</v>
      </c>
      <c r="X36" s="41">
        <f t="shared" si="12"/>
        <v>0</v>
      </c>
      <c r="Y36" s="41">
        <f t="shared" si="12"/>
        <v>0</v>
      </c>
      <c r="Z36" s="41">
        <f t="shared" si="12"/>
        <v>0</v>
      </c>
      <c r="AA36" s="41">
        <f t="shared" si="12"/>
        <v>0</v>
      </c>
      <c r="AB36" s="41">
        <f t="shared" si="12"/>
        <v>6.5847114537426998</v>
      </c>
      <c r="AC36" s="41">
        <f t="shared" si="12"/>
        <v>286.57074776199852</v>
      </c>
      <c r="AD36" s="41">
        <f t="shared" si="12"/>
        <v>0</v>
      </c>
      <c r="AE36" s="41">
        <f t="shared" si="12"/>
        <v>0</v>
      </c>
      <c r="AF36" s="41">
        <f t="shared" si="12"/>
        <v>17.773622595925399</v>
      </c>
      <c r="AG36" s="41">
        <f t="shared" si="12"/>
        <v>0</v>
      </c>
      <c r="AH36" s="41">
        <f t="shared" si="12"/>
        <v>0</v>
      </c>
      <c r="AI36" s="41">
        <f t="shared" ref="AI36:BJ36" si="13">AI9+AI12+AI20+AI23+AI26+AI35</f>
        <v>0</v>
      </c>
      <c r="AJ36" s="41">
        <f t="shared" si="13"/>
        <v>0</v>
      </c>
      <c r="AK36" s="41">
        <f t="shared" si="13"/>
        <v>0</v>
      </c>
      <c r="AL36" s="41">
        <f t="shared" si="13"/>
        <v>3.0291866476372995</v>
      </c>
      <c r="AM36" s="41">
        <f t="shared" si="13"/>
        <v>43.660027554177297</v>
      </c>
      <c r="AN36" s="41">
        <f t="shared" si="13"/>
        <v>58.228002905356995</v>
      </c>
      <c r="AO36" s="41">
        <f t="shared" si="13"/>
        <v>0</v>
      </c>
      <c r="AP36" s="41">
        <f t="shared" si="13"/>
        <v>7.6866332811769</v>
      </c>
      <c r="AQ36" s="41">
        <f t="shared" si="13"/>
        <v>0</v>
      </c>
      <c r="AR36" s="41">
        <f t="shared" si="13"/>
        <v>0</v>
      </c>
      <c r="AS36" s="41">
        <f t="shared" si="13"/>
        <v>0</v>
      </c>
      <c r="AT36" s="41">
        <f t="shared" si="13"/>
        <v>0</v>
      </c>
      <c r="AU36" s="41">
        <f t="shared" si="13"/>
        <v>0</v>
      </c>
      <c r="AV36" s="41">
        <f t="shared" si="13"/>
        <v>54.927529330078251</v>
      </c>
      <c r="AW36" s="41">
        <f t="shared" si="13"/>
        <v>651.31449654443236</v>
      </c>
      <c r="AX36" s="41">
        <f t="shared" si="13"/>
        <v>120.3912102517494</v>
      </c>
      <c r="AY36" s="41">
        <f t="shared" si="13"/>
        <v>0</v>
      </c>
      <c r="AZ36" s="41">
        <f t="shared" si="13"/>
        <v>200.17798043176316</v>
      </c>
      <c r="BA36" s="41">
        <f t="shared" si="13"/>
        <v>0</v>
      </c>
      <c r="BB36" s="41">
        <f t="shared" si="13"/>
        <v>0</v>
      </c>
      <c r="BC36" s="41">
        <f t="shared" si="13"/>
        <v>0</v>
      </c>
      <c r="BD36" s="41">
        <f t="shared" si="13"/>
        <v>0</v>
      </c>
      <c r="BE36" s="41">
        <f t="shared" si="13"/>
        <v>0</v>
      </c>
      <c r="BF36" s="41">
        <f t="shared" si="13"/>
        <v>19.270503827253606</v>
      </c>
      <c r="BG36" s="41">
        <f t="shared" si="13"/>
        <v>31.346549199811442</v>
      </c>
      <c r="BH36" s="41">
        <f t="shared" si="13"/>
        <v>4.5761303397497004</v>
      </c>
      <c r="BI36" s="41">
        <f t="shared" si="13"/>
        <v>0</v>
      </c>
      <c r="BJ36" s="41">
        <f t="shared" si="13"/>
        <v>20.760062515464931</v>
      </c>
      <c r="BK36" s="41">
        <f t="shared" si="10"/>
        <v>2937.5739790669641</v>
      </c>
    </row>
    <row r="37" spans="1:64" ht="3.75" customHeight="1" x14ac:dyDescent="0.25">
      <c r="A37" s="11"/>
      <c r="B37" s="2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</row>
    <row r="38" spans="1:64" x14ac:dyDescent="0.25">
      <c r="A38" s="11" t="s">
        <v>1</v>
      </c>
      <c r="B38" s="28" t="s">
        <v>7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</row>
    <row r="39" spans="1:64" s="15" customFormat="1" x14ac:dyDescent="0.25">
      <c r="A39" s="11" t="s">
        <v>75</v>
      </c>
      <c r="B39" s="25" t="s">
        <v>2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</row>
    <row r="40" spans="1:64" s="15" customFormat="1" x14ac:dyDescent="0.25">
      <c r="A40" s="11"/>
      <c r="B40" s="25" t="s">
        <v>109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19.933468836890089</v>
      </c>
      <c r="I40" s="39">
        <v>0.63512617349980005</v>
      </c>
      <c r="J40" s="39">
        <v>0</v>
      </c>
      <c r="K40" s="39">
        <v>0</v>
      </c>
      <c r="L40" s="39">
        <v>3.3917232535699997E-2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9.3525964656388005</v>
      </c>
      <c r="S40" s="39">
        <v>3.0747015357099998E-2</v>
      </c>
      <c r="T40" s="39">
        <v>0</v>
      </c>
      <c r="U40" s="39">
        <v>0</v>
      </c>
      <c r="V40" s="39">
        <v>4.5896344356600005E-2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7.6606973270333016</v>
      </c>
      <c r="AC40" s="39">
        <v>3.1320917321300004E-2</v>
      </c>
      <c r="AD40" s="39">
        <v>0</v>
      </c>
      <c r="AE40" s="39">
        <v>0</v>
      </c>
      <c r="AF40" s="39">
        <v>0.14937639028550001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7.018892648925898</v>
      </c>
      <c r="AM40" s="39">
        <v>2.68127345354E-2</v>
      </c>
      <c r="AN40" s="39">
        <v>0</v>
      </c>
      <c r="AO40" s="39">
        <v>0</v>
      </c>
      <c r="AP40" s="39">
        <v>3.7501729142800005E-2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175.5373363756469</v>
      </c>
      <c r="AW40" s="39">
        <v>0.59054894714129991</v>
      </c>
      <c r="AX40" s="39">
        <v>0</v>
      </c>
      <c r="AY40" s="39">
        <v>0</v>
      </c>
      <c r="AZ40" s="39">
        <v>1.4645576636409001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87.708589149586274</v>
      </c>
      <c r="BG40" s="39">
        <v>8.6167329097849983</v>
      </c>
      <c r="BH40" s="39">
        <v>0</v>
      </c>
      <c r="BI40" s="39">
        <v>0</v>
      </c>
      <c r="BJ40" s="39">
        <v>0.20326883582120003</v>
      </c>
      <c r="BK40" s="40">
        <f t="shared" ref="BK40:BK42" si="14">SUM(C40:BJ40)</f>
        <v>319.07738769714382</v>
      </c>
    </row>
    <row r="41" spans="1:64" s="15" customFormat="1" x14ac:dyDescent="0.25">
      <c r="A41" s="11"/>
      <c r="B41" s="23" t="s">
        <v>110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74.299544577966785</v>
      </c>
      <c r="I41" s="39">
        <v>0.61489443217840001</v>
      </c>
      <c r="J41" s="39">
        <v>0</v>
      </c>
      <c r="K41" s="39">
        <v>0</v>
      </c>
      <c r="L41" s="39">
        <v>0.1495198391425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63.04034967917439</v>
      </c>
      <c r="S41" s="39">
        <v>3.1126729785599997E-2</v>
      </c>
      <c r="T41" s="39">
        <v>0</v>
      </c>
      <c r="U41" s="39">
        <v>0</v>
      </c>
      <c r="V41" s="39">
        <v>0.10539496999910002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11.747205650676202</v>
      </c>
      <c r="AC41" s="39">
        <v>1.0245603696424002</v>
      </c>
      <c r="AD41" s="39">
        <v>0</v>
      </c>
      <c r="AE41" s="39">
        <v>0</v>
      </c>
      <c r="AF41" s="39">
        <v>1.3001900257496999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13.224103258890199</v>
      </c>
      <c r="AM41" s="39">
        <v>0.1201157967499</v>
      </c>
      <c r="AN41" s="39">
        <v>0</v>
      </c>
      <c r="AO41" s="39">
        <v>0</v>
      </c>
      <c r="AP41" s="39">
        <v>0.28379059899969999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77.977770918807636</v>
      </c>
      <c r="AW41" s="39">
        <v>1.4302833988921999</v>
      </c>
      <c r="AX41" s="39">
        <v>0</v>
      </c>
      <c r="AY41" s="39">
        <v>0</v>
      </c>
      <c r="AZ41" s="39">
        <v>5.8103151521410004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41.718071768958438</v>
      </c>
      <c r="BG41" s="39">
        <v>0.31465185742839996</v>
      </c>
      <c r="BH41" s="39">
        <v>0</v>
      </c>
      <c r="BI41" s="39">
        <v>0</v>
      </c>
      <c r="BJ41" s="39">
        <v>0.24217278614239998</v>
      </c>
      <c r="BK41" s="40">
        <f t="shared" si="14"/>
        <v>293.43406181132491</v>
      </c>
    </row>
    <row r="42" spans="1:64" s="15" customFormat="1" x14ac:dyDescent="0.25">
      <c r="A42" s="11"/>
      <c r="B42" s="26" t="s">
        <v>84</v>
      </c>
      <c r="C42" s="42">
        <f>SUM(C40:C41)</f>
        <v>0</v>
      </c>
      <c r="D42" s="42">
        <f t="shared" ref="D42:BJ42" si="15">SUM(D40:D41)</f>
        <v>0</v>
      </c>
      <c r="E42" s="42">
        <f t="shared" si="15"/>
        <v>0</v>
      </c>
      <c r="F42" s="42">
        <f t="shared" si="15"/>
        <v>0</v>
      </c>
      <c r="G42" s="42">
        <f t="shared" si="15"/>
        <v>0</v>
      </c>
      <c r="H42" s="42">
        <f t="shared" si="15"/>
        <v>94.23301341485687</v>
      </c>
      <c r="I42" s="42">
        <f t="shared" si="15"/>
        <v>1.2500206056782002</v>
      </c>
      <c r="J42" s="42">
        <f t="shared" si="15"/>
        <v>0</v>
      </c>
      <c r="K42" s="42">
        <f t="shared" si="15"/>
        <v>0</v>
      </c>
      <c r="L42" s="42">
        <f t="shared" si="15"/>
        <v>0.1834370716782</v>
      </c>
      <c r="M42" s="42">
        <f t="shared" si="15"/>
        <v>0</v>
      </c>
      <c r="N42" s="42">
        <f t="shared" si="15"/>
        <v>0</v>
      </c>
      <c r="O42" s="42">
        <f t="shared" si="15"/>
        <v>0</v>
      </c>
      <c r="P42" s="42">
        <f t="shared" si="15"/>
        <v>0</v>
      </c>
      <c r="Q42" s="42">
        <f t="shared" si="15"/>
        <v>0</v>
      </c>
      <c r="R42" s="42">
        <f t="shared" si="15"/>
        <v>72.392946144813195</v>
      </c>
      <c r="S42" s="42">
        <f t="shared" si="15"/>
        <v>6.1873745142699998E-2</v>
      </c>
      <c r="T42" s="42">
        <f t="shared" si="15"/>
        <v>0</v>
      </c>
      <c r="U42" s="42">
        <f t="shared" si="15"/>
        <v>0</v>
      </c>
      <c r="V42" s="42">
        <f t="shared" si="15"/>
        <v>0.15129131435570004</v>
      </c>
      <c r="W42" s="42">
        <f t="shared" si="15"/>
        <v>0</v>
      </c>
      <c r="X42" s="42">
        <f t="shared" si="15"/>
        <v>0</v>
      </c>
      <c r="Y42" s="42">
        <f t="shared" si="15"/>
        <v>0</v>
      </c>
      <c r="Z42" s="42">
        <f t="shared" si="15"/>
        <v>0</v>
      </c>
      <c r="AA42" s="42">
        <f t="shared" si="15"/>
        <v>0</v>
      </c>
      <c r="AB42" s="42">
        <f t="shared" si="15"/>
        <v>19.407902977709504</v>
      </c>
      <c r="AC42" s="42">
        <f t="shared" si="15"/>
        <v>1.0558812869637002</v>
      </c>
      <c r="AD42" s="42">
        <f t="shared" si="15"/>
        <v>0</v>
      </c>
      <c r="AE42" s="42">
        <f t="shared" si="15"/>
        <v>0</v>
      </c>
      <c r="AF42" s="42">
        <f t="shared" si="15"/>
        <v>1.4495664160352</v>
      </c>
      <c r="AG42" s="42">
        <f t="shared" si="15"/>
        <v>0</v>
      </c>
      <c r="AH42" s="42">
        <f t="shared" si="15"/>
        <v>0</v>
      </c>
      <c r="AI42" s="42">
        <f t="shared" si="15"/>
        <v>0</v>
      </c>
      <c r="AJ42" s="42">
        <f t="shared" si="15"/>
        <v>0</v>
      </c>
      <c r="AK42" s="42">
        <f t="shared" si="15"/>
        <v>0</v>
      </c>
      <c r="AL42" s="42">
        <f t="shared" si="15"/>
        <v>20.242995907816098</v>
      </c>
      <c r="AM42" s="42">
        <f t="shared" si="15"/>
        <v>0.14692853128530001</v>
      </c>
      <c r="AN42" s="42">
        <f t="shared" si="15"/>
        <v>0</v>
      </c>
      <c r="AO42" s="42">
        <f t="shared" si="15"/>
        <v>0</v>
      </c>
      <c r="AP42" s="42">
        <f t="shared" si="15"/>
        <v>0.32129232814249997</v>
      </c>
      <c r="AQ42" s="42">
        <f t="shared" si="15"/>
        <v>0</v>
      </c>
      <c r="AR42" s="42">
        <f t="shared" si="15"/>
        <v>0</v>
      </c>
      <c r="AS42" s="42">
        <f t="shared" si="15"/>
        <v>0</v>
      </c>
      <c r="AT42" s="42">
        <f t="shared" si="15"/>
        <v>0</v>
      </c>
      <c r="AU42" s="42">
        <f t="shared" si="15"/>
        <v>0</v>
      </c>
      <c r="AV42" s="42">
        <f t="shared" si="15"/>
        <v>253.51510729445454</v>
      </c>
      <c r="AW42" s="42">
        <f t="shared" si="15"/>
        <v>2.0208323460335</v>
      </c>
      <c r="AX42" s="42">
        <f t="shared" si="15"/>
        <v>0</v>
      </c>
      <c r="AY42" s="42">
        <f t="shared" si="15"/>
        <v>0</v>
      </c>
      <c r="AZ42" s="42">
        <f t="shared" si="15"/>
        <v>7.2748728157819009</v>
      </c>
      <c r="BA42" s="42">
        <f t="shared" si="15"/>
        <v>0</v>
      </c>
      <c r="BB42" s="42">
        <f t="shared" si="15"/>
        <v>0</v>
      </c>
      <c r="BC42" s="42">
        <f t="shared" si="15"/>
        <v>0</v>
      </c>
      <c r="BD42" s="42">
        <f t="shared" si="15"/>
        <v>0</v>
      </c>
      <c r="BE42" s="42">
        <f t="shared" si="15"/>
        <v>0</v>
      </c>
      <c r="BF42" s="42">
        <f t="shared" si="15"/>
        <v>129.42666091854471</v>
      </c>
      <c r="BG42" s="42">
        <f t="shared" si="15"/>
        <v>8.9313847672133981</v>
      </c>
      <c r="BH42" s="42">
        <f t="shared" si="15"/>
        <v>0</v>
      </c>
      <c r="BI42" s="42">
        <f t="shared" si="15"/>
        <v>0</v>
      </c>
      <c r="BJ42" s="42">
        <f t="shared" si="15"/>
        <v>0.44544162196360004</v>
      </c>
      <c r="BK42" s="41">
        <f t="shared" si="14"/>
        <v>612.5114495084689</v>
      </c>
    </row>
    <row r="43" spans="1:64" x14ac:dyDescent="0.25">
      <c r="A43" s="11" t="s">
        <v>76</v>
      </c>
      <c r="B43" s="25" t="s">
        <v>17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</row>
    <row r="44" spans="1:64" x14ac:dyDescent="0.25">
      <c r="A44" s="11"/>
      <c r="B44" s="25" t="s">
        <v>111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45.866184893104105</v>
      </c>
      <c r="I44" s="39">
        <v>4.4366016742493999</v>
      </c>
      <c r="J44" s="39">
        <v>6.8495811427999997E-3</v>
      </c>
      <c r="K44" s="39">
        <v>0</v>
      </c>
      <c r="L44" s="39">
        <v>0.95150635696399988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29.970100029461602</v>
      </c>
      <c r="S44" s="39">
        <v>0.23356938207110001</v>
      </c>
      <c r="T44" s="39">
        <v>0</v>
      </c>
      <c r="U44" s="39">
        <v>0</v>
      </c>
      <c r="V44" s="39">
        <v>0.94269922957110008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5.2725719174264007</v>
      </c>
      <c r="AC44" s="39">
        <v>0.55599090149929997</v>
      </c>
      <c r="AD44" s="39">
        <v>0</v>
      </c>
      <c r="AE44" s="39">
        <v>0</v>
      </c>
      <c r="AF44" s="39">
        <v>1.2463289641999999E-3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1.6997142463191006</v>
      </c>
      <c r="AM44" s="39">
        <v>9.1347919964099994E-2</v>
      </c>
      <c r="AN44" s="39">
        <v>0</v>
      </c>
      <c r="AO44" s="39">
        <v>0</v>
      </c>
      <c r="AP44" s="39">
        <v>0.17601139849989997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15.982865025218358</v>
      </c>
      <c r="AW44" s="39">
        <v>0.90814764399840031</v>
      </c>
      <c r="AX44" s="39">
        <v>0</v>
      </c>
      <c r="AY44" s="39">
        <v>0</v>
      </c>
      <c r="AZ44" s="39">
        <v>1.8978035233206001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8.1861691092264959</v>
      </c>
      <c r="BG44" s="39">
        <v>0.22407087742789999</v>
      </c>
      <c r="BH44" s="39">
        <v>0</v>
      </c>
      <c r="BI44" s="39">
        <v>0</v>
      </c>
      <c r="BJ44" s="39">
        <v>1.38137549285E-2</v>
      </c>
      <c r="BK44" s="40">
        <f t="shared" ref="BK44:BK54" si="16">SUM(C44:BJ44)</f>
        <v>117.41726379335739</v>
      </c>
    </row>
    <row r="45" spans="1:64" x14ac:dyDescent="0.25">
      <c r="A45" s="11"/>
      <c r="B45" s="25" t="s">
        <v>112</v>
      </c>
      <c r="C45" s="39">
        <v>0</v>
      </c>
      <c r="D45" s="39">
        <v>2.5020667102499998</v>
      </c>
      <c r="E45" s="39">
        <v>0</v>
      </c>
      <c r="F45" s="39">
        <v>0</v>
      </c>
      <c r="G45" s="39">
        <v>0</v>
      </c>
      <c r="H45" s="39">
        <v>29.036583672637889</v>
      </c>
      <c r="I45" s="39">
        <v>3.7228400081422</v>
      </c>
      <c r="J45" s="39">
        <v>0</v>
      </c>
      <c r="K45" s="39">
        <v>0</v>
      </c>
      <c r="L45" s="39">
        <v>34.847583633891581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12.705303967886795</v>
      </c>
      <c r="S45" s="39">
        <v>1.4583897191427</v>
      </c>
      <c r="T45" s="39">
        <v>0</v>
      </c>
      <c r="U45" s="39">
        <v>0</v>
      </c>
      <c r="V45" s="39">
        <v>4.1893921223561996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49.267953688566799</v>
      </c>
      <c r="AC45" s="39">
        <v>7.3060589184267997</v>
      </c>
      <c r="AD45" s="39">
        <v>0</v>
      </c>
      <c r="AE45" s="39">
        <v>0</v>
      </c>
      <c r="AF45" s="39">
        <v>6.6717554480703001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45.573343327815586</v>
      </c>
      <c r="AM45" s="39">
        <v>4.2345372393202005</v>
      </c>
      <c r="AN45" s="39">
        <v>0</v>
      </c>
      <c r="AO45" s="39">
        <v>0</v>
      </c>
      <c r="AP45" s="39">
        <v>5.1815837677136001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243.55123894681677</v>
      </c>
      <c r="AW45" s="39">
        <v>51.927338842848286</v>
      </c>
      <c r="AX45" s="39">
        <v>0</v>
      </c>
      <c r="AY45" s="39">
        <v>0</v>
      </c>
      <c r="AZ45" s="39">
        <v>123.95733140101868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131.21128573607092</v>
      </c>
      <c r="BG45" s="39">
        <v>4.2958471928543993</v>
      </c>
      <c r="BH45" s="39">
        <v>6.6208563678500004E-2</v>
      </c>
      <c r="BI45" s="39">
        <v>0</v>
      </c>
      <c r="BJ45" s="39">
        <v>15.232214422602498</v>
      </c>
      <c r="BK45" s="53">
        <f t="shared" si="16"/>
        <v>776.93885733011064</v>
      </c>
    </row>
    <row r="46" spans="1:64" x14ac:dyDescent="0.25">
      <c r="A46" s="11"/>
      <c r="B46" s="25" t="s">
        <v>113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27.673207761815611</v>
      </c>
      <c r="I46" s="39">
        <v>8.0464210073924001</v>
      </c>
      <c r="J46" s="39">
        <v>0</v>
      </c>
      <c r="K46" s="39">
        <v>0</v>
      </c>
      <c r="L46" s="39">
        <v>3.3286432832135997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24.993866666956702</v>
      </c>
      <c r="S46" s="39">
        <v>6.5257469856700001E-2</v>
      </c>
      <c r="T46" s="39">
        <v>0</v>
      </c>
      <c r="U46" s="39">
        <v>0</v>
      </c>
      <c r="V46" s="39">
        <v>0.50888851664189994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21.301576689780894</v>
      </c>
      <c r="AC46" s="39">
        <v>1.8821157551058001</v>
      </c>
      <c r="AD46" s="39">
        <v>0</v>
      </c>
      <c r="AE46" s="39">
        <v>0</v>
      </c>
      <c r="AF46" s="39">
        <v>1.8716569403208998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12.577995915173503</v>
      </c>
      <c r="AM46" s="39">
        <v>0.31784351017779999</v>
      </c>
      <c r="AN46" s="39">
        <v>0</v>
      </c>
      <c r="AO46" s="39">
        <v>0</v>
      </c>
      <c r="AP46" s="39">
        <v>0.94250288782089997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140.02215029189986</v>
      </c>
      <c r="AW46" s="39">
        <v>57.967946284406338</v>
      </c>
      <c r="AX46" s="39">
        <v>2.9222166576427999</v>
      </c>
      <c r="AY46" s="39">
        <v>0</v>
      </c>
      <c r="AZ46" s="39">
        <v>34.175621643886878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70.140145733915176</v>
      </c>
      <c r="BG46" s="39">
        <v>14.334645654176198</v>
      </c>
      <c r="BH46" s="39">
        <v>0</v>
      </c>
      <c r="BI46" s="39">
        <v>0</v>
      </c>
      <c r="BJ46" s="39">
        <v>2.6576099192849001</v>
      </c>
      <c r="BK46" s="53">
        <f t="shared" si="16"/>
        <v>425.73031258946884</v>
      </c>
    </row>
    <row r="47" spans="1:64" x14ac:dyDescent="0.25">
      <c r="A47" s="11"/>
      <c r="B47" s="25" t="s">
        <v>114</v>
      </c>
      <c r="C47" s="39">
        <v>0</v>
      </c>
      <c r="D47" s="39">
        <v>3.1689419817499997</v>
      </c>
      <c r="E47" s="39">
        <v>0</v>
      </c>
      <c r="F47" s="39">
        <v>0</v>
      </c>
      <c r="G47" s="39">
        <v>0</v>
      </c>
      <c r="H47" s="39">
        <v>5.4242192475678017</v>
      </c>
      <c r="I47" s="39">
        <v>38.539391587455164</v>
      </c>
      <c r="J47" s="39">
        <v>0</v>
      </c>
      <c r="K47" s="39">
        <v>0</v>
      </c>
      <c r="L47" s="39">
        <v>4.2516493893922007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3.0209461162095996</v>
      </c>
      <c r="S47" s="39">
        <v>0.3730394398213</v>
      </c>
      <c r="T47" s="39">
        <v>0</v>
      </c>
      <c r="U47" s="39">
        <v>0</v>
      </c>
      <c r="V47" s="39">
        <v>0.27521678464240001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21.187009373389515</v>
      </c>
      <c r="AC47" s="39">
        <v>1.1053437581059999</v>
      </c>
      <c r="AD47" s="39">
        <v>0</v>
      </c>
      <c r="AE47" s="39">
        <v>0</v>
      </c>
      <c r="AF47" s="39">
        <v>1.8399298568919997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29.210237460245196</v>
      </c>
      <c r="AM47" s="39">
        <v>2.8301871329986996</v>
      </c>
      <c r="AN47" s="39">
        <v>0</v>
      </c>
      <c r="AO47" s="39">
        <v>0</v>
      </c>
      <c r="AP47" s="39">
        <v>1.3491600494636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87.38720631589608</v>
      </c>
      <c r="AW47" s="39">
        <v>11.918189151139602</v>
      </c>
      <c r="AX47" s="39">
        <v>0</v>
      </c>
      <c r="AY47" s="39">
        <v>0</v>
      </c>
      <c r="AZ47" s="39">
        <v>24.005920729459206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57.036730056292178</v>
      </c>
      <c r="BG47" s="39">
        <v>3.0124070569984007</v>
      </c>
      <c r="BH47" s="39">
        <v>0</v>
      </c>
      <c r="BI47" s="39">
        <v>0</v>
      </c>
      <c r="BJ47" s="39">
        <v>3.5247950986771999</v>
      </c>
      <c r="BK47" s="53">
        <f t="shared" si="16"/>
        <v>299.46052058639617</v>
      </c>
    </row>
    <row r="48" spans="1:64" x14ac:dyDescent="0.25">
      <c r="A48" s="11"/>
      <c r="B48" s="25" t="s">
        <v>115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0.9783528156770005</v>
      </c>
      <c r="I48" s="39">
        <v>0.5882343730713</v>
      </c>
      <c r="J48" s="39">
        <v>0</v>
      </c>
      <c r="K48" s="39">
        <v>0</v>
      </c>
      <c r="L48" s="39">
        <v>1.3632996712493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0.52567702749899992</v>
      </c>
      <c r="S48" s="39">
        <v>1.3291763060714001</v>
      </c>
      <c r="T48" s="39">
        <v>0</v>
      </c>
      <c r="U48" s="39">
        <v>0</v>
      </c>
      <c r="V48" s="39">
        <v>0.92827847721400003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3.3001611648556999</v>
      </c>
      <c r="AC48" s="39">
        <v>1.1619201089999001</v>
      </c>
      <c r="AD48" s="39">
        <v>0</v>
      </c>
      <c r="AE48" s="39">
        <v>0</v>
      </c>
      <c r="AF48" s="39">
        <v>0.6176373964995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2.4159683231770006</v>
      </c>
      <c r="AM48" s="39">
        <v>2.1587495577497999</v>
      </c>
      <c r="AN48" s="39">
        <v>0</v>
      </c>
      <c r="AO48" s="39">
        <v>0</v>
      </c>
      <c r="AP48" s="39">
        <v>2.1733732794638003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34.392501795292567</v>
      </c>
      <c r="AW48" s="39">
        <v>12.229183293677101</v>
      </c>
      <c r="AX48" s="39">
        <v>0</v>
      </c>
      <c r="AY48" s="39">
        <v>0</v>
      </c>
      <c r="AZ48" s="39">
        <v>65.689907383919973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14.046075834655278</v>
      </c>
      <c r="BG48" s="39">
        <v>3.2101035817853996</v>
      </c>
      <c r="BH48" s="39">
        <v>0</v>
      </c>
      <c r="BI48" s="39">
        <v>0</v>
      </c>
      <c r="BJ48" s="39">
        <v>8.3535088668559005</v>
      </c>
      <c r="BK48" s="53">
        <f t="shared" si="16"/>
        <v>155.46210925771391</v>
      </c>
    </row>
    <row r="49" spans="1:63" x14ac:dyDescent="0.25">
      <c r="A49" s="11"/>
      <c r="B49" s="25" t="s">
        <v>116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1.1783462939436369</v>
      </c>
      <c r="I49" s="39">
        <v>3.8773099952497998</v>
      </c>
      <c r="J49" s="39">
        <v>0</v>
      </c>
      <c r="K49" s="39">
        <v>0</v>
      </c>
      <c r="L49" s="39">
        <v>3.7787952874642001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0.17454372589209999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5.2524741427899993E-2</v>
      </c>
      <c r="AC49" s="39">
        <v>1.4476398928000001E-3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2.92255746782E-2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4.0437278048836021</v>
      </c>
      <c r="AW49" s="39">
        <v>0.34296237332130003</v>
      </c>
      <c r="AX49" s="39">
        <v>0</v>
      </c>
      <c r="AY49" s="39">
        <v>0</v>
      </c>
      <c r="AZ49" s="39">
        <v>2.3281103570000001E-4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0.6264654401394002</v>
      </c>
      <c r="BG49" s="39">
        <v>0</v>
      </c>
      <c r="BH49" s="39">
        <v>0</v>
      </c>
      <c r="BI49" s="39">
        <v>0</v>
      </c>
      <c r="BJ49" s="39">
        <v>6.0217112607099998E-2</v>
      </c>
      <c r="BK49" s="53">
        <f t="shared" si="16"/>
        <v>14.16579880053574</v>
      </c>
    </row>
    <row r="50" spans="1:63" x14ac:dyDescent="0.25">
      <c r="A50" s="11"/>
      <c r="B50" s="25" t="s">
        <v>121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0.45188136749919999</v>
      </c>
      <c r="I50" s="39">
        <v>0.18390968228570001</v>
      </c>
      <c r="J50" s="39">
        <v>0</v>
      </c>
      <c r="K50" s="39">
        <v>0</v>
      </c>
      <c r="L50" s="39">
        <v>0.21309278485700001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0.32545418535619997</v>
      </c>
      <c r="S50" s="39">
        <v>0</v>
      </c>
      <c r="T50" s="39">
        <v>0</v>
      </c>
      <c r="U50" s="39">
        <v>0</v>
      </c>
      <c r="V50" s="39">
        <v>6.3501318749900004E-2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6.6644655392600005E-2</v>
      </c>
      <c r="AC50" s="39">
        <v>0</v>
      </c>
      <c r="AD50" s="39">
        <v>0</v>
      </c>
      <c r="AE50" s="39">
        <v>0</v>
      </c>
      <c r="AF50" s="39">
        <v>6.1278455000000004E-3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2.9759091427999998E-3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0.78637449400451154</v>
      </c>
      <c r="AW50" s="39">
        <v>3.7878719285500004E-2</v>
      </c>
      <c r="AX50" s="39">
        <v>0</v>
      </c>
      <c r="AY50" s="39">
        <v>0</v>
      </c>
      <c r="AZ50" s="39">
        <v>0.36875727464249997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0.28864447439130009</v>
      </c>
      <c r="BG50" s="39">
        <v>1.78571428E-5</v>
      </c>
      <c r="BH50" s="39">
        <v>0</v>
      </c>
      <c r="BI50" s="39">
        <v>0</v>
      </c>
      <c r="BJ50" s="39">
        <v>0.13065423403570001</v>
      </c>
      <c r="BK50" s="53">
        <f t="shared" si="16"/>
        <v>2.9259148022857118</v>
      </c>
    </row>
    <row r="51" spans="1:63" x14ac:dyDescent="0.25">
      <c r="A51" s="11"/>
      <c r="B51" s="25" t="s">
        <v>132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0.14222058953540001</v>
      </c>
      <c r="I51" s="39">
        <v>26.348060394321202</v>
      </c>
      <c r="J51" s="39">
        <v>0</v>
      </c>
      <c r="K51" s="39">
        <v>0</v>
      </c>
      <c r="L51" s="39">
        <v>3.5076335585713001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9.1766912249599999E-2</v>
      </c>
      <c r="S51" s="39">
        <v>4.9934321214199995E-2</v>
      </c>
      <c r="T51" s="39">
        <v>0</v>
      </c>
      <c r="U51" s="39">
        <v>0</v>
      </c>
      <c r="V51" s="39">
        <v>0.100125458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0.13661011478559998</v>
      </c>
      <c r="AC51" s="39">
        <v>0.73223544564279996</v>
      </c>
      <c r="AD51" s="39">
        <v>0</v>
      </c>
      <c r="AE51" s="39">
        <v>0</v>
      </c>
      <c r="AF51" s="39">
        <v>0.21156468021409996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0.14713621464259999</v>
      </c>
      <c r="AM51" s="39">
        <v>0.44187187967839997</v>
      </c>
      <c r="AN51" s="39">
        <v>0</v>
      </c>
      <c r="AO51" s="39">
        <v>0</v>
      </c>
      <c r="AP51" s="39">
        <v>0.32238411546419998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0.99844341221249999</v>
      </c>
      <c r="AW51" s="39">
        <v>11.512608565714</v>
      </c>
      <c r="AX51" s="39">
        <v>0</v>
      </c>
      <c r="AY51" s="39">
        <v>0</v>
      </c>
      <c r="AZ51" s="39">
        <v>3.1521737883975365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0.19212604603519998</v>
      </c>
      <c r="BG51" s="39">
        <v>0.2051823571428</v>
      </c>
      <c r="BH51" s="39">
        <v>0</v>
      </c>
      <c r="BI51" s="39">
        <v>0</v>
      </c>
      <c r="BJ51" s="39">
        <v>0.39570048310709999</v>
      </c>
      <c r="BK51" s="53">
        <f t="shared" si="16"/>
        <v>48.687778336928538</v>
      </c>
    </row>
    <row r="52" spans="1:63" x14ac:dyDescent="0.25">
      <c r="A52" s="11"/>
      <c r="B52" s="25" t="s">
        <v>136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0.38418609253449998</v>
      </c>
      <c r="I52" s="39">
        <v>0.33642050271410001</v>
      </c>
      <c r="J52" s="39">
        <v>0</v>
      </c>
      <c r="K52" s="39">
        <v>0</v>
      </c>
      <c r="L52" s="39">
        <v>0.1622978917142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5.8094575178100002E-2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0.6008500439268003</v>
      </c>
      <c r="AC52" s="39">
        <v>1.3977203928211002</v>
      </c>
      <c r="AD52" s="39">
        <v>0</v>
      </c>
      <c r="AE52" s="39">
        <v>0</v>
      </c>
      <c r="AF52" s="39">
        <v>0.87470292996400001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0.36285803139140005</v>
      </c>
      <c r="AM52" s="39">
        <v>0.15050089289260002</v>
      </c>
      <c r="AN52" s="39">
        <v>0</v>
      </c>
      <c r="AO52" s="39">
        <v>0</v>
      </c>
      <c r="AP52" s="39">
        <v>6.9343151714199996E-2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5.837943076843235</v>
      </c>
      <c r="AW52" s="39">
        <v>2.7425956702488996</v>
      </c>
      <c r="AX52" s="39">
        <v>0</v>
      </c>
      <c r="AY52" s="39">
        <v>0</v>
      </c>
      <c r="AZ52" s="39">
        <v>2.4115575340346003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2.6193955553441013</v>
      </c>
      <c r="BG52" s="39">
        <v>0.74836726146420007</v>
      </c>
      <c r="BH52" s="39">
        <v>1.569265E-3</v>
      </c>
      <c r="BI52" s="39">
        <v>0</v>
      </c>
      <c r="BJ52" s="39">
        <v>0.53878357346400008</v>
      </c>
      <c r="BK52" s="53">
        <f t="shared" si="16"/>
        <v>19.297186441250037</v>
      </c>
    </row>
    <row r="53" spans="1:63" x14ac:dyDescent="0.25">
      <c r="A53" s="11"/>
      <c r="B53" s="26" t="s">
        <v>85</v>
      </c>
      <c r="C53" s="41">
        <f>SUM(C44:C52)</f>
        <v>0</v>
      </c>
      <c r="D53" s="41">
        <f t="shared" ref="D53:BJ53" si="17">SUM(D44:D52)</f>
        <v>5.6710086919999991</v>
      </c>
      <c r="E53" s="41">
        <f t="shared" si="17"/>
        <v>0</v>
      </c>
      <c r="F53" s="41">
        <f t="shared" si="17"/>
        <v>0</v>
      </c>
      <c r="G53" s="41">
        <f t="shared" si="17"/>
        <v>0</v>
      </c>
      <c r="H53" s="41">
        <f t="shared" si="17"/>
        <v>111.13518273431515</v>
      </c>
      <c r="I53" s="41">
        <f t="shared" si="17"/>
        <v>86.079189224881276</v>
      </c>
      <c r="J53" s="41">
        <f t="shared" si="17"/>
        <v>6.8495811427999997E-3</v>
      </c>
      <c r="K53" s="41">
        <f t="shared" si="17"/>
        <v>0</v>
      </c>
      <c r="L53" s="41">
        <f t="shared" si="17"/>
        <v>52.404501857317378</v>
      </c>
      <c r="M53" s="41">
        <f t="shared" si="17"/>
        <v>0</v>
      </c>
      <c r="N53" s="41">
        <f t="shared" si="17"/>
        <v>0</v>
      </c>
      <c r="O53" s="41">
        <f t="shared" si="17"/>
        <v>0</v>
      </c>
      <c r="P53" s="41">
        <f t="shared" si="17"/>
        <v>0</v>
      </c>
      <c r="Q53" s="41">
        <f t="shared" si="17"/>
        <v>0</v>
      </c>
      <c r="R53" s="41">
        <f t="shared" si="17"/>
        <v>71.865753206689689</v>
      </c>
      <c r="S53" s="41">
        <f t="shared" si="17"/>
        <v>3.5093666381774002</v>
      </c>
      <c r="T53" s="41">
        <f t="shared" si="17"/>
        <v>0</v>
      </c>
      <c r="U53" s="41">
        <f t="shared" si="17"/>
        <v>0</v>
      </c>
      <c r="V53" s="41">
        <f t="shared" si="17"/>
        <v>7.0081019071755</v>
      </c>
      <c r="W53" s="41">
        <f t="shared" si="17"/>
        <v>0</v>
      </c>
      <c r="X53" s="41">
        <f t="shared" si="17"/>
        <v>0</v>
      </c>
      <c r="Y53" s="41">
        <f t="shared" si="17"/>
        <v>0</v>
      </c>
      <c r="Z53" s="41">
        <f t="shared" si="17"/>
        <v>0</v>
      </c>
      <c r="AA53" s="41">
        <f t="shared" si="17"/>
        <v>0</v>
      </c>
      <c r="AB53" s="41">
        <f t="shared" si="17"/>
        <v>101.18590238955218</v>
      </c>
      <c r="AC53" s="41">
        <f t="shared" si="17"/>
        <v>14.1428329204945</v>
      </c>
      <c r="AD53" s="41">
        <f t="shared" si="17"/>
        <v>0</v>
      </c>
      <c r="AE53" s="41">
        <f t="shared" si="17"/>
        <v>0</v>
      </c>
      <c r="AF53" s="41">
        <f t="shared" si="17"/>
        <v>12.094621426424998</v>
      </c>
      <c r="AG53" s="41">
        <f t="shared" si="17"/>
        <v>0</v>
      </c>
      <c r="AH53" s="41">
        <f t="shared" si="17"/>
        <v>0</v>
      </c>
      <c r="AI53" s="41">
        <f t="shared" si="17"/>
        <v>0</v>
      </c>
      <c r="AJ53" s="41">
        <f t="shared" si="17"/>
        <v>0</v>
      </c>
      <c r="AK53" s="41">
        <f t="shared" si="17"/>
        <v>0</v>
      </c>
      <c r="AL53" s="41">
        <f t="shared" si="17"/>
        <v>92.019455002585374</v>
      </c>
      <c r="AM53" s="41">
        <f t="shared" si="17"/>
        <v>10.2250381327816</v>
      </c>
      <c r="AN53" s="41">
        <f t="shared" si="17"/>
        <v>0</v>
      </c>
      <c r="AO53" s="41">
        <f t="shared" si="17"/>
        <v>0</v>
      </c>
      <c r="AP53" s="41">
        <f t="shared" si="17"/>
        <v>10.214358650140198</v>
      </c>
      <c r="AQ53" s="41">
        <f t="shared" si="17"/>
        <v>0</v>
      </c>
      <c r="AR53" s="41">
        <f t="shared" si="17"/>
        <v>0</v>
      </c>
      <c r="AS53" s="41">
        <f t="shared" si="17"/>
        <v>0</v>
      </c>
      <c r="AT53" s="41">
        <f t="shared" si="17"/>
        <v>0</v>
      </c>
      <c r="AU53" s="41">
        <f t="shared" si="17"/>
        <v>0</v>
      </c>
      <c r="AV53" s="41">
        <f t="shared" si="17"/>
        <v>533.00245116306746</v>
      </c>
      <c r="AW53" s="41">
        <f t="shared" si="17"/>
        <v>149.58685054463945</v>
      </c>
      <c r="AX53" s="41">
        <f t="shared" si="17"/>
        <v>2.9222166576427999</v>
      </c>
      <c r="AY53" s="41">
        <f t="shared" si="17"/>
        <v>0</v>
      </c>
      <c r="AZ53" s="41">
        <f t="shared" si="17"/>
        <v>255.65930608971567</v>
      </c>
      <c r="BA53" s="41">
        <f t="shared" si="17"/>
        <v>0</v>
      </c>
      <c r="BB53" s="41">
        <f t="shared" si="17"/>
        <v>0</v>
      </c>
      <c r="BC53" s="41">
        <f t="shared" si="17"/>
        <v>0</v>
      </c>
      <c r="BD53" s="41">
        <f t="shared" si="17"/>
        <v>0</v>
      </c>
      <c r="BE53" s="41">
        <f t="shared" si="17"/>
        <v>0</v>
      </c>
      <c r="BF53" s="41">
        <f t="shared" si="17"/>
        <v>284.34703798606995</v>
      </c>
      <c r="BG53" s="41">
        <f t="shared" si="17"/>
        <v>26.0306418389921</v>
      </c>
      <c r="BH53" s="41">
        <f t="shared" si="17"/>
        <v>6.7777828678500004E-2</v>
      </c>
      <c r="BI53" s="41">
        <f t="shared" si="17"/>
        <v>0</v>
      </c>
      <c r="BJ53" s="41">
        <f t="shared" si="17"/>
        <v>30.907297465562891</v>
      </c>
      <c r="BK53" s="41">
        <f t="shared" si="16"/>
        <v>1860.085741938047</v>
      </c>
    </row>
    <row r="54" spans="1:63" x14ac:dyDescent="0.25">
      <c r="A54" s="11"/>
      <c r="B54" s="26" t="s">
        <v>83</v>
      </c>
      <c r="C54" s="41">
        <f>C42+C53</f>
        <v>0</v>
      </c>
      <c r="D54" s="41">
        <f t="shared" ref="D54:BJ54" si="18">D42+D53</f>
        <v>5.6710086919999991</v>
      </c>
      <c r="E54" s="41">
        <f t="shared" si="18"/>
        <v>0</v>
      </c>
      <c r="F54" s="41">
        <f t="shared" si="18"/>
        <v>0</v>
      </c>
      <c r="G54" s="41">
        <f t="shared" si="18"/>
        <v>0</v>
      </c>
      <c r="H54" s="41">
        <f t="shared" si="18"/>
        <v>205.36819614917204</v>
      </c>
      <c r="I54" s="41">
        <f t="shared" si="18"/>
        <v>87.329209830559478</v>
      </c>
      <c r="J54" s="41">
        <f t="shared" si="18"/>
        <v>6.8495811427999997E-3</v>
      </c>
      <c r="K54" s="41">
        <f t="shared" si="18"/>
        <v>0</v>
      </c>
      <c r="L54" s="41">
        <f t="shared" si="18"/>
        <v>52.587938928995577</v>
      </c>
      <c r="M54" s="41">
        <f t="shared" si="18"/>
        <v>0</v>
      </c>
      <c r="N54" s="41">
        <f t="shared" si="18"/>
        <v>0</v>
      </c>
      <c r="O54" s="41">
        <f t="shared" si="18"/>
        <v>0</v>
      </c>
      <c r="P54" s="41">
        <f t="shared" si="18"/>
        <v>0</v>
      </c>
      <c r="Q54" s="41">
        <f t="shared" si="18"/>
        <v>0</v>
      </c>
      <c r="R54" s="41">
        <f t="shared" si="18"/>
        <v>144.25869935150288</v>
      </c>
      <c r="S54" s="41">
        <f t="shared" si="18"/>
        <v>3.5712403833201001</v>
      </c>
      <c r="T54" s="41">
        <f t="shared" si="18"/>
        <v>0</v>
      </c>
      <c r="U54" s="41">
        <f t="shared" si="18"/>
        <v>0</v>
      </c>
      <c r="V54" s="41">
        <f t="shared" si="18"/>
        <v>7.1593932215312002</v>
      </c>
      <c r="W54" s="41">
        <f t="shared" si="18"/>
        <v>0</v>
      </c>
      <c r="X54" s="41">
        <f t="shared" si="18"/>
        <v>0</v>
      </c>
      <c r="Y54" s="41">
        <f t="shared" si="18"/>
        <v>0</v>
      </c>
      <c r="Z54" s="41">
        <f t="shared" si="18"/>
        <v>0</v>
      </c>
      <c r="AA54" s="41">
        <f t="shared" si="18"/>
        <v>0</v>
      </c>
      <c r="AB54" s="41">
        <f t="shared" si="18"/>
        <v>120.59380536726169</v>
      </c>
      <c r="AC54" s="41">
        <f t="shared" si="18"/>
        <v>15.198714207458201</v>
      </c>
      <c r="AD54" s="41">
        <f t="shared" si="18"/>
        <v>0</v>
      </c>
      <c r="AE54" s="41">
        <f t="shared" si="18"/>
        <v>0</v>
      </c>
      <c r="AF54" s="41">
        <f t="shared" si="18"/>
        <v>13.544187842460198</v>
      </c>
      <c r="AG54" s="41">
        <f t="shared" si="18"/>
        <v>0</v>
      </c>
      <c r="AH54" s="41">
        <f t="shared" si="18"/>
        <v>0</v>
      </c>
      <c r="AI54" s="41">
        <f t="shared" si="18"/>
        <v>0</v>
      </c>
      <c r="AJ54" s="41">
        <f t="shared" si="18"/>
        <v>0</v>
      </c>
      <c r="AK54" s="41">
        <f t="shared" si="18"/>
        <v>0</v>
      </c>
      <c r="AL54" s="41">
        <f t="shared" si="18"/>
        <v>112.26245091040147</v>
      </c>
      <c r="AM54" s="41">
        <f t="shared" si="18"/>
        <v>10.3719666640669</v>
      </c>
      <c r="AN54" s="41">
        <f t="shared" si="18"/>
        <v>0</v>
      </c>
      <c r="AO54" s="41">
        <f t="shared" si="18"/>
        <v>0</v>
      </c>
      <c r="AP54" s="41">
        <f t="shared" si="18"/>
        <v>10.535650978282698</v>
      </c>
      <c r="AQ54" s="41">
        <f t="shared" si="18"/>
        <v>0</v>
      </c>
      <c r="AR54" s="41">
        <f t="shared" si="18"/>
        <v>0</v>
      </c>
      <c r="AS54" s="41">
        <f t="shared" si="18"/>
        <v>0</v>
      </c>
      <c r="AT54" s="41">
        <f t="shared" si="18"/>
        <v>0</v>
      </c>
      <c r="AU54" s="41">
        <f t="shared" si="18"/>
        <v>0</v>
      </c>
      <c r="AV54" s="41">
        <f t="shared" si="18"/>
        <v>786.517558457522</v>
      </c>
      <c r="AW54" s="41">
        <f t="shared" si="18"/>
        <v>151.60768289067295</v>
      </c>
      <c r="AX54" s="41">
        <f t="shared" si="18"/>
        <v>2.9222166576427999</v>
      </c>
      <c r="AY54" s="41">
        <f t="shared" si="18"/>
        <v>0</v>
      </c>
      <c r="AZ54" s="41">
        <f t="shared" si="18"/>
        <v>262.93417890549756</v>
      </c>
      <c r="BA54" s="41">
        <f t="shared" si="18"/>
        <v>0</v>
      </c>
      <c r="BB54" s="41">
        <f t="shared" si="18"/>
        <v>0</v>
      </c>
      <c r="BC54" s="41">
        <f t="shared" si="18"/>
        <v>0</v>
      </c>
      <c r="BD54" s="41">
        <f t="shared" si="18"/>
        <v>0</v>
      </c>
      <c r="BE54" s="41">
        <f t="shared" si="18"/>
        <v>0</v>
      </c>
      <c r="BF54" s="41">
        <f t="shared" si="18"/>
        <v>413.77369890461466</v>
      </c>
      <c r="BG54" s="41">
        <f t="shared" si="18"/>
        <v>34.962026606205498</v>
      </c>
      <c r="BH54" s="41">
        <f t="shared" si="18"/>
        <v>6.7777828678500004E-2</v>
      </c>
      <c r="BI54" s="41">
        <f t="shared" si="18"/>
        <v>0</v>
      </c>
      <c r="BJ54" s="41">
        <f t="shared" si="18"/>
        <v>31.352739087526491</v>
      </c>
      <c r="BK54" s="41">
        <f t="shared" si="16"/>
        <v>2472.5971914465163</v>
      </c>
    </row>
    <row r="55" spans="1:63" ht="3" customHeight="1" x14ac:dyDescent="0.25">
      <c r="A55" s="11"/>
      <c r="B55" s="25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</row>
    <row r="56" spans="1:63" x14ac:dyDescent="0.25">
      <c r="A56" s="11" t="s">
        <v>18</v>
      </c>
      <c r="B56" s="28" t="s">
        <v>8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</row>
    <row r="57" spans="1:63" x14ac:dyDescent="0.25">
      <c r="A57" s="11" t="s">
        <v>75</v>
      </c>
      <c r="B57" s="25" t="s">
        <v>19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</row>
    <row r="58" spans="1:63" x14ac:dyDescent="0.25">
      <c r="A58" s="11"/>
      <c r="B58" s="23" t="s">
        <v>117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1.0286620836763998</v>
      </c>
      <c r="I58" s="39">
        <v>1.123435619571</v>
      </c>
      <c r="J58" s="39">
        <v>0</v>
      </c>
      <c r="K58" s="39">
        <v>0</v>
      </c>
      <c r="L58" s="39">
        <v>0.31208581685689996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0.32994441456990004</v>
      </c>
      <c r="S58" s="39">
        <v>5.7372779035699997E-2</v>
      </c>
      <c r="T58" s="39">
        <v>0</v>
      </c>
      <c r="U58" s="39">
        <v>0</v>
      </c>
      <c r="V58" s="39">
        <v>0.1176600711427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0.82685580864169994</v>
      </c>
      <c r="AC58" s="39">
        <v>0.95411444453550009</v>
      </c>
      <c r="AD58" s="39">
        <v>0</v>
      </c>
      <c r="AE58" s="39">
        <v>0</v>
      </c>
      <c r="AF58" s="39">
        <v>0.63460777978539995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0.40919498496360007</v>
      </c>
      <c r="AM58" s="39">
        <v>0.49484907653569998</v>
      </c>
      <c r="AN58" s="39">
        <v>0</v>
      </c>
      <c r="AO58" s="39">
        <v>0</v>
      </c>
      <c r="AP58" s="39">
        <v>0.93521527374960001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18.938788833888985</v>
      </c>
      <c r="AW58" s="39">
        <v>4.6659959685700994</v>
      </c>
      <c r="AX58" s="39">
        <v>0</v>
      </c>
      <c r="AY58" s="39">
        <v>0</v>
      </c>
      <c r="AZ58" s="39">
        <v>19.595700312963068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6.4807067487295056</v>
      </c>
      <c r="BG58" s="39">
        <v>3.3916831219994004</v>
      </c>
      <c r="BH58" s="39">
        <v>0</v>
      </c>
      <c r="BI58" s="39">
        <v>0</v>
      </c>
      <c r="BJ58" s="39">
        <v>1.5353039002492999</v>
      </c>
      <c r="BK58" s="40">
        <f t="shared" ref="BK58:BK59" si="19">SUM(C58:BJ58)</f>
        <v>61.832177039464455</v>
      </c>
    </row>
    <row r="59" spans="1:63" x14ac:dyDescent="0.25">
      <c r="A59" s="11"/>
      <c r="B59" s="26" t="s">
        <v>82</v>
      </c>
      <c r="C59" s="41">
        <f>SUM(C58)</f>
        <v>0</v>
      </c>
      <c r="D59" s="41">
        <f t="shared" ref="D59:BJ59" si="20">SUM(D58)</f>
        <v>0</v>
      </c>
      <c r="E59" s="41">
        <f t="shared" si="20"/>
        <v>0</v>
      </c>
      <c r="F59" s="41">
        <f t="shared" si="20"/>
        <v>0</v>
      </c>
      <c r="G59" s="41">
        <f t="shared" si="20"/>
        <v>0</v>
      </c>
      <c r="H59" s="41">
        <f t="shared" si="20"/>
        <v>1.0286620836763998</v>
      </c>
      <c r="I59" s="41">
        <f t="shared" si="20"/>
        <v>1.123435619571</v>
      </c>
      <c r="J59" s="41">
        <f t="shared" si="20"/>
        <v>0</v>
      </c>
      <c r="K59" s="41">
        <f t="shared" si="20"/>
        <v>0</v>
      </c>
      <c r="L59" s="41">
        <f t="shared" si="20"/>
        <v>0.31208581685689996</v>
      </c>
      <c r="M59" s="41">
        <f t="shared" si="20"/>
        <v>0</v>
      </c>
      <c r="N59" s="41">
        <f t="shared" si="20"/>
        <v>0</v>
      </c>
      <c r="O59" s="41">
        <f t="shared" si="20"/>
        <v>0</v>
      </c>
      <c r="P59" s="41">
        <f t="shared" si="20"/>
        <v>0</v>
      </c>
      <c r="Q59" s="41">
        <f t="shared" si="20"/>
        <v>0</v>
      </c>
      <c r="R59" s="41">
        <f t="shared" si="20"/>
        <v>0.32994441456990004</v>
      </c>
      <c r="S59" s="41">
        <f t="shared" si="20"/>
        <v>5.7372779035699997E-2</v>
      </c>
      <c r="T59" s="41">
        <f t="shared" si="20"/>
        <v>0</v>
      </c>
      <c r="U59" s="41">
        <f t="shared" si="20"/>
        <v>0</v>
      </c>
      <c r="V59" s="41">
        <f t="shared" si="20"/>
        <v>0.1176600711427</v>
      </c>
      <c r="W59" s="41">
        <f t="shared" si="20"/>
        <v>0</v>
      </c>
      <c r="X59" s="41">
        <f t="shared" si="20"/>
        <v>0</v>
      </c>
      <c r="Y59" s="41">
        <f t="shared" si="20"/>
        <v>0</v>
      </c>
      <c r="Z59" s="41">
        <f t="shared" si="20"/>
        <v>0</v>
      </c>
      <c r="AA59" s="41">
        <f t="shared" si="20"/>
        <v>0</v>
      </c>
      <c r="AB59" s="41">
        <f t="shared" si="20"/>
        <v>0.82685580864169994</v>
      </c>
      <c r="AC59" s="41">
        <f t="shared" si="20"/>
        <v>0.95411444453550009</v>
      </c>
      <c r="AD59" s="41">
        <f t="shared" si="20"/>
        <v>0</v>
      </c>
      <c r="AE59" s="41">
        <f t="shared" si="20"/>
        <v>0</v>
      </c>
      <c r="AF59" s="41">
        <f t="shared" si="20"/>
        <v>0.63460777978539995</v>
      </c>
      <c r="AG59" s="41">
        <f t="shared" si="20"/>
        <v>0</v>
      </c>
      <c r="AH59" s="41">
        <f t="shared" si="20"/>
        <v>0</v>
      </c>
      <c r="AI59" s="41">
        <f t="shared" si="20"/>
        <v>0</v>
      </c>
      <c r="AJ59" s="41">
        <f t="shared" si="20"/>
        <v>0</v>
      </c>
      <c r="AK59" s="41">
        <f t="shared" si="20"/>
        <v>0</v>
      </c>
      <c r="AL59" s="41">
        <f t="shared" si="20"/>
        <v>0.40919498496360007</v>
      </c>
      <c r="AM59" s="41">
        <f t="shared" si="20"/>
        <v>0.49484907653569998</v>
      </c>
      <c r="AN59" s="41">
        <f t="shared" si="20"/>
        <v>0</v>
      </c>
      <c r="AO59" s="41">
        <f t="shared" si="20"/>
        <v>0</v>
      </c>
      <c r="AP59" s="41">
        <f t="shared" si="20"/>
        <v>0.93521527374960001</v>
      </c>
      <c r="AQ59" s="41">
        <f t="shared" si="20"/>
        <v>0</v>
      </c>
      <c r="AR59" s="41">
        <f t="shared" si="20"/>
        <v>0</v>
      </c>
      <c r="AS59" s="41">
        <f t="shared" si="20"/>
        <v>0</v>
      </c>
      <c r="AT59" s="41">
        <f t="shared" si="20"/>
        <v>0</v>
      </c>
      <c r="AU59" s="41">
        <f t="shared" si="20"/>
        <v>0</v>
      </c>
      <c r="AV59" s="41">
        <f t="shared" si="20"/>
        <v>18.938788833888985</v>
      </c>
      <c r="AW59" s="41">
        <f t="shared" si="20"/>
        <v>4.6659959685700994</v>
      </c>
      <c r="AX59" s="41">
        <f t="shared" si="20"/>
        <v>0</v>
      </c>
      <c r="AY59" s="41">
        <f t="shared" si="20"/>
        <v>0</v>
      </c>
      <c r="AZ59" s="41">
        <f t="shared" si="20"/>
        <v>19.595700312963068</v>
      </c>
      <c r="BA59" s="41">
        <f t="shared" si="20"/>
        <v>0</v>
      </c>
      <c r="BB59" s="41">
        <f t="shared" si="20"/>
        <v>0</v>
      </c>
      <c r="BC59" s="41">
        <f t="shared" si="20"/>
        <v>0</v>
      </c>
      <c r="BD59" s="41">
        <f t="shared" si="20"/>
        <v>0</v>
      </c>
      <c r="BE59" s="41">
        <f t="shared" si="20"/>
        <v>0</v>
      </c>
      <c r="BF59" s="41">
        <f t="shared" si="20"/>
        <v>6.4807067487295056</v>
      </c>
      <c r="BG59" s="41">
        <f t="shared" si="20"/>
        <v>3.3916831219994004</v>
      </c>
      <c r="BH59" s="41">
        <f t="shared" si="20"/>
        <v>0</v>
      </c>
      <c r="BI59" s="41">
        <f t="shared" si="20"/>
        <v>0</v>
      </c>
      <c r="BJ59" s="41">
        <f t="shared" si="20"/>
        <v>1.5353039002492999</v>
      </c>
      <c r="BK59" s="41">
        <f t="shared" si="19"/>
        <v>61.832177039464455</v>
      </c>
    </row>
    <row r="60" spans="1:63" ht="2.25" customHeight="1" x14ac:dyDescent="0.25">
      <c r="A60" s="11"/>
      <c r="B60" s="25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</row>
    <row r="61" spans="1:63" x14ac:dyDescent="0.25">
      <c r="A61" s="11" t="s">
        <v>4</v>
      </c>
      <c r="B61" s="28" t="s">
        <v>9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</row>
    <row r="62" spans="1:63" x14ac:dyDescent="0.25">
      <c r="A62" s="11" t="s">
        <v>75</v>
      </c>
      <c r="B62" s="25" t="s">
        <v>20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</row>
    <row r="63" spans="1:63" x14ac:dyDescent="0.25">
      <c r="A63" s="11"/>
      <c r="B63" s="24"/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40">
        <f t="shared" ref="BK63:BK64" si="21">SUM(C63:BJ63)</f>
        <v>0</v>
      </c>
    </row>
    <row r="64" spans="1:63" x14ac:dyDescent="0.25">
      <c r="A64" s="11"/>
      <c r="B64" s="26" t="s">
        <v>84</v>
      </c>
      <c r="C64" s="41">
        <f>SUM(C63)</f>
        <v>0</v>
      </c>
      <c r="D64" s="41">
        <f t="shared" ref="D64:BJ64" si="22">SUM(D63)</f>
        <v>0</v>
      </c>
      <c r="E64" s="41">
        <f t="shared" si="22"/>
        <v>0</v>
      </c>
      <c r="F64" s="41">
        <f t="shared" si="22"/>
        <v>0</v>
      </c>
      <c r="G64" s="41">
        <f t="shared" si="22"/>
        <v>0</v>
      </c>
      <c r="H64" s="41">
        <f t="shared" si="22"/>
        <v>0</v>
      </c>
      <c r="I64" s="41">
        <f t="shared" si="22"/>
        <v>0</v>
      </c>
      <c r="J64" s="41">
        <f t="shared" si="22"/>
        <v>0</v>
      </c>
      <c r="K64" s="41">
        <f t="shared" si="22"/>
        <v>0</v>
      </c>
      <c r="L64" s="41">
        <f t="shared" si="22"/>
        <v>0</v>
      </c>
      <c r="M64" s="41">
        <f t="shared" si="22"/>
        <v>0</v>
      </c>
      <c r="N64" s="41">
        <f t="shared" si="22"/>
        <v>0</v>
      </c>
      <c r="O64" s="41">
        <f t="shared" si="22"/>
        <v>0</v>
      </c>
      <c r="P64" s="41">
        <f t="shared" si="22"/>
        <v>0</v>
      </c>
      <c r="Q64" s="41">
        <f t="shared" si="22"/>
        <v>0</v>
      </c>
      <c r="R64" s="41">
        <f t="shared" si="22"/>
        <v>0</v>
      </c>
      <c r="S64" s="41">
        <f t="shared" si="22"/>
        <v>0</v>
      </c>
      <c r="T64" s="41">
        <f t="shared" si="22"/>
        <v>0</v>
      </c>
      <c r="U64" s="41">
        <f t="shared" si="22"/>
        <v>0</v>
      </c>
      <c r="V64" s="41">
        <f t="shared" si="22"/>
        <v>0</v>
      </c>
      <c r="W64" s="41">
        <f t="shared" si="22"/>
        <v>0</v>
      </c>
      <c r="X64" s="41">
        <f t="shared" si="22"/>
        <v>0</v>
      </c>
      <c r="Y64" s="41">
        <f t="shared" si="22"/>
        <v>0</v>
      </c>
      <c r="Z64" s="41">
        <f t="shared" si="22"/>
        <v>0</v>
      </c>
      <c r="AA64" s="41">
        <f t="shared" si="22"/>
        <v>0</v>
      </c>
      <c r="AB64" s="41">
        <f t="shared" si="22"/>
        <v>0</v>
      </c>
      <c r="AC64" s="41">
        <f t="shared" si="22"/>
        <v>0</v>
      </c>
      <c r="AD64" s="41">
        <f t="shared" si="22"/>
        <v>0</v>
      </c>
      <c r="AE64" s="41">
        <f t="shared" si="22"/>
        <v>0</v>
      </c>
      <c r="AF64" s="41">
        <f t="shared" si="22"/>
        <v>0</v>
      </c>
      <c r="AG64" s="41">
        <f t="shared" si="22"/>
        <v>0</v>
      </c>
      <c r="AH64" s="41">
        <f t="shared" si="22"/>
        <v>0</v>
      </c>
      <c r="AI64" s="41">
        <f t="shared" si="22"/>
        <v>0</v>
      </c>
      <c r="AJ64" s="41">
        <f t="shared" si="22"/>
        <v>0</v>
      </c>
      <c r="AK64" s="41">
        <f t="shared" si="22"/>
        <v>0</v>
      </c>
      <c r="AL64" s="41">
        <f t="shared" si="22"/>
        <v>0</v>
      </c>
      <c r="AM64" s="41">
        <f t="shared" si="22"/>
        <v>0</v>
      </c>
      <c r="AN64" s="41">
        <f t="shared" si="22"/>
        <v>0</v>
      </c>
      <c r="AO64" s="41">
        <f t="shared" si="22"/>
        <v>0</v>
      </c>
      <c r="AP64" s="41">
        <f t="shared" si="22"/>
        <v>0</v>
      </c>
      <c r="AQ64" s="41">
        <f t="shared" si="22"/>
        <v>0</v>
      </c>
      <c r="AR64" s="41">
        <f t="shared" si="22"/>
        <v>0</v>
      </c>
      <c r="AS64" s="41">
        <f t="shared" si="22"/>
        <v>0</v>
      </c>
      <c r="AT64" s="41">
        <f t="shared" si="22"/>
        <v>0</v>
      </c>
      <c r="AU64" s="41">
        <f t="shared" si="22"/>
        <v>0</v>
      </c>
      <c r="AV64" s="41">
        <f t="shared" si="22"/>
        <v>0</v>
      </c>
      <c r="AW64" s="41">
        <f t="shared" si="22"/>
        <v>0</v>
      </c>
      <c r="AX64" s="41">
        <f t="shared" si="22"/>
        <v>0</v>
      </c>
      <c r="AY64" s="41">
        <f t="shared" si="22"/>
        <v>0</v>
      </c>
      <c r="AZ64" s="41">
        <f t="shared" si="22"/>
        <v>0</v>
      </c>
      <c r="BA64" s="41">
        <f t="shared" si="22"/>
        <v>0</v>
      </c>
      <c r="BB64" s="41">
        <f t="shared" si="22"/>
        <v>0</v>
      </c>
      <c r="BC64" s="41">
        <f t="shared" si="22"/>
        <v>0</v>
      </c>
      <c r="BD64" s="41">
        <f t="shared" si="22"/>
        <v>0</v>
      </c>
      <c r="BE64" s="41">
        <f t="shared" si="22"/>
        <v>0</v>
      </c>
      <c r="BF64" s="41">
        <f t="shared" si="22"/>
        <v>0</v>
      </c>
      <c r="BG64" s="41">
        <f t="shared" si="22"/>
        <v>0</v>
      </c>
      <c r="BH64" s="41">
        <f t="shared" si="22"/>
        <v>0</v>
      </c>
      <c r="BI64" s="41">
        <f t="shared" si="22"/>
        <v>0</v>
      </c>
      <c r="BJ64" s="41">
        <f t="shared" si="22"/>
        <v>0</v>
      </c>
      <c r="BK64" s="41">
        <f t="shared" si="21"/>
        <v>0</v>
      </c>
    </row>
    <row r="65" spans="1:63" x14ac:dyDescent="0.25">
      <c r="A65" s="11" t="s">
        <v>76</v>
      </c>
      <c r="B65" s="25" t="s">
        <v>21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</row>
    <row r="66" spans="1:63" x14ac:dyDescent="0.25">
      <c r="A66" s="11"/>
      <c r="B66" s="24"/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40">
        <f t="shared" ref="BK66:BK68" si="23">SUM(C66:BJ66)</f>
        <v>0</v>
      </c>
    </row>
    <row r="67" spans="1:63" x14ac:dyDescent="0.25">
      <c r="A67" s="11"/>
      <c r="B67" s="26" t="s">
        <v>85</v>
      </c>
      <c r="C67" s="41">
        <f>SUM(C66)</f>
        <v>0</v>
      </c>
      <c r="D67" s="41">
        <f t="shared" ref="D67:BJ67" si="24">SUM(D66)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41">
        <f t="shared" si="24"/>
        <v>0</v>
      </c>
      <c r="AH67" s="41">
        <f t="shared" si="24"/>
        <v>0</v>
      </c>
      <c r="AI67" s="41">
        <f t="shared" si="24"/>
        <v>0</v>
      </c>
      <c r="AJ67" s="41">
        <f t="shared" si="24"/>
        <v>0</v>
      </c>
      <c r="AK67" s="41">
        <f t="shared" si="24"/>
        <v>0</v>
      </c>
      <c r="AL67" s="41">
        <f t="shared" si="24"/>
        <v>0</v>
      </c>
      <c r="AM67" s="41">
        <f t="shared" si="24"/>
        <v>0</v>
      </c>
      <c r="AN67" s="41">
        <f t="shared" si="24"/>
        <v>0</v>
      </c>
      <c r="AO67" s="41">
        <f t="shared" si="24"/>
        <v>0</v>
      </c>
      <c r="AP67" s="41">
        <f t="shared" si="24"/>
        <v>0</v>
      </c>
      <c r="AQ67" s="41">
        <f t="shared" si="24"/>
        <v>0</v>
      </c>
      <c r="AR67" s="41">
        <f t="shared" si="24"/>
        <v>0</v>
      </c>
      <c r="AS67" s="41">
        <f t="shared" si="24"/>
        <v>0</v>
      </c>
      <c r="AT67" s="41">
        <f t="shared" si="24"/>
        <v>0</v>
      </c>
      <c r="AU67" s="41">
        <f t="shared" si="24"/>
        <v>0</v>
      </c>
      <c r="AV67" s="41">
        <f t="shared" si="24"/>
        <v>0</v>
      </c>
      <c r="AW67" s="41">
        <f t="shared" si="24"/>
        <v>0</v>
      </c>
      <c r="AX67" s="41">
        <f t="shared" si="24"/>
        <v>0</v>
      </c>
      <c r="AY67" s="41">
        <f t="shared" si="24"/>
        <v>0</v>
      </c>
      <c r="AZ67" s="41">
        <f t="shared" si="24"/>
        <v>0</v>
      </c>
      <c r="BA67" s="41">
        <f t="shared" si="24"/>
        <v>0</v>
      </c>
      <c r="BB67" s="41">
        <f t="shared" si="24"/>
        <v>0</v>
      </c>
      <c r="BC67" s="41">
        <f t="shared" si="24"/>
        <v>0</v>
      </c>
      <c r="BD67" s="41">
        <f t="shared" si="24"/>
        <v>0</v>
      </c>
      <c r="BE67" s="41">
        <f t="shared" si="24"/>
        <v>0</v>
      </c>
      <c r="BF67" s="41">
        <f t="shared" si="24"/>
        <v>0</v>
      </c>
      <c r="BG67" s="41">
        <f t="shared" si="24"/>
        <v>0</v>
      </c>
      <c r="BH67" s="41">
        <f t="shared" si="24"/>
        <v>0</v>
      </c>
      <c r="BI67" s="41">
        <f t="shared" si="24"/>
        <v>0</v>
      </c>
      <c r="BJ67" s="41">
        <f t="shared" si="24"/>
        <v>0</v>
      </c>
      <c r="BK67" s="41">
        <f t="shared" si="23"/>
        <v>0</v>
      </c>
    </row>
    <row r="68" spans="1:63" x14ac:dyDescent="0.25">
      <c r="A68" s="11"/>
      <c r="B68" s="26" t="s">
        <v>83</v>
      </c>
      <c r="C68" s="41">
        <f>C64+C67</f>
        <v>0</v>
      </c>
      <c r="D68" s="41">
        <f t="shared" ref="D68:BJ68" si="25">D64+D67</f>
        <v>0</v>
      </c>
      <c r="E68" s="41">
        <f t="shared" si="25"/>
        <v>0</v>
      </c>
      <c r="F68" s="41">
        <f t="shared" si="25"/>
        <v>0</v>
      </c>
      <c r="G68" s="41">
        <f t="shared" si="25"/>
        <v>0</v>
      </c>
      <c r="H68" s="41">
        <f t="shared" si="25"/>
        <v>0</v>
      </c>
      <c r="I68" s="41">
        <f t="shared" si="25"/>
        <v>0</v>
      </c>
      <c r="J68" s="41">
        <f t="shared" si="25"/>
        <v>0</v>
      </c>
      <c r="K68" s="41">
        <f t="shared" si="25"/>
        <v>0</v>
      </c>
      <c r="L68" s="41">
        <f t="shared" si="25"/>
        <v>0</v>
      </c>
      <c r="M68" s="41">
        <f t="shared" si="25"/>
        <v>0</v>
      </c>
      <c r="N68" s="41">
        <f t="shared" si="25"/>
        <v>0</v>
      </c>
      <c r="O68" s="41">
        <f t="shared" si="25"/>
        <v>0</v>
      </c>
      <c r="P68" s="41">
        <f t="shared" si="25"/>
        <v>0</v>
      </c>
      <c r="Q68" s="41">
        <f t="shared" si="25"/>
        <v>0</v>
      </c>
      <c r="R68" s="41">
        <f t="shared" si="25"/>
        <v>0</v>
      </c>
      <c r="S68" s="41">
        <f t="shared" si="25"/>
        <v>0</v>
      </c>
      <c r="T68" s="41">
        <f t="shared" si="25"/>
        <v>0</v>
      </c>
      <c r="U68" s="41">
        <f t="shared" si="25"/>
        <v>0</v>
      </c>
      <c r="V68" s="41">
        <f t="shared" si="25"/>
        <v>0</v>
      </c>
      <c r="W68" s="41">
        <f t="shared" si="25"/>
        <v>0</v>
      </c>
      <c r="X68" s="41">
        <f t="shared" si="25"/>
        <v>0</v>
      </c>
      <c r="Y68" s="41">
        <f t="shared" si="25"/>
        <v>0</v>
      </c>
      <c r="Z68" s="41">
        <f t="shared" si="25"/>
        <v>0</v>
      </c>
      <c r="AA68" s="41">
        <f t="shared" si="25"/>
        <v>0</v>
      </c>
      <c r="AB68" s="41">
        <f t="shared" si="25"/>
        <v>0</v>
      </c>
      <c r="AC68" s="41">
        <f t="shared" si="25"/>
        <v>0</v>
      </c>
      <c r="AD68" s="41">
        <f t="shared" si="25"/>
        <v>0</v>
      </c>
      <c r="AE68" s="41">
        <f t="shared" si="25"/>
        <v>0</v>
      </c>
      <c r="AF68" s="41">
        <f t="shared" si="25"/>
        <v>0</v>
      </c>
      <c r="AG68" s="41">
        <f t="shared" si="25"/>
        <v>0</v>
      </c>
      <c r="AH68" s="41">
        <f t="shared" si="25"/>
        <v>0</v>
      </c>
      <c r="AI68" s="41">
        <f t="shared" si="25"/>
        <v>0</v>
      </c>
      <c r="AJ68" s="41">
        <f t="shared" si="25"/>
        <v>0</v>
      </c>
      <c r="AK68" s="41">
        <f t="shared" si="25"/>
        <v>0</v>
      </c>
      <c r="AL68" s="41">
        <f t="shared" si="25"/>
        <v>0</v>
      </c>
      <c r="AM68" s="41">
        <f t="shared" si="25"/>
        <v>0</v>
      </c>
      <c r="AN68" s="41">
        <f t="shared" si="25"/>
        <v>0</v>
      </c>
      <c r="AO68" s="41">
        <f t="shared" si="25"/>
        <v>0</v>
      </c>
      <c r="AP68" s="41">
        <f t="shared" si="25"/>
        <v>0</v>
      </c>
      <c r="AQ68" s="41">
        <f t="shared" si="25"/>
        <v>0</v>
      </c>
      <c r="AR68" s="41">
        <f t="shared" si="25"/>
        <v>0</v>
      </c>
      <c r="AS68" s="41">
        <f t="shared" si="25"/>
        <v>0</v>
      </c>
      <c r="AT68" s="41">
        <f t="shared" si="25"/>
        <v>0</v>
      </c>
      <c r="AU68" s="41">
        <f t="shared" si="25"/>
        <v>0</v>
      </c>
      <c r="AV68" s="41">
        <f t="shared" si="25"/>
        <v>0</v>
      </c>
      <c r="AW68" s="41">
        <f t="shared" si="25"/>
        <v>0</v>
      </c>
      <c r="AX68" s="41">
        <f t="shared" si="25"/>
        <v>0</v>
      </c>
      <c r="AY68" s="41">
        <f t="shared" si="25"/>
        <v>0</v>
      </c>
      <c r="AZ68" s="41">
        <f t="shared" si="25"/>
        <v>0</v>
      </c>
      <c r="BA68" s="41">
        <f t="shared" si="25"/>
        <v>0</v>
      </c>
      <c r="BB68" s="41">
        <f t="shared" si="25"/>
        <v>0</v>
      </c>
      <c r="BC68" s="41">
        <f t="shared" si="25"/>
        <v>0</v>
      </c>
      <c r="BD68" s="41">
        <f t="shared" si="25"/>
        <v>0</v>
      </c>
      <c r="BE68" s="41">
        <f t="shared" si="25"/>
        <v>0</v>
      </c>
      <c r="BF68" s="41">
        <f t="shared" si="25"/>
        <v>0</v>
      </c>
      <c r="BG68" s="41">
        <f t="shared" si="25"/>
        <v>0</v>
      </c>
      <c r="BH68" s="41">
        <f t="shared" si="25"/>
        <v>0</v>
      </c>
      <c r="BI68" s="41">
        <f t="shared" si="25"/>
        <v>0</v>
      </c>
      <c r="BJ68" s="41">
        <f t="shared" si="25"/>
        <v>0</v>
      </c>
      <c r="BK68" s="41">
        <f t="shared" si="23"/>
        <v>0</v>
      </c>
    </row>
    <row r="69" spans="1:63" ht="4.5" customHeight="1" x14ac:dyDescent="0.25">
      <c r="A69" s="11"/>
      <c r="B69" s="25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</row>
    <row r="70" spans="1:63" x14ac:dyDescent="0.25">
      <c r="A70" s="11" t="s">
        <v>22</v>
      </c>
      <c r="B70" s="28" t="s">
        <v>23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</row>
    <row r="71" spans="1:63" x14ac:dyDescent="0.25">
      <c r="A71" s="11" t="s">
        <v>75</v>
      </c>
      <c r="B71" s="25" t="s">
        <v>24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</row>
    <row r="72" spans="1:63" x14ac:dyDescent="0.25">
      <c r="A72" s="11"/>
      <c r="B72" s="23" t="s">
        <v>118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0.61286858107000008</v>
      </c>
      <c r="I72" s="39">
        <v>0.26298076349979999</v>
      </c>
      <c r="J72" s="39">
        <v>0</v>
      </c>
      <c r="K72" s="39">
        <v>0</v>
      </c>
      <c r="L72" s="39">
        <v>7.1313257142000003E-3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9.8453716213099965E-2</v>
      </c>
      <c r="S72" s="39">
        <v>0</v>
      </c>
      <c r="T72" s="39">
        <v>0</v>
      </c>
      <c r="U72" s="39">
        <v>0</v>
      </c>
      <c r="V72" s="39">
        <v>4.8099510356000002E-3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0.36699548332039994</v>
      </c>
      <c r="AC72" s="39">
        <v>1.7696432856999999E-3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0.28138329657040001</v>
      </c>
      <c r="AM72" s="39">
        <v>9.8380605713999994E-3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8.4452284220916862</v>
      </c>
      <c r="AW72" s="39">
        <v>0.42567708596389997</v>
      </c>
      <c r="AX72" s="39">
        <v>0</v>
      </c>
      <c r="AY72" s="39">
        <v>0</v>
      </c>
      <c r="AZ72" s="39">
        <v>3.1403280549278003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2.3002703602003982</v>
      </c>
      <c r="BG72" s="39">
        <v>4.1094958499899997E-2</v>
      </c>
      <c r="BH72" s="39">
        <v>0</v>
      </c>
      <c r="BI72" s="39">
        <v>0</v>
      </c>
      <c r="BJ72" s="39">
        <v>0</v>
      </c>
      <c r="BK72" s="40">
        <f t="shared" ref="BK72:BK73" si="26">SUM(C72:BJ72)</f>
        <v>15.998829702964283</v>
      </c>
    </row>
    <row r="73" spans="1:63" x14ac:dyDescent="0.25">
      <c r="A73" s="11"/>
      <c r="B73" s="26" t="s">
        <v>82</v>
      </c>
      <c r="C73" s="41">
        <f>SUM(C72)</f>
        <v>0</v>
      </c>
      <c r="D73" s="41">
        <f t="shared" ref="D73:BJ73" si="27">SUM(D72)</f>
        <v>0</v>
      </c>
      <c r="E73" s="41">
        <f t="shared" si="27"/>
        <v>0</v>
      </c>
      <c r="F73" s="41">
        <f t="shared" si="27"/>
        <v>0</v>
      </c>
      <c r="G73" s="41">
        <f t="shared" si="27"/>
        <v>0</v>
      </c>
      <c r="H73" s="41">
        <f t="shared" si="27"/>
        <v>0.61286858107000008</v>
      </c>
      <c r="I73" s="41">
        <f t="shared" si="27"/>
        <v>0.26298076349979999</v>
      </c>
      <c r="J73" s="41">
        <f t="shared" si="27"/>
        <v>0</v>
      </c>
      <c r="K73" s="41">
        <f t="shared" si="27"/>
        <v>0</v>
      </c>
      <c r="L73" s="41">
        <f t="shared" si="27"/>
        <v>7.1313257142000003E-3</v>
      </c>
      <c r="M73" s="41">
        <f t="shared" si="27"/>
        <v>0</v>
      </c>
      <c r="N73" s="41">
        <f t="shared" si="27"/>
        <v>0</v>
      </c>
      <c r="O73" s="41">
        <f t="shared" si="27"/>
        <v>0</v>
      </c>
      <c r="P73" s="41">
        <f t="shared" si="27"/>
        <v>0</v>
      </c>
      <c r="Q73" s="41">
        <f t="shared" si="27"/>
        <v>0</v>
      </c>
      <c r="R73" s="41">
        <f t="shared" si="27"/>
        <v>9.8453716213099965E-2</v>
      </c>
      <c r="S73" s="41">
        <f t="shared" si="27"/>
        <v>0</v>
      </c>
      <c r="T73" s="41">
        <f t="shared" si="27"/>
        <v>0</v>
      </c>
      <c r="U73" s="41">
        <f t="shared" si="27"/>
        <v>0</v>
      </c>
      <c r="V73" s="41">
        <f t="shared" si="27"/>
        <v>4.8099510356000002E-3</v>
      </c>
      <c r="W73" s="41">
        <f t="shared" si="27"/>
        <v>0</v>
      </c>
      <c r="X73" s="41">
        <f t="shared" si="27"/>
        <v>0</v>
      </c>
      <c r="Y73" s="41">
        <f t="shared" si="27"/>
        <v>0</v>
      </c>
      <c r="Z73" s="41">
        <f t="shared" si="27"/>
        <v>0</v>
      </c>
      <c r="AA73" s="41">
        <f t="shared" si="27"/>
        <v>0</v>
      </c>
      <c r="AB73" s="41">
        <f t="shared" si="27"/>
        <v>0.36699548332039994</v>
      </c>
      <c r="AC73" s="41">
        <f t="shared" si="27"/>
        <v>1.7696432856999999E-3</v>
      </c>
      <c r="AD73" s="41">
        <f t="shared" si="27"/>
        <v>0</v>
      </c>
      <c r="AE73" s="41">
        <f t="shared" si="27"/>
        <v>0</v>
      </c>
      <c r="AF73" s="41">
        <f t="shared" si="27"/>
        <v>0</v>
      </c>
      <c r="AG73" s="41">
        <f t="shared" si="27"/>
        <v>0</v>
      </c>
      <c r="AH73" s="41">
        <f t="shared" si="27"/>
        <v>0</v>
      </c>
      <c r="AI73" s="41">
        <f t="shared" si="27"/>
        <v>0</v>
      </c>
      <c r="AJ73" s="41">
        <f t="shared" si="27"/>
        <v>0</v>
      </c>
      <c r="AK73" s="41">
        <f t="shared" si="27"/>
        <v>0</v>
      </c>
      <c r="AL73" s="41">
        <f t="shared" si="27"/>
        <v>0.28138329657040001</v>
      </c>
      <c r="AM73" s="41">
        <f t="shared" si="27"/>
        <v>9.8380605713999994E-3</v>
      </c>
      <c r="AN73" s="41">
        <f t="shared" si="27"/>
        <v>0</v>
      </c>
      <c r="AO73" s="41">
        <f t="shared" si="27"/>
        <v>0</v>
      </c>
      <c r="AP73" s="41">
        <f t="shared" si="27"/>
        <v>0</v>
      </c>
      <c r="AQ73" s="41">
        <f t="shared" si="27"/>
        <v>0</v>
      </c>
      <c r="AR73" s="41">
        <f t="shared" si="27"/>
        <v>0</v>
      </c>
      <c r="AS73" s="41">
        <f t="shared" si="27"/>
        <v>0</v>
      </c>
      <c r="AT73" s="41">
        <f t="shared" si="27"/>
        <v>0</v>
      </c>
      <c r="AU73" s="41">
        <f t="shared" si="27"/>
        <v>0</v>
      </c>
      <c r="AV73" s="41">
        <f t="shared" si="27"/>
        <v>8.4452284220916862</v>
      </c>
      <c r="AW73" s="41">
        <f t="shared" si="27"/>
        <v>0.42567708596389997</v>
      </c>
      <c r="AX73" s="41">
        <f t="shared" si="27"/>
        <v>0</v>
      </c>
      <c r="AY73" s="41">
        <f t="shared" si="27"/>
        <v>0</v>
      </c>
      <c r="AZ73" s="41">
        <f t="shared" si="27"/>
        <v>3.1403280549278003</v>
      </c>
      <c r="BA73" s="41">
        <f t="shared" si="27"/>
        <v>0</v>
      </c>
      <c r="BB73" s="41">
        <f t="shared" si="27"/>
        <v>0</v>
      </c>
      <c r="BC73" s="41">
        <f t="shared" si="27"/>
        <v>0</v>
      </c>
      <c r="BD73" s="41">
        <f t="shared" si="27"/>
        <v>0</v>
      </c>
      <c r="BE73" s="41">
        <f t="shared" si="27"/>
        <v>0</v>
      </c>
      <c r="BF73" s="41">
        <f t="shared" si="27"/>
        <v>2.3002703602003982</v>
      </c>
      <c r="BG73" s="41">
        <f t="shared" si="27"/>
        <v>4.1094958499899997E-2</v>
      </c>
      <c r="BH73" s="41">
        <f t="shared" si="27"/>
        <v>0</v>
      </c>
      <c r="BI73" s="41">
        <f t="shared" si="27"/>
        <v>0</v>
      </c>
      <c r="BJ73" s="41">
        <f t="shared" si="27"/>
        <v>0</v>
      </c>
      <c r="BK73" s="41">
        <f t="shared" si="26"/>
        <v>15.998829702964283</v>
      </c>
    </row>
    <row r="74" spans="1:63" ht="4.5" customHeight="1" x14ac:dyDescent="0.25">
      <c r="A74" s="11"/>
      <c r="B74" s="29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</row>
    <row r="75" spans="1:63" x14ac:dyDescent="0.25">
      <c r="A75" s="11"/>
      <c r="B75" s="30" t="s">
        <v>98</v>
      </c>
      <c r="C75" s="41">
        <f>C36+C54+C59+C68+C73</f>
        <v>0</v>
      </c>
      <c r="D75" s="41">
        <f t="shared" ref="D75:BJ75" si="28">D36+D54+D59+D68+D73</f>
        <v>210.01761731089215</v>
      </c>
      <c r="E75" s="41">
        <f t="shared" si="28"/>
        <v>0</v>
      </c>
      <c r="F75" s="41">
        <f t="shared" si="28"/>
        <v>0</v>
      </c>
      <c r="G75" s="41">
        <f t="shared" si="28"/>
        <v>0</v>
      </c>
      <c r="H75" s="41">
        <f t="shared" si="28"/>
        <v>222.07151845091548</v>
      </c>
      <c r="I75" s="41">
        <f t="shared" si="28"/>
        <v>859.93681862785388</v>
      </c>
      <c r="J75" s="41">
        <f t="shared" si="28"/>
        <v>234.75559923667731</v>
      </c>
      <c r="K75" s="41">
        <f t="shared" si="28"/>
        <v>0</v>
      </c>
      <c r="L75" s="41">
        <f t="shared" si="28"/>
        <v>136.94314416495368</v>
      </c>
      <c r="M75" s="41">
        <f t="shared" si="28"/>
        <v>0</v>
      </c>
      <c r="N75" s="41">
        <f t="shared" si="28"/>
        <v>0</v>
      </c>
      <c r="O75" s="41">
        <f t="shared" si="28"/>
        <v>0</v>
      </c>
      <c r="P75" s="41">
        <f t="shared" si="28"/>
        <v>0</v>
      </c>
      <c r="Q75" s="41">
        <f t="shared" si="28"/>
        <v>0</v>
      </c>
      <c r="R75" s="41">
        <f t="shared" si="28"/>
        <v>150.31136025456217</v>
      </c>
      <c r="S75" s="41">
        <f t="shared" si="28"/>
        <v>90.7161782149402</v>
      </c>
      <c r="T75" s="41">
        <f t="shared" si="28"/>
        <v>2.3391822754998999</v>
      </c>
      <c r="U75" s="41">
        <f t="shared" si="28"/>
        <v>0</v>
      </c>
      <c r="V75" s="41">
        <f t="shared" si="28"/>
        <v>14.093107150960963</v>
      </c>
      <c r="W75" s="41">
        <f t="shared" si="28"/>
        <v>0</v>
      </c>
      <c r="X75" s="41">
        <f t="shared" si="28"/>
        <v>0</v>
      </c>
      <c r="Y75" s="41">
        <f t="shared" si="28"/>
        <v>0</v>
      </c>
      <c r="Z75" s="41">
        <f t="shared" si="28"/>
        <v>0</v>
      </c>
      <c r="AA75" s="41">
        <f t="shared" si="28"/>
        <v>0</v>
      </c>
      <c r="AB75" s="41">
        <f t="shared" si="28"/>
        <v>128.37236811296651</v>
      </c>
      <c r="AC75" s="41">
        <f t="shared" si="28"/>
        <v>302.72534605727787</v>
      </c>
      <c r="AD75" s="41">
        <f t="shared" si="28"/>
        <v>0</v>
      </c>
      <c r="AE75" s="41">
        <f t="shared" si="28"/>
        <v>0</v>
      </c>
      <c r="AF75" s="41">
        <f t="shared" si="28"/>
        <v>31.952418218171001</v>
      </c>
      <c r="AG75" s="41">
        <f t="shared" si="28"/>
        <v>0</v>
      </c>
      <c r="AH75" s="41">
        <f t="shared" si="28"/>
        <v>0</v>
      </c>
      <c r="AI75" s="41">
        <f t="shared" si="28"/>
        <v>0</v>
      </c>
      <c r="AJ75" s="41">
        <f t="shared" si="28"/>
        <v>0</v>
      </c>
      <c r="AK75" s="41">
        <f t="shared" si="28"/>
        <v>0</v>
      </c>
      <c r="AL75" s="41">
        <f t="shared" si="28"/>
        <v>115.98221583957277</v>
      </c>
      <c r="AM75" s="41">
        <f t="shared" si="28"/>
        <v>54.536681355351291</v>
      </c>
      <c r="AN75" s="41">
        <f t="shared" si="28"/>
        <v>58.228002905356995</v>
      </c>
      <c r="AO75" s="41">
        <f t="shared" si="28"/>
        <v>0</v>
      </c>
      <c r="AP75" s="41">
        <f t="shared" si="28"/>
        <v>19.157499533209197</v>
      </c>
      <c r="AQ75" s="41">
        <f t="shared" si="28"/>
        <v>0</v>
      </c>
      <c r="AR75" s="41">
        <f t="shared" si="28"/>
        <v>0</v>
      </c>
      <c r="AS75" s="41">
        <f t="shared" si="28"/>
        <v>0</v>
      </c>
      <c r="AT75" s="41">
        <f t="shared" si="28"/>
        <v>0</v>
      </c>
      <c r="AU75" s="41">
        <f t="shared" si="28"/>
        <v>0</v>
      </c>
      <c r="AV75" s="41">
        <f t="shared" si="28"/>
        <v>868.82910504358097</v>
      </c>
      <c r="AW75" s="41">
        <f t="shared" si="28"/>
        <v>808.01385248963936</v>
      </c>
      <c r="AX75" s="41">
        <f t="shared" si="28"/>
        <v>123.31342690939221</v>
      </c>
      <c r="AY75" s="41">
        <f t="shared" si="28"/>
        <v>0</v>
      </c>
      <c r="AZ75" s="41">
        <f t="shared" si="28"/>
        <v>485.84818770515159</v>
      </c>
      <c r="BA75" s="41">
        <f t="shared" si="28"/>
        <v>0</v>
      </c>
      <c r="BB75" s="41">
        <f t="shared" si="28"/>
        <v>0</v>
      </c>
      <c r="BC75" s="41">
        <f t="shared" si="28"/>
        <v>0</v>
      </c>
      <c r="BD75" s="41">
        <f t="shared" si="28"/>
        <v>0</v>
      </c>
      <c r="BE75" s="41">
        <f t="shared" si="28"/>
        <v>0</v>
      </c>
      <c r="BF75" s="41">
        <f t="shared" si="28"/>
        <v>441.82517984079817</v>
      </c>
      <c r="BG75" s="41">
        <f t="shared" si="28"/>
        <v>69.741353886516237</v>
      </c>
      <c r="BH75" s="41">
        <f t="shared" si="28"/>
        <v>4.6439081684282</v>
      </c>
      <c r="BI75" s="41">
        <f t="shared" si="28"/>
        <v>0</v>
      </c>
      <c r="BJ75" s="41">
        <f t="shared" si="28"/>
        <v>53.648105503240728</v>
      </c>
      <c r="BK75" s="41">
        <f>SUM(C75:BJ75)</f>
        <v>5488.0021772559103</v>
      </c>
    </row>
    <row r="76" spans="1:63" ht="4.5" customHeight="1" x14ac:dyDescent="0.25">
      <c r="A76" s="11"/>
      <c r="B76" s="30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</row>
    <row r="77" spans="1:63" ht="14.25" customHeight="1" x14ac:dyDescent="0.25">
      <c r="A77" s="11" t="s">
        <v>5</v>
      </c>
      <c r="B77" s="31" t="s">
        <v>26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</row>
    <row r="78" spans="1:63" ht="14.25" customHeight="1" x14ac:dyDescent="0.25">
      <c r="A78" s="11" t="s">
        <v>75</v>
      </c>
      <c r="B78" s="25" t="s">
        <v>128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1.6753604892700003E-2</v>
      </c>
      <c r="I78" s="39">
        <v>0.24583097889485708</v>
      </c>
      <c r="J78" s="39">
        <v>0</v>
      </c>
      <c r="K78" s="39">
        <v>0</v>
      </c>
      <c r="L78" s="39">
        <v>0.1125579642857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1.6363232178299998E-2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0.28713615982089996</v>
      </c>
      <c r="AC78" s="39">
        <v>0.17782690260709999</v>
      </c>
      <c r="AD78" s="39">
        <v>0</v>
      </c>
      <c r="AE78" s="39">
        <v>0</v>
      </c>
      <c r="AF78" s="39">
        <v>0.12801347382130002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0.19781660439230001</v>
      </c>
      <c r="AM78" s="39">
        <v>0</v>
      </c>
      <c r="AN78" s="39">
        <v>0</v>
      </c>
      <c r="AO78" s="39">
        <v>0</v>
      </c>
      <c r="AP78" s="39">
        <v>5.5804982142799997E-2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1.3850949428400001E-2</v>
      </c>
      <c r="AW78" s="39">
        <v>9.7105513213999999E-3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2.5079062357100002E-2</v>
      </c>
      <c r="BG78" s="39">
        <v>0</v>
      </c>
      <c r="BH78" s="39">
        <v>0</v>
      </c>
      <c r="BI78" s="39">
        <v>0</v>
      </c>
      <c r="BJ78" s="39">
        <v>0</v>
      </c>
      <c r="BK78" s="47">
        <f t="shared" ref="BK78:BK80" si="29">SUM(C78:BJ78)</f>
        <v>1.2867444661428571</v>
      </c>
    </row>
    <row r="79" spans="1:63" ht="14.25" customHeight="1" x14ac:dyDescent="0.25">
      <c r="A79" s="11"/>
      <c r="B79" s="25" t="s">
        <v>129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7.8996165355000002E-3</v>
      </c>
      <c r="I79" s="39">
        <v>0.13638318528794263</v>
      </c>
      <c r="J79" s="39">
        <v>0</v>
      </c>
      <c r="K79" s="39">
        <v>0</v>
      </c>
      <c r="L79" s="39">
        <v>2.8545756642799999E-2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5.2504039283999999E-3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0.13914944546390001</v>
      </c>
      <c r="AC79" s="39">
        <v>0.60638391689280002</v>
      </c>
      <c r="AD79" s="39">
        <v>0</v>
      </c>
      <c r="AE79" s="39">
        <v>0</v>
      </c>
      <c r="AF79" s="39">
        <v>0.11563500657140001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0.14810139967829999</v>
      </c>
      <c r="AM79" s="39">
        <v>4.6247063750000005E-2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0.13714702028500003</v>
      </c>
      <c r="AW79" s="39">
        <v>7.0957987321400004E-2</v>
      </c>
      <c r="AX79" s="39">
        <v>0</v>
      </c>
      <c r="AY79" s="39">
        <v>0</v>
      </c>
      <c r="AZ79" s="39">
        <v>2.5704593570999999E-3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5.6508711892600004E-2</v>
      </c>
      <c r="BG79" s="39">
        <v>0</v>
      </c>
      <c r="BH79" s="39">
        <v>0</v>
      </c>
      <c r="BI79" s="39">
        <v>0</v>
      </c>
      <c r="BJ79" s="39">
        <v>0</v>
      </c>
      <c r="BK79" s="47">
        <f t="shared" si="29"/>
        <v>1.5007799736071428</v>
      </c>
    </row>
    <row r="80" spans="1:63" ht="15.75" thickBot="1" x14ac:dyDescent="0.3">
      <c r="A80" s="49"/>
      <c r="B80" s="50" t="s">
        <v>130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3.0240694678399998E-2</v>
      </c>
      <c r="I80" s="39">
        <v>0.49047585439458646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1.6226099749900001E-2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0.17548990296399999</v>
      </c>
      <c r="AC80" s="39">
        <v>1.3902743032139999</v>
      </c>
      <c r="AD80" s="39">
        <v>0</v>
      </c>
      <c r="AE80" s="39">
        <v>0</v>
      </c>
      <c r="AF80" s="39">
        <v>0.79135075946410005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0.2607986177853</v>
      </c>
      <c r="AM80" s="39">
        <v>1.3238518479642001</v>
      </c>
      <c r="AN80" s="39">
        <v>0</v>
      </c>
      <c r="AO80" s="39">
        <v>0</v>
      </c>
      <c r="AP80" s="39">
        <v>0.22588070960700002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1.1151835714000001E-3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5.5759178570000004E-4</v>
      </c>
      <c r="BG80" s="39">
        <v>0</v>
      </c>
      <c r="BH80" s="39">
        <v>0</v>
      </c>
      <c r="BI80" s="39">
        <v>0</v>
      </c>
      <c r="BJ80" s="39">
        <v>5.5759178570000004E-4</v>
      </c>
      <c r="BK80" s="40">
        <f t="shared" si="29"/>
        <v>4.7068191569642872</v>
      </c>
    </row>
    <row r="81" spans="1:63" ht="15.75" thickBot="1" x14ac:dyDescent="0.3">
      <c r="A81" s="51"/>
      <c r="B81" s="52" t="s">
        <v>82</v>
      </c>
      <c r="C81" s="48">
        <f>SUM(C78:C80)</f>
        <v>0</v>
      </c>
      <c r="D81" s="48">
        <f t="shared" ref="D81:BK81" si="30">SUM(D78:D80)</f>
        <v>0</v>
      </c>
      <c r="E81" s="48">
        <f t="shared" si="30"/>
        <v>0</v>
      </c>
      <c r="F81" s="48">
        <f t="shared" si="30"/>
        <v>0</v>
      </c>
      <c r="G81" s="48">
        <f t="shared" si="30"/>
        <v>0</v>
      </c>
      <c r="H81" s="48">
        <f t="shared" si="30"/>
        <v>5.4893916106600001E-2</v>
      </c>
      <c r="I81" s="48">
        <f t="shared" si="30"/>
        <v>0.87269001857738626</v>
      </c>
      <c r="J81" s="48">
        <f t="shared" si="30"/>
        <v>0</v>
      </c>
      <c r="K81" s="48">
        <f t="shared" si="30"/>
        <v>0</v>
      </c>
      <c r="L81" s="48">
        <f t="shared" si="30"/>
        <v>0.14110372092849999</v>
      </c>
      <c r="M81" s="48">
        <f t="shared" si="30"/>
        <v>0</v>
      </c>
      <c r="N81" s="48">
        <f t="shared" si="30"/>
        <v>0</v>
      </c>
      <c r="O81" s="48">
        <f t="shared" si="30"/>
        <v>0</v>
      </c>
      <c r="P81" s="48">
        <f t="shared" si="30"/>
        <v>0</v>
      </c>
      <c r="Q81" s="48">
        <f t="shared" si="30"/>
        <v>0</v>
      </c>
      <c r="R81" s="48">
        <f t="shared" si="30"/>
        <v>3.7839735856599999E-2</v>
      </c>
      <c r="S81" s="48">
        <f t="shared" si="30"/>
        <v>0</v>
      </c>
      <c r="T81" s="48">
        <f t="shared" si="30"/>
        <v>0</v>
      </c>
      <c r="U81" s="48">
        <f t="shared" si="30"/>
        <v>0</v>
      </c>
      <c r="V81" s="48">
        <f t="shared" si="30"/>
        <v>0</v>
      </c>
      <c r="W81" s="48">
        <f t="shared" si="30"/>
        <v>0</v>
      </c>
      <c r="X81" s="48">
        <f t="shared" si="30"/>
        <v>0</v>
      </c>
      <c r="Y81" s="48">
        <f t="shared" si="30"/>
        <v>0</v>
      </c>
      <c r="Z81" s="48">
        <f t="shared" si="30"/>
        <v>0</v>
      </c>
      <c r="AA81" s="48">
        <f t="shared" si="30"/>
        <v>0</v>
      </c>
      <c r="AB81" s="48">
        <f t="shared" si="30"/>
        <v>0.6017755082488</v>
      </c>
      <c r="AC81" s="48">
        <f t="shared" si="30"/>
        <v>2.1744851227139002</v>
      </c>
      <c r="AD81" s="48">
        <f t="shared" si="30"/>
        <v>0</v>
      </c>
      <c r="AE81" s="48">
        <f t="shared" si="30"/>
        <v>0</v>
      </c>
      <c r="AF81" s="48">
        <f t="shared" si="30"/>
        <v>1.0349992398568002</v>
      </c>
      <c r="AG81" s="48">
        <f t="shared" si="30"/>
        <v>0</v>
      </c>
      <c r="AH81" s="48">
        <f t="shared" si="30"/>
        <v>0</v>
      </c>
      <c r="AI81" s="48">
        <f t="shared" si="30"/>
        <v>0</v>
      </c>
      <c r="AJ81" s="48">
        <f t="shared" si="30"/>
        <v>0</v>
      </c>
      <c r="AK81" s="48">
        <f t="shared" si="30"/>
        <v>0</v>
      </c>
      <c r="AL81" s="48">
        <f t="shared" si="30"/>
        <v>0.60671662185590003</v>
      </c>
      <c r="AM81" s="48">
        <f t="shared" si="30"/>
        <v>1.3700989117142002</v>
      </c>
      <c r="AN81" s="48">
        <f t="shared" si="30"/>
        <v>0</v>
      </c>
      <c r="AO81" s="48">
        <f t="shared" si="30"/>
        <v>0</v>
      </c>
      <c r="AP81" s="48">
        <f t="shared" si="30"/>
        <v>0.28168569174980002</v>
      </c>
      <c r="AQ81" s="48">
        <f t="shared" si="30"/>
        <v>0</v>
      </c>
      <c r="AR81" s="48">
        <f t="shared" si="30"/>
        <v>0</v>
      </c>
      <c r="AS81" s="48">
        <f t="shared" si="30"/>
        <v>0</v>
      </c>
      <c r="AT81" s="48">
        <f t="shared" si="30"/>
        <v>0</v>
      </c>
      <c r="AU81" s="48">
        <f t="shared" si="30"/>
        <v>0</v>
      </c>
      <c r="AV81" s="48">
        <f t="shared" si="30"/>
        <v>0.15211315328480005</v>
      </c>
      <c r="AW81" s="48">
        <f t="shared" si="30"/>
        <v>8.0668538642800006E-2</v>
      </c>
      <c r="AX81" s="48">
        <f t="shared" si="30"/>
        <v>0</v>
      </c>
      <c r="AY81" s="48">
        <f t="shared" si="30"/>
        <v>0</v>
      </c>
      <c r="AZ81" s="48">
        <f t="shared" si="30"/>
        <v>2.5704593570999999E-3</v>
      </c>
      <c r="BA81" s="48">
        <f t="shared" si="30"/>
        <v>0</v>
      </c>
      <c r="BB81" s="48">
        <f t="shared" si="30"/>
        <v>0</v>
      </c>
      <c r="BC81" s="48">
        <f t="shared" si="30"/>
        <v>0</v>
      </c>
      <c r="BD81" s="48">
        <f t="shared" si="30"/>
        <v>0</v>
      </c>
      <c r="BE81" s="48">
        <f t="shared" si="30"/>
        <v>0</v>
      </c>
      <c r="BF81" s="48">
        <f t="shared" si="30"/>
        <v>8.2145366035400014E-2</v>
      </c>
      <c r="BG81" s="48">
        <f t="shared" si="30"/>
        <v>0</v>
      </c>
      <c r="BH81" s="48">
        <f t="shared" si="30"/>
        <v>0</v>
      </c>
      <c r="BI81" s="48">
        <f t="shared" si="30"/>
        <v>0</v>
      </c>
      <c r="BJ81" s="48">
        <f t="shared" si="30"/>
        <v>5.5759178570000004E-4</v>
      </c>
      <c r="BK81" s="48">
        <f t="shared" si="30"/>
        <v>7.4943435967142875</v>
      </c>
    </row>
    <row r="82" spans="1:63" ht="6" customHeight="1" x14ac:dyDescent="0.25">
      <c r="A82" s="15"/>
      <c r="B82" s="16"/>
    </row>
    <row r="83" spans="1:63" x14ac:dyDescent="0.25">
      <c r="A83" s="15"/>
      <c r="B83" s="15" t="s">
        <v>29</v>
      </c>
      <c r="L83" s="17" t="s">
        <v>40</v>
      </c>
    </row>
    <row r="84" spans="1:63" x14ac:dyDescent="0.25">
      <c r="A84" s="15"/>
      <c r="B84" s="15" t="s">
        <v>30</v>
      </c>
      <c r="L84" s="15" t="s">
        <v>33</v>
      </c>
    </row>
    <row r="85" spans="1:63" x14ac:dyDescent="0.25">
      <c r="L85" s="15" t="s">
        <v>34</v>
      </c>
    </row>
    <row r="86" spans="1:63" x14ac:dyDescent="0.25">
      <c r="B86" s="15" t="s">
        <v>36</v>
      </c>
      <c r="L86" s="15" t="s">
        <v>97</v>
      </c>
    </row>
    <row r="87" spans="1:63" x14ac:dyDescent="0.25">
      <c r="B87" s="15" t="s">
        <v>37</v>
      </c>
      <c r="L87" s="15" t="s">
        <v>99</v>
      </c>
    </row>
    <row r="88" spans="1:63" x14ac:dyDescent="0.25">
      <c r="B88" s="15"/>
      <c r="L88" s="15" t="s">
        <v>35</v>
      </c>
    </row>
    <row r="89" spans="1:63" x14ac:dyDescent="0.25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</row>
    <row r="90" spans="1:63" x14ac:dyDescent="0.25"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</row>
    <row r="96" spans="1:63" x14ac:dyDescent="0.25">
      <c r="B96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6:BK56"/>
    <mergeCell ref="C60:BK60"/>
    <mergeCell ref="C10:BK10"/>
    <mergeCell ref="C13:BK13"/>
    <mergeCell ref="C21:BK21"/>
    <mergeCell ref="C24:BK24"/>
    <mergeCell ref="C27:BK27"/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38:BK38"/>
    <mergeCell ref="C71:BK71"/>
    <mergeCell ref="C39:BK39"/>
    <mergeCell ref="C37:BK37"/>
    <mergeCell ref="C43:BK43"/>
    <mergeCell ref="C55:BK55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zoomScale="95" zoomScaleNormal="95" workbookViewId="0">
      <selection activeCell="F28" sqref="F28"/>
    </sheetView>
  </sheetViews>
  <sheetFormatPr defaultRowHeight="12.75" x14ac:dyDescent="0.2"/>
  <cols>
    <col min="1" max="1" width="2.28515625" style="18" customWidth="1"/>
    <col min="2" max="2" width="9.140625" style="18"/>
    <col min="3" max="3" width="25.28515625" style="18" bestFit="1" customWidth="1"/>
    <col min="4" max="4" width="9.28515625" style="18" bestFit="1" customWidth="1"/>
    <col min="5" max="6" width="18.28515625" style="18" bestFit="1" customWidth="1"/>
    <col min="7" max="7" width="10" style="18" bestFit="1" customWidth="1"/>
    <col min="8" max="8" width="19.85546875" style="18" bestFit="1" customWidth="1"/>
    <col min="9" max="9" width="15.85546875" style="18" bestFit="1" customWidth="1"/>
    <col min="10" max="10" width="17" style="18" bestFit="1" customWidth="1"/>
    <col min="11" max="11" width="9.28515625" style="18" bestFit="1" customWidth="1"/>
    <col min="12" max="12" width="19.85546875" style="18" bestFit="1" customWidth="1"/>
    <col min="13" max="16384" width="9.140625" style="18"/>
  </cols>
  <sheetData>
    <row r="2" spans="2:12" x14ac:dyDescent="0.2">
      <c r="B2" s="79" t="s">
        <v>137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2:12" x14ac:dyDescent="0.2">
      <c r="B3" s="79" t="s">
        <v>100</v>
      </c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2:12" ht="25.5" x14ac:dyDescent="0.2">
      <c r="B4" s="36" t="s">
        <v>74</v>
      </c>
      <c r="C4" s="19" t="s">
        <v>41</v>
      </c>
      <c r="D4" s="19" t="s">
        <v>86</v>
      </c>
      <c r="E4" s="19" t="s">
        <v>87</v>
      </c>
      <c r="F4" s="19" t="s">
        <v>7</v>
      </c>
      <c r="G4" s="19" t="s">
        <v>8</v>
      </c>
      <c r="H4" s="19" t="s">
        <v>23</v>
      </c>
      <c r="I4" s="19" t="s">
        <v>93</v>
      </c>
      <c r="J4" s="19" t="s">
        <v>94</v>
      </c>
      <c r="K4" s="19" t="s">
        <v>73</v>
      </c>
      <c r="L4" s="19" t="s">
        <v>95</v>
      </c>
    </row>
    <row r="5" spans="2:12" x14ac:dyDescent="0.2">
      <c r="B5" s="20">
        <v>1</v>
      </c>
      <c r="C5" s="21" t="s">
        <v>42</v>
      </c>
      <c r="D5" s="46">
        <v>0</v>
      </c>
      <c r="E5" s="44">
        <v>0</v>
      </c>
      <c r="F5" s="44">
        <v>2.7357376749799996E-2</v>
      </c>
      <c r="G5" s="44">
        <v>0</v>
      </c>
      <c r="H5" s="44">
        <v>0</v>
      </c>
      <c r="I5" s="44">
        <v>0</v>
      </c>
      <c r="J5" s="44">
        <v>0</v>
      </c>
      <c r="K5" s="44">
        <f>SUM(D5:J5)</f>
        <v>2.7357376749799996E-2</v>
      </c>
      <c r="L5" s="44">
        <v>0</v>
      </c>
    </row>
    <row r="6" spans="2:12" x14ac:dyDescent="0.2">
      <c r="B6" s="20">
        <v>2</v>
      </c>
      <c r="C6" s="22" t="s">
        <v>43</v>
      </c>
      <c r="D6" s="46">
        <v>0.10949725107070001</v>
      </c>
      <c r="E6" s="44">
        <v>0.72636775974840007</v>
      </c>
      <c r="F6" s="44">
        <v>17.196052651529694</v>
      </c>
      <c r="G6" s="44">
        <v>0.16768377299899997</v>
      </c>
      <c r="H6" s="44">
        <v>4.2228656213899998E-2</v>
      </c>
      <c r="I6" s="44">
        <v>0</v>
      </c>
      <c r="J6" s="44">
        <v>0</v>
      </c>
      <c r="K6" s="44">
        <f t="shared" ref="K6:K41" si="0">SUM(D6:J6)</f>
        <v>18.241830091561692</v>
      </c>
      <c r="L6" s="44">
        <v>3.3482713213000004E-3</v>
      </c>
    </row>
    <row r="7" spans="2:12" x14ac:dyDescent="0.2">
      <c r="B7" s="20">
        <v>3</v>
      </c>
      <c r="C7" s="21" t="s">
        <v>44</v>
      </c>
      <c r="D7" s="46">
        <v>0</v>
      </c>
      <c r="E7" s="44">
        <v>9.6207914280000003E-4</v>
      </c>
      <c r="F7" s="44">
        <v>3.0732723356699996E-2</v>
      </c>
      <c r="G7" s="44">
        <v>0</v>
      </c>
      <c r="H7" s="44">
        <v>0</v>
      </c>
      <c r="I7" s="44">
        <v>0</v>
      </c>
      <c r="J7" s="44">
        <v>0</v>
      </c>
      <c r="K7" s="44">
        <f t="shared" si="0"/>
        <v>3.1694802499499998E-2</v>
      </c>
      <c r="L7" s="44">
        <v>0</v>
      </c>
    </row>
    <row r="8" spans="2:12" x14ac:dyDescent="0.2">
      <c r="B8" s="20">
        <v>4</v>
      </c>
      <c r="C8" s="22" t="s">
        <v>45</v>
      </c>
      <c r="D8" s="46">
        <v>5.5394113571099995E-2</v>
      </c>
      <c r="E8" s="44">
        <v>12.460499861641001</v>
      </c>
      <c r="F8" s="44">
        <v>10.407762827658686</v>
      </c>
      <c r="G8" s="44">
        <v>0.18101089517830002</v>
      </c>
      <c r="H8" s="44">
        <v>0.1890970325711</v>
      </c>
      <c r="I8" s="44">
        <v>0</v>
      </c>
      <c r="J8" s="44">
        <v>0</v>
      </c>
      <c r="K8" s="44">
        <f t="shared" si="0"/>
        <v>23.29376473062019</v>
      </c>
      <c r="L8" s="44">
        <v>0</v>
      </c>
    </row>
    <row r="9" spans="2:12" x14ac:dyDescent="0.2">
      <c r="B9" s="20">
        <v>5</v>
      </c>
      <c r="C9" s="22" t="s">
        <v>46</v>
      </c>
      <c r="D9" s="46">
        <v>0.33546156510670005</v>
      </c>
      <c r="E9" s="44">
        <v>0.88695864496190013</v>
      </c>
      <c r="F9" s="44">
        <v>16.341842637749792</v>
      </c>
      <c r="G9" s="44">
        <v>0.61701118892749995</v>
      </c>
      <c r="H9" s="44">
        <v>0.11626121892830001</v>
      </c>
      <c r="I9" s="44">
        <v>0</v>
      </c>
      <c r="J9" s="44">
        <v>0</v>
      </c>
      <c r="K9" s="44">
        <f t="shared" si="0"/>
        <v>18.297535255674191</v>
      </c>
      <c r="L9" s="44">
        <v>7.577629624990001E-2</v>
      </c>
    </row>
    <row r="10" spans="2:12" x14ac:dyDescent="0.2">
      <c r="B10" s="20">
        <v>6</v>
      </c>
      <c r="C10" s="22" t="s">
        <v>47</v>
      </c>
      <c r="D10" s="46">
        <v>15.613777617142199</v>
      </c>
      <c r="E10" s="44">
        <v>4.3735516395319998</v>
      </c>
      <c r="F10" s="44">
        <v>19.845806465291989</v>
      </c>
      <c r="G10" s="44">
        <v>0.21675860396350002</v>
      </c>
      <c r="H10" s="44">
        <v>3.7693634856799996E-2</v>
      </c>
      <c r="I10" s="44">
        <v>0</v>
      </c>
      <c r="J10" s="44">
        <v>0</v>
      </c>
      <c r="K10" s="44">
        <f t="shared" si="0"/>
        <v>40.087587960786486</v>
      </c>
      <c r="L10" s="44">
        <v>7.4644864106999997E-2</v>
      </c>
    </row>
    <row r="11" spans="2:12" x14ac:dyDescent="0.2">
      <c r="B11" s="20">
        <v>7</v>
      </c>
      <c r="C11" s="22" t="s">
        <v>48</v>
      </c>
      <c r="D11" s="46">
        <v>6.1025062285499997E-2</v>
      </c>
      <c r="E11" s="44">
        <v>5.476618750106101</v>
      </c>
      <c r="F11" s="44">
        <v>9.2696447994456932</v>
      </c>
      <c r="G11" s="44">
        <v>0.1600560781068</v>
      </c>
      <c r="H11" s="44">
        <v>2.1567648606899997E-2</v>
      </c>
      <c r="I11" s="44">
        <v>0</v>
      </c>
      <c r="J11" s="44">
        <v>0</v>
      </c>
      <c r="K11" s="44">
        <f t="shared" si="0"/>
        <v>14.988912338550994</v>
      </c>
      <c r="L11" s="44">
        <v>0</v>
      </c>
    </row>
    <row r="12" spans="2:12" x14ac:dyDescent="0.2">
      <c r="B12" s="20">
        <v>8</v>
      </c>
      <c r="C12" s="21" t="s">
        <v>122</v>
      </c>
      <c r="D12" s="46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f t="shared" si="0"/>
        <v>0</v>
      </c>
      <c r="L12" s="44">
        <v>0</v>
      </c>
    </row>
    <row r="13" spans="2:12" x14ac:dyDescent="0.2">
      <c r="B13" s="20">
        <v>9</v>
      </c>
      <c r="C13" s="21" t="s">
        <v>123</v>
      </c>
      <c r="D13" s="46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f t="shared" si="0"/>
        <v>0</v>
      </c>
      <c r="L13" s="44">
        <v>0</v>
      </c>
    </row>
    <row r="14" spans="2:12" x14ac:dyDescent="0.2">
      <c r="B14" s="20">
        <v>10</v>
      </c>
      <c r="C14" s="22" t="s">
        <v>49</v>
      </c>
      <c r="D14" s="46">
        <v>4.1800024249900002E-2</v>
      </c>
      <c r="E14" s="44">
        <v>8.4990620678000006E-2</v>
      </c>
      <c r="F14" s="44">
        <v>4.0785475595548037</v>
      </c>
      <c r="G14" s="44">
        <v>0.2284288904998</v>
      </c>
      <c r="H14" s="44">
        <v>6.2888998212999991E-3</v>
      </c>
      <c r="I14" s="44">
        <v>0</v>
      </c>
      <c r="J14" s="44">
        <v>0</v>
      </c>
      <c r="K14" s="44">
        <f t="shared" si="0"/>
        <v>4.4400559948038039</v>
      </c>
      <c r="L14" s="44">
        <v>1.7501346428000001E-3</v>
      </c>
    </row>
    <row r="15" spans="2:12" x14ac:dyDescent="0.2">
      <c r="B15" s="20">
        <v>11</v>
      </c>
      <c r="C15" s="22" t="s">
        <v>50</v>
      </c>
      <c r="D15" s="46">
        <v>58.343832569066088</v>
      </c>
      <c r="E15" s="44">
        <v>108.17247508858451</v>
      </c>
      <c r="F15" s="44">
        <v>299.68492495662372</v>
      </c>
      <c r="G15" s="44">
        <v>10.212851052634798</v>
      </c>
      <c r="H15" s="44">
        <v>0.81140094328199996</v>
      </c>
      <c r="I15" s="44">
        <v>0</v>
      </c>
      <c r="J15" s="44">
        <v>0</v>
      </c>
      <c r="K15" s="44">
        <f t="shared" si="0"/>
        <v>477.22548461019113</v>
      </c>
      <c r="L15" s="44">
        <v>1.6424003722492999</v>
      </c>
    </row>
    <row r="16" spans="2:12" x14ac:dyDescent="0.2">
      <c r="B16" s="20">
        <v>12</v>
      </c>
      <c r="C16" s="22" t="s">
        <v>51</v>
      </c>
      <c r="D16" s="46">
        <v>205.95699767833395</v>
      </c>
      <c r="E16" s="44">
        <v>114.35299950245724</v>
      </c>
      <c r="F16" s="44">
        <v>65.326697901176587</v>
      </c>
      <c r="G16" s="44">
        <v>0.62527369060530003</v>
      </c>
      <c r="H16" s="44">
        <v>0.36509297592709994</v>
      </c>
      <c r="I16" s="44">
        <v>0</v>
      </c>
      <c r="J16" s="44">
        <v>0</v>
      </c>
      <c r="K16" s="44">
        <f t="shared" si="0"/>
        <v>386.62706174850018</v>
      </c>
      <c r="L16" s="44">
        <v>0.29653856803529999</v>
      </c>
    </row>
    <row r="17" spans="2:12" x14ac:dyDescent="0.2">
      <c r="B17" s="20">
        <v>13</v>
      </c>
      <c r="C17" s="22" t="s">
        <v>52</v>
      </c>
      <c r="D17" s="46">
        <v>0</v>
      </c>
      <c r="E17" s="44">
        <v>0.24295857957090003</v>
      </c>
      <c r="F17" s="44">
        <v>3.5567821681004008</v>
      </c>
      <c r="G17" s="44">
        <v>1.62937333571E-2</v>
      </c>
      <c r="H17" s="44">
        <v>6.7114284999000001E-3</v>
      </c>
      <c r="I17" s="44">
        <v>0</v>
      </c>
      <c r="J17" s="44">
        <v>0</v>
      </c>
      <c r="K17" s="44">
        <f t="shared" si="0"/>
        <v>3.822745909528301</v>
      </c>
      <c r="L17" s="44">
        <v>0</v>
      </c>
    </row>
    <row r="18" spans="2:12" x14ac:dyDescent="0.2">
      <c r="B18" s="20">
        <v>14</v>
      </c>
      <c r="C18" s="22" t="s">
        <v>53</v>
      </c>
      <c r="D18" s="46">
        <v>8.2660535699999996E-5</v>
      </c>
      <c r="E18" s="44">
        <v>0.10034596724979999</v>
      </c>
      <c r="F18" s="44">
        <v>4.1482546398495979</v>
      </c>
      <c r="G18" s="44">
        <v>5.9830859284999999E-3</v>
      </c>
      <c r="H18" s="44">
        <v>7.1266430178400009E-2</v>
      </c>
      <c r="I18" s="44">
        <v>0</v>
      </c>
      <c r="J18" s="44">
        <v>0</v>
      </c>
      <c r="K18" s="44">
        <f t="shared" si="0"/>
        <v>4.3259327837419983</v>
      </c>
      <c r="L18" s="44">
        <v>9.1367813214000004E-3</v>
      </c>
    </row>
    <row r="19" spans="2:12" x14ac:dyDescent="0.2">
      <c r="B19" s="20">
        <v>15</v>
      </c>
      <c r="C19" s="22" t="s">
        <v>54</v>
      </c>
      <c r="D19" s="46">
        <v>1.1603783116061999</v>
      </c>
      <c r="E19" s="44">
        <v>1.1312801928904004</v>
      </c>
      <c r="F19" s="44">
        <v>20.007056144246</v>
      </c>
      <c r="G19" s="44">
        <v>0.3728181108561</v>
      </c>
      <c r="H19" s="44">
        <v>0.18818279185620002</v>
      </c>
      <c r="I19" s="44">
        <v>0</v>
      </c>
      <c r="J19" s="44">
        <v>0</v>
      </c>
      <c r="K19" s="44">
        <f t="shared" si="0"/>
        <v>22.859715551454901</v>
      </c>
      <c r="L19" s="44">
        <v>9.0532038535600004E-2</v>
      </c>
    </row>
    <row r="20" spans="2:12" x14ac:dyDescent="0.2">
      <c r="B20" s="20">
        <v>16</v>
      </c>
      <c r="C20" s="22" t="s">
        <v>55</v>
      </c>
      <c r="D20" s="46">
        <v>64.389262002246369</v>
      </c>
      <c r="E20" s="44">
        <v>25.887899615735911</v>
      </c>
      <c r="F20" s="44">
        <v>120.14194842657942</v>
      </c>
      <c r="G20" s="44">
        <v>2.4089349351049725</v>
      </c>
      <c r="H20" s="44">
        <v>1.4419073221390011</v>
      </c>
      <c r="I20" s="44">
        <v>0</v>
      </c>
      <c r="J20" s="44">
        <v>0</v>
      </c>
      <c r="K20" s="44">
        <f t="shared" si="0"/>
        <v>214.26995230180569</v>
      </c>
      <c r="L20" s="44">
        <v>0.2310154674996</v>
      </c>
    </row>
    <row r="21" spans="2:12" x14ac:dyDescent="0.2">
      <c r="B21" s="20">
        <v>17</v>
      </c>
      <c r="C21" s="22" t="s">
        <v>56</v>
      </c>
      <c r="D21" s="46">
        <v>0.60652308435640001</v>
      </c>
      <c r="E21" s="44">
        <v>1.7739303501047008</v>
      </c>
      <c r="F21" s="44">
        <v>26.394553763985193</v>
      </c>
      <c r="G21" s="44">
        <v>0.54998110753429985</v>
      </c>
      <c r="H21" s="44">
        <v>0.28960975031960001</v>
      </c>
      <c r="I21" s="44">
        <v>0</v>
      </c>
      <c r="J21" s="44">
        <v>0</v>
      </c>
      <c r="K21" s="44">
        <f t="shared" si="0"/>
        <v>29.614598056300196</v>
      </c>
      <c r="L21" s="44">
        <v>5.7649816071000002E-3</v>
      </c>
    </row>
    <row r="22" spans="2:12" x14ac:dyDescent="0.2">
      <c r="B22" s="20">
        <v>18</v>
      </c>
      <c r="C22" s="21" t="s">
        <v>124</v>
      </c>
      <c r="D22" s="46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f t="shared" si="0"/>
        <v>0</v>
      </c>
      <c r="L22" s="44">
        <v>0</v>
      </c>
    </row>
    <row r="23" spans="2:12" x14ac:dyDescent="0.2">
      <c r="B23" s="20">
        <v>19</v>
      </c>
      <c r="C23" s="22" t="s">
        <v>57</v>
      </c>
      <c r="D23" s="46">
        <v>0.93331965767650016</v>
      </c>
      <c r="E23" s="44">
        <v>11.018434999443476</v>
      </c>
      <c r="F23" s="44">
        <v>42.517645820069795</v>
      </c>
      <c r="G23" s="44">
        <v>1.3298403670332002</v>
      </c>
      <c r="H23" s="44">
        <v>0.12213970235620002</v>
      </c>
      <c r="I23" s="44">
        <v>0</v>
      </c>
      <c r="J23" s="44">
        <v>0</v>
      </c>
      <c r="K23" s="44">
        <f t="shared" si="0"/>
        <v>55.921380546579172</v>
      </c>
      <c r="L23" s="44">
        <v>0.19018593732110001</v>
      </c>
    </row>
    <row r="24" spans="2:12" x14ac:dyDescent="0.2">
      <c r="B24" s="20">
        <v>20</v>
      </c>
      <c r="C24" s="22" t="s">
        <v>58</v>
      </c>
      <c r="D24" s="46">
        <v>653.57414220548708</v>
      </c>
      <c r="E24" s="44">
        <v>788.47754405174499</v>
      </c>
      <c r="F24" s="44">
        <v>664.37468922466894</v>
      </c>
      <c r="G24" s="44">
        <v>20.484600048730677</v>
      </c>
      <c r="H24" s="44">
        <v>7.1819276187831989</v>
      </c>
      <c r="I24" s="44">
        <v>0</v>
      </c>
      <c r="J24" s="44">
        <v>0</v>
      </c>
      <c r="K24" s="44">
        <f t="shared" si="0"/>
        <v>2134.0929031494147</v>
      </c>
      <c r="L24" s="44">
        <v>1.8153409067549862</v>
      </c>
    </row>
    <row r="25" spans="2:12" x14ac:dyDescent="0.2">
      <c r="B25" s="20">
        <v>21</v>
      </c>
      <c r="C25" s="21" t="s">
        <v>59</v>
      </c>
      <c r="D25" s="46">
        <v>0</v>
      </c>
      <c r="E25" s="44">
        <v>8.9703615000000011E-3</v>
      </c>
      <c r="F25" s="44">
        <v>0.41812980164180008</v>
      </c>
      <c r="G25" s="44">
        <v>0</v>
      </c>
      <c r="H25" s="44">
        <v>0</v>
      </c>
      <c r="I25" s="44">
        <v>0</v>
      </c>
      <c r="J25" s="44">
        <v>0</v>
      </c>
      <c r="K25" s="44">
        <f t="shared" si="0"/>
        <v>0.4271001631418001</v>
      </c>
      <c r="L25" s="44">
        <v>0</v>
      </c>
    </row>
    <row r="26" spans="2:12" x14ac:dyDescent="0.2">
      <c r="B26" s="20">
        <v>22</v>
      </c>
      <c r="C26" s="22" t="s">
        <v>60</v>
      </c>
      <c r="D26" s="46">
        <v>2.10609369642E-2</v>
      </c>
      <c r="E26" s="44">
        <v>1.1832084428499999E-2</v>
      </c>
      <c r="F26" s="44">
        <v>8.5135900630331012</v>
      </c>
      <c r="G26" s="44">
        <v>2.9915442499999999E-3</v>
      </c>
      <c r="H26" s="44">
        <v>4.7542171427999999E-3</v>
      </c>
      <c r="I26" s="44">
        <v>0</v>
      </c>
      <c r="J26" s="44">
        <v>0</v>
      </c>
      <c r="K26" s="44">
        <f t="shared" si="0"/>
        <v>8.5542288458186011</v>
      </c>
      <c r="L26" s="44">
        <v>0</v>
      </c>
    </row>
    <row r="27" spans="2:12" x14ac:dyDescent="0.2">
      <c r="B27" s="20">
        <v>23</v>
      </c>
      <c r="C27" s="21" t="s">
        <v>125</v>
      </c>
      <c r="D27" s="46">
        <v>0</v>
      </c>
      <c r="E27" s="44">
        <v>0</v>
      </c>
      <c r="F27" s="44">
        <v>9.8627485710000001E-4</v>
      </c>
      <c r="G27" s="44">
        <v>0</v>
      </c>
      <c r="H27" s="44">
        <v>0</v>
      </c>
      <c r="I27" s="44">
        <v>0</v>
      </c>
      <c r="J27" s="44">
        <v>0</v>
      </c>
      <c r="K27" s="44">
        <f t="shared" si="0"/>
        <v>9.8627485710000001E-4</v>
      </c>
      <c r="L27" s="44">
        <v>0</v>
      </c>
    </row>
    <row r="28" spans="2:12" x14ac:dyDescent="0.2">
      <c r="B28" s="20">
        <v>24</v>
      </c>
      <c r="C28" s="21" t="s">
        <v>61</v>
      </c>
      <c r="D28" s="46">
        <v>0</v>
      </c>
      <c r="E28" s="44">
        <v>0.35549328421420001</v>
      </c>
      <c r="F28" s="44">
        <v>0.10406771460669999</v>
      </c>
      <c r="G28" s="44">
        <v>0</v>
      </c>
      <c r="H28" s="44">
        <v>0</v>
      </c>
      <c r="I28" s="44">
        <v>0</v>
      </c>
      <c r="J28" s="44">
        <v>0</v>
      </c>
      <c r="K28" s="44">
        <f t="shared" si="0"/>
        <v>0.45956099882090001</v>
      </c>
      <c r="L28" s="44">
        <v>0</v>
      </c>
    </row>
    <row r="29" spans="2:12" x14ac:dyDescent="0.2">
      <c r="B29" s="20">
        <v>25</v>
      </c>
      <c r="C29" s="22" t="s">
        <v>62</v>
      </c>
      <c r="D29" s="46">
        <v>161.68859031514</v>
      </c>
      <c r="E29" s="44">
        <v>120.24156424127108</v>
      </c>
      <c r="F29" s="44">
        <v>184.58719127261068</v>
      </c>
      <c r="G29" s="44">
        <v>5.5215213188158945</v>
      </c>
      <c r="H29" s="44">
        <v>1.2135206019253009</v>
      </c>
      <c r="I29" s="44">
        <v>0</v>
      </c>
      <c r="J29" s="44">
        <v>0</v>
      </c>
      <c r="K29" s="44">
        <f t="shared" si="0"/>
        <v>473.25238774976299</v>
      </c>
      <c r="L29" s="44">
        <v>0.57854231617810004</v>
      </c>
    </row>
    <row r="30" spans="2:12" x14ac:dyDescent="0.2">
      <c r="B30" s="20">
        <v>26</v>
      </c>
      <c r="C30" s="22" t="s">
        <v>63</v>
      </c>
      <c r="D30" s="46">
        <v>3.0924374321300001E-2</v>
      </c>
      <c r="E30" s="44">
        <v>0.50560294864079991</v>
      </c>
      <c r="F30" s="44">
        <v>13.535058393649969</v>
      </c>
      <c r="G30" s="44">
        <v>0.16986000149970001</v>
      </c>
      <c r="H30" s="44">
        <v>4.1651435178199997E-2</v>
      </c>
      <c r="I30" s="44">
        <v>0</v>
      </c>
      <c r="J30" s="44">
        <v>0</v>
      </c>
      <c r="K30" s="44">
        <f t="shared" si="0"/>
        <v>14.283097153289967</v>
      </c>
      <c r="L30" s="44">
        <v>0</v>
      </c>
    </row>
    <row r="31" spans="2:12" x14ac:dyDescent="0.2">
      <c r="B31" s="20">
        <v>27</v>
      </c>
      <c r="C31" s="22" t="s">
        <v>17</v>
      </c>
      <c r="D31" s="46">
        <v>0.20705572314270004</v>
      </c>
      <c r="E31" s="44">
        <v>1.1791821182490001</v>
      </c>
      <c r="F31" s="44">
        <v>8.9369593524117015</v>
      </c>
      <c r="G31" s="44">
        <v>0.11560976671380001</v>
      </c>
      <c r="H31" s="44">
        <v>2.9735291785499999E-2</v>
      </c>
      <c r="I31" s="44">
        <v>0</v>
      </c>
      <c r="J31" s="44">
        <v>0</v>
      </c>
      <c r="K31" s="44">
        <f t="shared" si="0"/>
        <v>10.468542252302701</v>
      </c>
      <c r="L31" s="44">
        <v>0</v>
      </c>
    </row>
    <row r="32" spans="2:12" x14ac:dyDescent="0.2">
      <c r="B32" s="20">
        <v>28</v>
      </c>
      <c r="C32" s="22" t="s">
        <v>64</v>
      </c>
      <c r="D32" s="46">
        <v>2.8492857099999997E-5</v>
      </c>
      <c r="E32" s="44">
        <v>0.24808806892849999</v>
      </c>
      <c r="F32" s="44">
        <v>0.86891418653149999</v>
      </c>
      <c r="G32" s="44">
        <v>0</v>
      </c>
      <c r="H32" s="44">
        <v>0</v>
      </c>
      <c r="I32" s="44">
        <v>0</v>
      </c>
      <c r="J32" s="44">
        <v>0</v>
      </c>
      <c r="K32" s="44">
        <f t="shared" si="0"/>
        <v>1.1170307483171</v>
      </c>
      <c r="L32" s="44">
        <v>0</v>
      </c>
    </row>
    <row r="33" spans="2:12" x14ac:dyDescent="0.2">
      <c r="B33" s="20">
        <v>29</v>
      </c>
      <c r="C33" s="22" t="s">
        <v>65</v>
      </c>
      <c r="D33" s="46">
        <v>4.3064053254630004</v>
      </c>
      <c r="E33" s="44">
        <v>83.043199574971467</v>
      </c>
      <c r="F33" s="44">
        <v>73.002798097288164</v>
      </c>
      <c r="G33" s="44">
        <v>1.1945349368919005</v>
      </c>
      <c r="H33" s="44">
        <v>0.20751643899950006</v>
      </c>
      <c r="I33" s="44">
        <v>0</v>
      </c>
      <c r="J33" s="44">
        <v>0</v>
      </c>
      <c r="K33" s="44">
        <f t="shared" si="0"/>
        <v>161.75445437361404</v>
      </c>
      <c r="L33" s="44">
        <v>0.10414131385680001</v>
      </c>
    </row>
    <row r="34" spans="2:12" x14ac:dyDescent="0.2">
      <c r="B34" s="20">
        <v>30</v>
      </c>
      <c r="C34" s="22" t="s">
        <v>66</v>
      </c>
      <c r="D34" s="46">
        <v>3.0185061846768986</v>
      </c>
      <c r="E34" s="44">
        <v>26.411485738344705</v>
      </c>
      <c r="F34" s="44">
        <v>135.27093154101945</v>
      </c>
      <c r="G34" s="44">
        <v>4.1169252095690005</v>
      </c>
      <c r="H34" s="44">
        <v>0.14129609467759999</v>
      </c>
      <c r="I34" s="44">
        <v>0</v>
      </c>
      <c r="J34" s="44">
        <v>0</v>
      </c>
      <c r="K34" s="44">
        <f t="shared" si="0"/>
        <v>168.95914476828767</v>
      </c>
      <c r="L34" s="44">
        <v>5.9160765678499996E-2</v>
      </c>
    </row>
    <row r="35" spans="2:12" x14ac:dyDescent="0.2">
      <c r="B35" s="20">
        <v>31</v>
      </c>
      <c r="C35" s="21" t="s">
        <v>67</v>
      </c>
      <c r="D35" s="46">
        <v>1.34266769642E-2</v>
      </c>
      <c r="E35" s="44">
        <v>6.8907431999900001E-2</v>
      </c>
      <c r="F35" s="44">
        <v>0.39234831560560002</v>
      </c>
      <c r="G35" s="44">
        <v>0</v>
      </c>
      <c r="H35" s="44">
        <v>1.43263771071E-2</v>
      </c>
      <c r="I35" s="44">
        <v>0</v>
      </c>
      <c r="J35" s="44">
        <v>0</v>
      </c>
      <c r="K35" s="44">
        <f t="shared" si="0"/>
        <v>0.4890088016768</v>
      </c>
      <c r="L35" s="44">
        <v>0</v>
      </c>
    </row>
    <row r="36" spans="2:12" x14ac:dyDescent="0.2">
      <c r="B36" s="20">
        <v>32</v>
      </c>
      <c r="C36" s="22" t="s">
        <v>68</v>
      </c>
      <c r="D36" s="46">
        <v>153.66560454213948</v>
      </c>
      <c r="E36" s="44">
        <v>40.327826762425708</v>
      </c>
      <c r="F36" s="44">
        <v>100.32850661979825</v>
      </c>
      <c r="G36" s="44">
        <v>1.8463427635301999</v>
      </c>
      <c r="H36" s="44">
        <v>0.87836753763970021</v>
      </c>
      <c r="I36" s="44">
        <v>0</v>
      </c>
      <c r="J36" s="44">
        <v>0</v>
      </c>
      <c r="K36" s="44">
        <f t="shared" si="0"/>
        <v>297.04664822553326</v>
      </c>
      <c r="L36" s="44">
        <v>0.12498249682090003</v>
      </c>
    </row>
    <row r="37" spans="2:12" x14ac:dyDescent="0.2">
      <c r="B37" s="20">
        <v>33</v>
      </c>
      <c r="C37" s="22" t="s">
        <v>126</v>
      </c>
      <c r="D37" s="46">
        <v>3.3281821781409002</v>
      </c>
      <c r="E37" s="44">
        <v>16.260317920096902</v>
      </c>
      <c r="F37" s="44">
        <v>298.5096066391867</v>
      </c>
      <c r="G37" s="44">
        <v>1.2258306766404004</v>
      </c>
      <c r="H37" s="44">
        <v>0.86831879028380043</v>
      </c>
      <c r="I37" s="44">
        <v>0</v>
      </c>
      <c r="J37" s="44">
        <v>0</v>
      </c>
      <c r="K37" s="44">
        <f t="shared" si="0"/>
        <v>320.19225620434867</v>
      </c>
      <c r="L37" s="44">
        <v>4.2621424285000003E-3</v>
      </c>
    </row>
    <row r="38" spans="2:12" x14ac:dyDescent="0.2">
      <c r="B38" s="20">
        <v>34</v>
      </c>
      <c r="C38" s="22" t="s">
        <v>69</v>
      </c>
      <c r="D38" s="46">
        <v>2.6929226785E-3</v>
      </c>
      <c r="E38" s="44">
        <v>2.0637748214000001E-3</v>
      </c>
      <c r="F38" s="44">
        <v>0.1270838614632</v>
      </c>
      <c r="G38" s="44">
        <v>0</v>
      </c>
      <c r="H38" s="44">
        <v>0</v>
      </c>
      <c r="I38" s="44">
        <v>0</v>
      </c>
      <c r="J38" s="44">
        <v>0</v>
      </c>
      <c r="K38" s="44">
        <f t="shared" si="0"/>
        <v>0.13184055896309999</v>
      </c>
      <c r="L38" s="44">
        <v>0</v>
      </c>
    </row>
    <row r="39" spans="2:12" x14ac:dyDescent="0.2">
      <c r="B39" s="20">
        <v>35</v>
      </c>
      <c r="C39" s="22" t="s">
        <v>70</v>
      </c>
      <c r="D39" s="46">
        <v>4.4578897533887005</v>
      </c>
      <c r="E39" s="44">
        <v>80.916606812459591</v>
      </c>
      <c r="F39" s="44">
        <v>173.76417424450995</v>
      </c>
      <c r="G39" s="44">
        <v>2.9101890965654</v>
      </c>
      <c r="H39" s="44">
        <v>0.61702904996100028</v>
      </c>
      <c r="I39" s="44">
        <v>0</v>
      </c>
      <c r="J39" s="44">
        <v>0</v>
      </c>
      <c r="K39" s="44">
        <f t="shared" si="0"/>
        <v>262.6658889568846</v>
      </c>
      <c r="L39" s="44">
        <v>1.9275942289994001</v>
      </c>
    </row>
    <row r="40" spans="2:12" x14ac:dyDescent="0.2">
      <c r="B40" s="20">
        <v>36</v>
      </c>
      <c r="C40" s="22" t="s">
        <v>71</v>
      </c>
      <c r="D40" s="46">
        <v>4.7845326856999999E-2</v>
      </c>
      <c r="E40" s="44">
        <v>0.24880888782030003</v>
      </c>
      <c r="F40" s="44">
        <v>7.8024821820187027</v>
      </c>
      <c r="G40" s="44">
        <v>5.0802941178200008E-2</v>
      </c>
      <c r="H40" s="44">
        <v>5.3890166068999998E-3</v>
      </c>
      <c r="I40" s="44">
        <v>0</v>
      </c>
      <c r="J40" s="44">
        <v>0</v>
      </c>
      <c r="K40" s="44">
        <f t="shared" si="0"/>
        <v>8.1553283544811013</v>
      </c>
      <c r="L40" s="44">
        <v>1.13911875E-3</v>
      </c>
    </row>
    <row r="41" spans="2:12" x14ac:dyDescent="0.2">
      <c r="B41" s="20">
        <v>37</v>
      </c>
      <c r="C41" s="22" t="s">
        <v>72</v>
      </c>
      <c r="D41" s="46">
        <v>90.304991856995983</v>
      </c>
      <c r="E41" s="44">
        <v>70.301512940734838</v>
      </c>
      <c r="F41" s="44">
        <v>143.08406279964615</v>
      </c>
      <c r="G41" s="44">
        <v>7.100043222350096</v>
      </c>
      <c r="H41" s="44">
        <v>1.0855487973170008</v>
      </c>
      <c r="I41" s="44">
        <v>0</v>
      </c>
      <c r="J41" s="44">
        <v>0</v>
      </c>
      <c r="K41" s="44">
        <f t="shared" si="0"/>
        <v>311.8761596170441</v>
      </c>
      <c r="L41" s="44">
        <v>0.25808659435669995</v>
      </c>
    </row>
    <row r="42" spans="2:12" x14ac:dyDescent="0.2">
      <c r="B42" s="20"/>
      <c r="C42" s="22"/>
      <c r="D42" s="43"/>
      <c r="E42" s="44"/>
      <c r="F42" s="44"/>
      <c r="G42" s="44"/>
      <c r="H42" s="44"/>
      <c r="I42" s="44"/>
      <c r="J42" s="44"/>
      <c r="K42" s="44"/>
      <c r="L42" s="44"/>
    </row>
    <row r="43" spans="2:12" x14ac:dyDescent="0.2">
      <c r="B43" s="19" t="s">
        <v>11</v>
      </c>
      <c r="C43" s="1"/>
      <c r="D43" s="45">
        <f>SUM(D5:D42)</f>
        <v>1422.274698412464</v>
      </c>
      <c r="E43" s="45">
        <f t="shared" ref="E43:L43" si="1">SUM(E5:E42)</f>
        <v>1515.2992806544992</v>
      </c>
      <c r="F43" s="45">
        <f t="shared" si="1"/>
        <v>2472.5971914465154</v>
      </c>
      <c r="G43" s="45">
        <f t="shared" si="1"/>
        <v>61.832177039464447</v>
      </c>
      <c r="H43" s="45">
        <f t="shared" si="1"/>
        <v>15.998829702964301</v>
      </c>
      <c r="I43" s="45">
        <f t="shared" si="1"/>
        <v>0</v>
      </c>
      <c r="J43" s="45">
        <f t="shared" si="1"/>
        <v>0</v>
      </c>
      <c r="K43" s="45">
        <f t="shared" si="1"/>
        <v>5488.0021772559066</v>
      </c>
      <c r="L43" s="45">
        <f t="shared" si="1"/>
        <v>7.4943435967142866</v>
      </c>
    </row>
    <row r="44" spans="2:12" x14ac:dyDescent="0.2">
      <c r="B44" s="18" t="s">
        <v>88</v>
      </c>
    </row>
    <row r="45" spans="2:12" x14ac:dyDescent="0.2">
      <c r="E45" s="33"/>
      <c r="F45" s="33"/>
      <c r="G45" s="33"/>
      <c r="H45" s="33"/>
    </row>
    <row r="47" spans="2:12" x14ac:dyDescent="0.2">
      <c r="D47" s="34"/>
      <c r="E47" s="34"/>
      <c r="F47" s="34"/>
      <c r="G47" s="34"/>
      <c r="H47" s="34"/>
    </row>
    <row r="49" spans="4:8" x14ac:dyDescent="0.2">
      <c r="D49" s="34"/>
      <c r="E49" s="34"/>
      <c r="F49" s="34"/>
      <c r="G49" s="34"/>
      <c r="H49" s="3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Bhanushali,Ajay</cp:lastModifiedBy>
  <cp:lastPrinted>2014-03-24T10:58:12Z</cp:lastPrinted>
  <dcterms:created xsi:type="dcterms:W3CDTF">2014-01-06T04:43:23Z</dcterms:created>
  <dcterms:modified xsi:type="dcterms:W3CDTF">2017-03-08T08:16:46Z</dcterms:modified>
</cp:coreProperties>
</file>