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X:\Legal &amp; comp - secr-7-4-08\Comp- Secr\AMFI correspondence\Monthly AAUM Disclosure\2017\March\"/>
    </mc:Choice>
  </mc:AlternateContent>
  <bookViews>
    <workbookView xWindow="-6750" yWindow="495" windowWidth="15480" windowHeight="8190" tabRatio="675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C35" i="8" l="1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45" i="8"/>
  <c r="BK46" i="8"/>
  <c r="BK47" i="8"/>
  <c r="BK48" i="8"/>
  <c r="BK49" i="8"/>
  <c r="BK50" i="8"/>
  <c r="BK51" i="8"/>
  <c r="BK52" i="8"/>
  <c r="BK29" i="8"/>
  <c r="BK30" i="8"/>
  <c r="BK31" i="8"/>
  <c r="BK32" i="8"/>
  <c r="BK33" i="8"/>
  <c r="BK34" i="8"/>
  <c r="BK15" i="8"/>
  <c r="BK16" i="8"/>
  <c r="BK17" i="8"/>
  <c r="BK18" i="8"/>
  <c r="BK19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11" i="8"/>
  <c r="BK8" i="8"/>
  <c r="G43" i="9"/>
  <c r="E43" i="9"/>
  <c r="L43" i="9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79" i="8"/>
  <c r="BK78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F43" i="9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80" i="8"/>
  <c r="BK72" i="8"/>
  <c r="BK66" i="8"/>
  <c r="BK63" i="8"/>
  <c r="BK58" i="8"/>
  <c r="BK44" i="8"/>
  <c r="BK41" i="8"/>
  <c r="BK40" i="8"/>
  <c r="BK28" i="8"/>
  <c r="BK25" i="8"/>
  <c r="BK22" i="8"/>
  <c r="BK14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J64" i="8"/>
  <c r="BJ68" i="8" s="1"/>
  <c r="BI64" i="8"/>
  <c r="BI68" i="8" s="1"/>
  <c r="BH64" i="8"/>
  <c r="BH68" i="8" s="1"/>
  <c r="BG64" i="8"/>
  <c r="BG68" i="8" s="1"/>
  <c r="BF64" i="8"/>
  <c r="BF68" i="8" s="1"/>
  <c r="BE64" i="8"/>
  <c r="BE68" i="8" s="1"/>
  <c r="BD64" i="8"/>
  <c r="BD68" i="8" s="1"/>
  <c r="BC64" i="8"/>
  <c r="BC68" i="8" s="1"/>
  <c r="BB64" i="8"/>
  <c r="BB68" i="8" s="1"/>
  <c r="BA64" i="8"/>
  <c r="BA68" i="8" s="1"/>
  <c r="AZ64" i="8"/>
  <c r="AZ68" i="8" s="1"/>
  <c r="AY64" i="8"/>
  <c r="AY68" i="8" s="1"/>
  <c r="AX64" i="8"/>
  <c r="AX68" i="8" s="1"/>
  <c r="AW64" i="8"/>
  <c r="AW68" i="8" s="1"/>
  <c r="AV64" i="8"/>
  <c r="AV68" i="8" s="1"/>
  <c r="AU64" i="8"/>
  <c r="AU68" i="8" s="1"/>
  <c r="AT64" i="8"/>
  <c r="AT68" i="8" s="1"/>
  <c r="AS64" i="8"/>
  <c r="AS68" i="8" s="1"/>
  <c r="AR64" i="8"/>
  <c r="AR68" i="8" s="1"/>
  <c r="AQ64" i="8"/>
  <c r="AQ68" i="8" s="1"/>
  <c r="AP64" i="8"/>
  <c r="AP68" i="8" s="1"/>
  <c r="AO64" i="8"/>
  <c r="AO68" i="8" s="1"/>
  <c r="AN64" i="8"/>
  <c r="AN68" i="8" s="1"/>
  <c r="AM64" i="8"/>
  <c r="AM68" i="8" s="1"/>
  <c r="AL64" i="8"/>
  <c r="AL68" i="8" s="1"/>
  <c r="AK64" i="8"/>
  <c r="AK68" i="8" s="1"/>
  <c r="AJ64" i="8"/>
  <c r="AJ68" i="8" s="1"/>
  <c r="AI64" i="8"/>
  <c r="AI68" i="8" s="1"/>
  <c r="AH64" i="8"/>
  <c r="AH68" i="8" s="1"/>
  <c r="AG64" i="8"/>
  <c r="AG68" i="8" s="1"/>
  <c r="AF64" i="8"/>
  <c r="AF68" i="8" s="1"/>
  <c r="AE64" i="8"/>
  <c r="AE68" i="8" s="1"/>
  <c r="AD64" i="8"/>
  <c r="AD68" i="8" s="1"/>
  <c r="AC64" i="8"/>
  <c r="AC68" i="8" s="1"/>
  <c r="AB64" i="8"/>
  <c r="AB68" i="8" s="1"/>
  <c r="AA64" i="8"/>
  <c r="AA68" i="8" s="1"/>
  <c r="Z64" i="8"/>
  <c r="Z68" i="8" s="1"/>
  <c r="Y64" i="8"/>
  <c r="Y68" i="8" s="1"/>
  <c r="X64" i="8"/>
  <c r="X68" i="8" s="1"/>
  <c r="W64" i="8"/>
  <c r="W68" i="8" s="1"/>
  <c r="V64" i="8"/>
  <c r="V68" i="8" s="1"/>
  <c r="U64" i="8"/>
  <c r="U68" i="8" s="1"/>
  <c r="T64" i="8"/>
  <c r="T68" i="8" s="1"/>
  <c r="S64" i="8"/>
  <c r="S68" i="8" s="1"/>
  <c r="R64" i="8"/>
  <c r="R68" i="8" s="1"/>
  <c r="Q64" i="8"/>
  <c r="Q68" i="8" s="1"/>
  <c r="P64" i="8"/>
  <c r="P68" i="8" s="1"/>
  <c r="O64" i="8"/>
  <c r="O68" i="8" s="1"/>
  <c r="N64" i="8"/>
  <c r="N68" i="8" s="1"/>
  <c r="M64" i="8"/>
  <c r="M68" i="8" s="1"/>
  <c r="L64" i="8"/>
  <c r="L68" i="8" s="1"/>
  <c r="K64" i="8"/>
  <c r="K68" i="8" s="1"/>
  <c r="J64" i="8"/>
  <c r="J68" i="8" s="1"/>
  <c r="I64" i="8"/>
  <c r="I68" i="8" s="1"/>
  <c r="H64" i="8"/>
  <c r="H68" i="8" s="1"/>
  <c r="G64" i="8"/>
  <c r="G68" i="8" s="1"/>
  <c r="F64" i="8"/>
  <c r="F68" i="8" s="1"/>
  <c r="E64" i="8"/>
  <c r="E68" i="8" s="1"/>
  <c r="D64" i="8"/>
  <c r="D68" i="8" s="1"/>
  <c r="C64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J42" i="8"/>
  <c r="BI42" i="8"/>
  <c r="BI54" i="8" s="1"/>
  <c r="BH42" i="8"/>
  <c r="BG42" i="8"/>
  <c r="BG54" i="8" s="1"/>
  <c r="BF42" i="8"/>
  <c r="BE42" i="8"/>
  <c r="BE54" i="8" s="1"/>
  <c r="BD42" i="8"/>
  <c r="BC42" i="8"/>
  <c r="BC54" i="8" s="1"/>
  <c r="BB42" i="8"/>
  <c r="BA42" i="8"/>
  <c r="BA54" i="8" s="1"/>
  <c r="AZ42" i="8"/>
  <c r="AY42" i="8"/>
  <c r="AY54" i="8" s="1"/>
  <c r="AX42" i="8"/>
  <c r="AW42" i="8"/>
  <c r="AW54" i="8" s="1"/>
  <c r="AV42" i="8"/>
  <c r="AU42" i="8"/>
  <c r="AU54" i="8" s="1"/>
  <c r="AT42" i="8"/>
  <c r="AS42" i="8"/>
  <c r="AS54" i="8" s="1"/>
  <c r="AR42" i="8"/>
  <c r="AQ42" i="8"/>
  <c r="AQ54" i="8" s="1"/>
  <c r="AP42" i="8"/>
  <c r="AO42" i="8"/>
  <c r="AO54" i="8" s="1"/>
  <c r="AN42" i="8"/>
  <c r="AM42" i="8"/>
  <c r="AM54" i="8" s="1"/>
  <c r="AL42" i="8"/>
  <c r="AK42" i="8"/>
  <c r="AK54" i="8" s="1"/>
  <c r="AJ42" i="8"/>
  <c r="AI42" i="8"/>
  <c r="AI54" i="8" s="1"/>
  <c r="AH42" i="8"/>
  <c r="AG42" i="8"/>
  <c r="AG54" i="8" s="1"/>
  <c r="AF42" i="8"/>
  <c r="AE42" i="8"/>
  <c r="AE54" i="8" s="1"/>
  <c r="AD42" i="8"/>
  <c r="AC42" i="8"/>
  <c r="AC54" i="8" s="1"/>
  <c r="AB42" i="8"/>
  <c r="AA42" i="8"/>
  <c r="AA54" i="8" s="1"/>
  <c r="Z42" i="8"/>
  <c r="Y42" i="8"/>
  <c r="Y54" i="8" s="1"/>
  <c r="X42" i="8"/>
  <c r="W42" i="8"/>
  <c r="W54" i="8" s="1"/>
  <c r="V42" i="8"/>
  <c r="U42" i="8"/>
  <c r="U54" i="8" s="1"/>
  <c r="T42" i="8"/>
  <c r="S42" i="8"/>
  <c r="S54" i="8" s="1"/>
  <c r="R42" i="8"/>
  <c r="Q42" i="8"/>
  <c r="Q54" i="8" s="1"/>
  <c r="P42" i="8"/>
  <c r="O42" i="8"/>
  <c r="O54" i="8" s="1"/>
  <c r="N42" i="8"/>
  <c r="M42" i="8"/>
  <c r="M54" i="8" s="1"/>
  <c r="L42" i="8"/>
  <c r="K42" i="8"/>
  <c r="K54" i="8" s="1"/>
  <c r="J42" i="8"/>
  <c r="I42" i="8"/>
  <c r="I54" i="8" s="1"/>
  <c r="H42" i="8"/>
  <c r="G42" i="8"/>
  <c r="G54" i="8" s="1"/>
  <c r="F42" i="8"/>
  <c r="E42" i="8"/>
  <c r="E54" i="8" s="1"/>
  <c r="D42" i="8"/>
  <c r="C42" i="8"/>
  <c r="C54" i="8" s="1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K53" i="8" l="1"/>
  <c r="BK81" i="8"/>
  <c r="H43" i="9"/>
  <c r="D54" i="8"/>
  <c r="F54" i="8"/>
  <c r="H54" i="8"/>
  <c r="J54" i="8"/>
  <c r="L54" i="8"/>
  <c r="N54" i="8"/>
  <c r="P54" i="8"/>
  <c r="R54" i="8"/>
  <c r="T54" i="8"/>
  <c r="V54" i="8"/>
  <c r="X54" i="8"/>
  <c r="Z54" i="8"/>
  <c r="AB54" i="8"/>
  <c r="AD54" i="8"/>
  <c r="AF54" i="8"/>
  <c r="AH54" i="8"/>
  <c r="AJ54" i="8"/>
  <c r="AL54" i="8"/>
  <c r="AN54" i="8"/>
  <c r="AP54" i="8"/>
  <c r="AR54" i="8"/>
  <c r="AT54" i="8"/>
  <c r="AV54" i="8"/>
  <c r="AX54" i="8"/>
  <c r="AZ54" i="8"/>
  <c r="BB54" i="8"/>
  <c r="BD54" i="8"/>
  <c r="BF54" i="8"/>
  <c r="BH54" i="8"/>
  <c r="BJ54" i="8"/>
  <c r="D43" i="9"/>
  <c r="K7" i="9"/>
  <c r="D36" i="8"/>
  <c r="D75" i="8" s="1"/>
  <c r="F36" i="8"/>
  <c r="F75" i="8" s="1"/>
  <c r="H36" i="8"/>
  <c r="J36" i="8"/>
  <c r="J75" i="8" s="1"/>
  <c r="L36" i="8"/>
  <c r="L75" i="8" s="1"/>
  <c r="N36" i="8"/>
  <c r="N75" i="8" s="1"/>
  <c r="P36" i="8"/>
  <c r="R36" i="8"/>
  <c r="R75" i="8" s="1"/>
  <c r="T36" i="8"/>
  <c r="T75" i="8" s="1"/>
  <c r="V36" i="8"/>
  <c r="V75" i="8" s="1"/>
  <c r="X36" i="8"/>
  <c r="Z36" i="8"/>
  <c r="Z75" i="8" s="1"/>
  <c r="AB36" i="8"/>
  <c r="AB75" i="8" s="1"/>
  <c r="AD36" i="8"/>
  <c r="AD75" i="8" s="1"/>
  <c r="AF36" i="8"/>
  <c r="AH36" i="8"/>
  <c r="AH75" i="8" s="1"/>
  <c r="AJ36" i="8"/>
  <c r="AJ75" i="8" s="1"/>
  <c r="AL36" i="8"/>
  <c r="AL75" i="8" s="1"/>
  <c r="AN36" i="8"/>
  <c r="AP36" i="8"/>
  <c r="AP75" i="8" s="1"/>
  <c r="AR36" i="8"/>
  <c r="AR75" i="8" s="1"/>
  <c r="AT36" i="8"/>
  <c r="AT75" i="8" s="1"/>
  <c r="AV36" i="8"/>
  <c r="AV75" i="8" s="1"/>
  <c r="AX36" i="8"/>
  <c r="AX75" i="8" s="1"/>
  <c r="AZ36" i="8"/>
  <c r="AZ75" i="8" s="1"/>
  <c r="BB36" i="8"/>
  <c r="BB75" i="8" s="1"/>
  <c r="BD36" i="8"/>
  <c r="BD75" i="8" s="1"/>
  <c r="BF36" i="8"/>
  <c r="BF75" i="8" s="1"/>
  <c r="BH36" i="8"/>
  <c r="BH75" i="8" s="1"/>
  <c r="BJ36" i="8"/>
  <c r="BJ75" i="8" s="1"/>
  <c r="C36" i="8"/>
  <c r="E36" i="8"/>
  <c r="E75" i="8" s="1"/>
  <c r="G36" i="8"/>
  <c r="G75" i="8" s="1"/>
  <c r="I36" i="8"/>
  <c r="I75" i="8" s="1"/>
  <c r="K36" i="8"/>
  <c r="K75" i="8" s="1"/>
  <c r="M36" i="8"/>
  <c r="M75" i="8" s="1"/>
  <c r="O36" i="8"/>
  <c r="Q36" i="8"/>
  <c r="Q75" i="8" s="1"/>
  <c r="S36" i="8"/>
  <c r="S75" i="8" s="1"/>
  <c r="U36" i="8"/>
  <c r="U75" i="8" s="1"/>
  <c r="W36" i="8"/>
  <c r="W75" i="8" s="1"/>
  <c r="Y36" i="8"/>
  <c r="Y75" i="8" s="1"/>
  <c r="AA36" i="8"/>
  <c r="AA75" i="8" s="1"/>
  <c r="AC36" i="8"/>
  <c r="AC75" i="8" s="1"/>
  <c r="AE36" i="8"/>
  <c r="AE75" i="8" s="1"/>
  <c r="AG36" i="8"/>
  <c r="AG75" i="8" s="1"/>
  <c r="AI36" i="8"/>
  <c r="AI75" i="8" s="1"/>
  <c r="AK36" i="8"/>
  <c r="AK75" i="8" s="1"/>
  <c r="AM36" i="8"/>
  <c r="AM75" i="8" s="1"/>
  <c r="AO36" i="8"/>
  <c r="AO75" i="8" s="1"/>
  <c r="AQ36" i="8"/>
  <c r="AQ75" i="8" s="1"/>
  <c r="AS36" i="8"/>
  <c r="AS75" i="8" s="1"/>
  <c r="AU36" i="8"/>
  <c r="AU75" i="8" s="1"/>
  <c r="AW36" i="8"/>
  <c r="AY36" i="8"/>
  <c r="AY75" i="8" s="1"/>
  <c r="BA36" i="8"/>
  <c r="BA75" i="8" s="1"/>
  <c r="BC36" i="8"/>
  <c r="BC75" i="8" s="1"/>
  <c r="BE36" i="8"/>
  <c r="BE75" i="8" s="1"/>
  <c r="BG36" i="8"/>
  <c r="BI36" i="8"/>
  <c r="BI75" i="8" s="1"/>
  <c r="BK23" i="8"/>
  <c r="BK26" i="8"/>
  <c r="O75" i="8"/>
  <c r="BG75" i="8"/>
  <c r="H75" i="8"/>
  <c r="P75" i="8"/>
  <c r="X75" i="8"/>
  <c r="AF75" i="8"/>
  <c r="AN75" i="8"/>
  <c r="BK67" i="8"/>
  <c r="BK64" i="8"/>
  <c r="BK42" i="8"/>
  <c r="C68" i="8"/>
  <c r="BK68" i="8" s="1"/>
  <c r="BK12" i="8"/>
  <c r="BK20" i="8"/>
  <c r="BK35" i="8"/>
  <c r="BK59" i="8"/>
  <c r="BK73" i="8"/>
  <c r="BK9" i="8"/>
  <c r="BK54" i="8" l="1"/>
  <c r="BK36" i="8"/>
  <c r="C75" i="8"/>
  <c r="AW75" i="8"/>
  <c r="BK75" i="8" l="1"/>
  <c r="K5" i="9"/>
  <c r="K43" i="9" s="1"/>
</calcChain>
</file>

<file path=xl/sharedStrings.xml><?xml version="1.0" encoding="utf-8"?>
<sst xmlns="http://schemas.openxmlformats.org/spreadsheetml/2006/main" count="172" uniqueCount="139">
  <si>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</si>
  <si>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</si>
  <si>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</si>
  <si>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</si>
  <si>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</si>
  <si>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</si>
  <si>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</si>
  <si>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</si>
  <si>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</si>
  <si>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</si>
  <si>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</si>
  <si>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</si>
  <si>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</si>
  <si>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</si>
  <si>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</si>
  <si>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</si>
  <si>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</si>
  <si>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</si>
  <si>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</si>
  <si>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</si>
  <si>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</si>
  <si>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</si>
  <si>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</si>
  <si>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</si>
  <si>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</si>
  <si>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</si>
  <si>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</si>
  <si>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</si>
  <si>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</si>
  <si>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</si>
  <si>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</si>
  <si>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</si>
  <si>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</si>
  <si>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</si>
  <si>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</si>
  <si>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</si>
  <si>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</si>
  <si>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</si>
  <si>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</si>
  <si>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</si>
  <si>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</si>
  <si>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</si>
  <si>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</si>
  <si>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</si>
  <si>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</si>
  <si>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</si>
  <si>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</si>
  <si>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</si>
  <si>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</si>
  <si>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</si>
  <si>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</si>
  <si>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</si>
  <si>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</si>
  <si>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</si>
  <si>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</si>
  <si>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</si>
  <si>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</si>
  <si>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</si>
  <si>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</si>
  <si>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</si>
  <si>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</si>
  <si>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</si>
  <si>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</si>
  <si>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</si>
  <si>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</si>
  <si>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</si>
  <si>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</si>
  <si>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</si>
  <si>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</si>
  <si>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</si>
  <si>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</si>
  <si>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</si>
  <si>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</si>
  <si>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</si>
  <si>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</si>
  <si>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</si>
  <si>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</si>
  <si>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</si>
  <si>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</si>
  <si>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</si>
  <si>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</si>
  <si>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</si>
  <si>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</si>
  <si>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</si>
  <si>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</si>
  <si>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</si>
  <si>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</si>
  <si>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</si>
  <si>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</si>
  <si>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</si>
  <si>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</si>
  <si>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</si>
  <si>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</si>
  <si>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</si>
  <si>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</si>
  <si>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</si>
  <si>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</si>
  <si>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</si>
  <si>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</si>
  <si>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</si>
  <si>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</si>
  <si>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</si>
  <si>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</si>
  <si>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</si>
  <si>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</si>
  <si>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</si>
  <si>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</si>
  <si>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</si>
  <si>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</si>
  <si>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</si>
  <si>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</si>
  <si>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</si>
  <si>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</si>
  <si>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</si>
  <si>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</si>
  <si>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</si>
  <si>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</si>
  <si>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</si>
  <si>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</si>
  <si>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Pnb Fixed Maturity Plan – Series B16-1094 Days</t>
  </si>
  <si>
    <t>Principal Pnb Fixed Maturity Plan – Series B17-371 Days</t>
  </si>
  <si>
    <t>Principal Index Fund - Mid Cap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</si>
  <si>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</si>
  <si>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</si>
  <si>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</si>
  <si>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</si>
  <si>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</si>
  <si>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</si>
  <si>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</si>
  <si>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</si>
  <si>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</si>
  <si>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</si>
  <si>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</si>
  <si>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</si>
  <si>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</si>
  <si>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</si>
  <si>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</si>
  <si>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Principal Mutual Fund: Net Average Assets Under Management (AUM) for the month of Mar 17 (All figures in Rs. Crore)</t>
  </si>
  <si>
    <t>Table showing State wise /Union Territory wise contribution to AAUM of category of schemes for the month of Mar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</si>
</sst>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4" fontId="13" fillId="0" borderId="0" xfId="0" applyNumberFormat="1" applyFont="1" applyBorder="1"/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C1" sqref="C1:BK1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4.7109375" style="13" customWidth="1"/>
    <col min="4" max="4" width="6.7109375" style="13" customWidth="1"/>
    <col min="5" max="6" width="6.7109375" style="13" bestFit="1" customWidth="1"/>
    <col min="7" max="7" width="4.7109375" style="13" customWidth="1"/>
    <col min="8" max="8" width="6.7109375" style="13" customWidth="1"/>
    <col min="9" max="9" width="7.7109375" style="13" customWidth="1"/>
    <col min="10" max="10" width="7.7109375" style="13" bestFit="1" customWidth="1"/>
    <col min="11" max="11" width="4.7109375" style="13" customWidth="1"/>
    <col min="12" max="12" width="6.7109375" style="13" customWidth="1"/>
    <col min="13" max="17" width="4.7109375" style="13" customWidth="1"/>
    <col min="18" max="19" width="6.7109375" style="13" customWidth="1"/>
    <col min="20" max="20" width="5.7109375" style="13" customWidth="1"/>
    <col min="21" max="21" width="4.7109375" style="13" customWidth="1"/>
    <col min="22" max="22" width="5.7109375" style="13" customWidth="1"/>
    <col min="23" max="27" width="4.7109375" style="13" customWidth="1"/>
    <col min="28" max="29" width="6.7109375" style="13" customWidth="1"/>
    <col min="30" max="31" width="4.7109375" style="13" customWidth="1"/>
    <col min="32" max="32" width="5.7109375" style="13" customWidth="1"/>
    <col min="33" max="37" width="4.7109375" style="13" customWidth="1"/>
    <col min="38" max="38" width="6.7109375" style="13" customWidth="1"/>
    <col min="39" max="40" width="5.7109375" style="13" customWidth="1"/>
    <col min="41" max="41" width="4.7109375" style="13" customWidth="1"/>
    <col min="42" max="42" width="5.7109375" style="13" customWidth="1"/>
    <col min="43" max="43" width="4.7109375" style="13" customWidth="1"/>
    <col min="44" max="44" width="5.7109375" style="13" customWidth="1"/>
    <col min="45" max="47" width="4.7109375" style="13" customWidth="1"/>
    <col min="48" max="48" width="6.7109375" style="13" customWidth="1"/>
    <col min="49" max="49" width="7.7109375" style="13" customWidth="1"/>
    <col min="50" max="50" width="6.7109375" style="13" bestFit="1" customWidth="1"/>
    <col min="51" max="51" width="5.7109375" style="13" customWidth="1"/>
    <col min="52" max="52" width="6.7109375" style="13" customWidth="1"/>
    <col min="53" max="57" width="4.7109375" style="13" customWidth="1"/>
    <col min="58" max="58" width="6.7109375" style="13" customWidth="1"/>
    <col min="59" max="60" width="5.7109375" style="13" customWidth="1"/>
    <col min="61" max="61" width="4.7109375" style="13" customWidth="1"/>
    <col min="62" max="62" width="5.7109375" style="13" customWidth="1"/>
    <col min="63" max="63" width="7.7109375" style="13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55" t="s">
        <v>74</v>
      </c>
      <c r="B1" s="68" t="s">
        <v>32</v>
      </c>
      <c r="C1" s="59" t="s">
        <v>137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1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56"/>
      <c r="B2" s="69"/>
      <c r="C2" s="59" t="s">
        <v>31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1"/>
      <c r="W2" s="59" t="s">
        <v>27</v>
      </c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1"/>
      <c r="AQ2" s="59" t="s">
        <v>28</v>
      </c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1"/>
      <c r="BK2" s="65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56"/>
      <c r="B3" s="69"/>
      <c r="C3" s="62" t="s">
        <v>12</v>
      </c>
      <c r="D3" s="63"/>
      <c r="E3" s="63"/>
      <c r="F3" s="63"/>
      <c r="G3" s="63"/>
      <c r="H3" s="63"/>
      <c r="I3" s="63"/>
      <c r="J3" s="63"/>
      <c r="K3" s="63"/>
      <c r="L3" s="64"/>
      <c r="M3" s="62" t="s">
        <v>13</v>
      </c>
      <c r="N3" s="63"/>
      <c r="O3" s="63"/>
      <c r="P3" s="63"/>
      <c r="Q3" s="63"/>
      <c r="R3" s="63"/>
      <c r="S3" s="63"/>
      <c r="T3" s="63"/>
      <c r="U3" s="63"/>
      <c r="V3" s="64"/>
      <c r="W3" s="62" t="s">
        <v>12</v>
      </c>
      <c r="X3" s="63"/>
      <c r="Y3" s="63"/>
      <c r="Z3" s="63"/>
      <c r="AA3" s="63"/>
      <c r="AB3" s="63"/>
      <c r="AC3" s="63"/>
      <c r="AD3" s="63"/>
      <c r="AE3" s="63"/>
      <c r="AF3" s="64"/>
      <c r="AG3" s="62" t="s">
        <v>13</v>
      </c>
      <c r="AH3" s="63"/>
      <c r="AI3" s="63"/>
      <c r="AJ3" s="63"/>
      <c r="AK3" s="63"/>
      <c r="AL3" s="63"/>
      <c r="AM3" s="63"/>
      <c r="AN3" s="63"/>
      <c r="AO3" s="63"/>
      <c r="AP3" s="64"/>
      <c r="AQ3" s="62" t="s">
        <v>12</v>
      </c>
      <c r="AR3" s="63"/>
      <c r="AS3" s="63"/>
      <c r="AT3" s="63"/>
      <c r="AU3" s="63"/>
      <c r="AV3" s="63"/>
      <c r="AW3" s="63"/>
      <c r="AX3" s="63"/>
      <c r="AY3" s="63"/>
      <c r="AZ3" s="64"/>
      <c r="BA3" s="62" t="s">
        <v>13</v>
      </c>
      <c r="BB3" s="63"/>
      <c r="BC3" s="63"/>
      <c r="BD3" s="63"/>
      <c r="BE3" s="63"/>
      <c r="BF3" s="63"/>
      <c r="BG3" s="63"/>
      <c r="BH3" s="63"/>
      <c r="BI3" s="63"/>
      <c r="BJ3" s="64"/>
      <c r="BK3" s="66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56"/>
      <c r="B4" s="69"/>
      <c r="C4" s="76" t="s">
        <v>38</v>
      </c>
      <c r="D4" s="77"/>
      <c r="E4" s="77"/>
      <c r="F4" s="77"/>
      <c r="G4" s="78"/>
      <c r="H4" s="73" t="s">
        <v>39</v>
      </c>
      <c r="I4" s="74"/>
      <c r="J4" s="74"/>
      <c r="K4" s="74"/>
      <c r="L4" s="75"/>
      <c r="M4" s="76" t="s">
        <v>38</v>
      </c>
      <c r="N4" s="77"/>
      <c r="O4" s="77"/>
      <c r="P4" s="77"/>
      <c r="Q4" s="78"/>
      <c r="R4" s="73" t="s">
        <v>39</v>
      </c>
      <c r="S4" s="74"/>
      <c r="T4" s="74"/>
      <c r="U4" s="74"/>
      <c r="V4" s="75"/>
      <c r="W4" s="76" t="s">
        <v>38</v>
      </c>
      <c r="X4" s="77"/>
      <c r="Y4" s="77"/>
      <c r="Z4" s="77"/>
      <c r="AA4" s="78"/>
      <c r="AB4" s="73" t="s">
        <v>39</v>
      </c>
      <c r="AC4" s="74"/>
      <c r="AD4" s="74"/>
      <c r="AE4" s="74"/>
      <c r="AF4" s="75"/>
      <c r="AG4" s="76" t="s">
        <v>38</v>
      </c>
      <c r="AH4" s="77"/>
      <c r="AI4" s="77"/>
      <c r="AJ4" s="77"/>
      <c r="AK4" s="78"/>
      <c r="AL4" s="73" t="s">
        <v>39</v>
      </c>
      <c r="AM4" s="74"/>
      <c r="AN4" s="74"/>
      <c r="AO4" s="74"/>
      <c r="AP4" s="75"/>
      <c r="AQ4" s="76" t="s">
        <v>38</v>
      </c>
      <c r="AR4" s="77"/>
      <c r="AS4" s="77"/>
      <c r="AT4" s="77"/>
      <c r="AU4" s="78"/>
      <c r="AV4" s="73" t="s">
        <v>39</v>
      </c>
      <c r="AW4" s="74"/>
      <c r="AX4" s="74"/>
      <c r="AY4" s="74"/>
      <c r="AZ4" s="75"/>
      <c r="BA4" s="76" t="s">
        <v>38</v>
      </c>
      <c r="BB4" s="77"/>
      <c r="BC4" s="77"/>
      <c r="BD4" s="77"/>
      <c r="BE4" s="78"/>
      <c r="BF4" s="73" t="s">
        <v>39</v>
      </c>
      <c r="BG4" s="74"/>
      <c r="BH4" s="74"/>
      <c r="BI4" s="74"/>
      <c r="BJ4" s="75"/>
      <c r="BK4" s="66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56"/>
      <c r="B5" s="69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7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70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104" x14ac:dyDescent="0.25">
      <c r="A7" s="11" t="s">
        <v>75</v>
      </c>
      <c r="B7" s="14" t="s">
        <v>14</v>
      </c>
      <c r="C7" s="70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104" x14ac:dyDescent="0.25">
      <c r="A8" s="11"/>
      <c r="B8" s="23" t="s">
        <v>101</v>
      </c>
      <c r="C8" s="38">
        <v>0</v>
      </c>
      <c r="D8" s="38">
        <v>66.853097134322496</v>
      </c>
      <c r="E8" s="38">
        <v>0</v>
      </c>
      <c r="F8" s="38">
        <v>0</v>
      </c>
      <c r="G8" s="38">
        <v>0</v>
      </c>
      <c r="H8" s="38">
        <v>16.6632694185143</v>
      </c>
      <c r="I8" s="38">
        <v>337.02743002003047</v>
      </c>
      <c r="J8" s="38">
        <v>123.5403487568385</v>
      </c>
      <c r="K8" s="38">
        <v>0</v>
      </c>
      <c r="L8" s="38">
        <v>16.670396063934195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0.86764944538489974</v>
      </c>
      <c r="S8" s="38">
        <v>15.341924970999699</v>
      </c>
      <c r="T8" s="38">
        <v>5.6997976096700001E-2</v>
      </c>
      <c r="U8" s="38">
        <v>0</v>
      </c>
      <c r="V8" s="38">
        <v>0.77196799206410005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0.39389739170890004</v>
      </c>
      <c r="AC8" s="38">
        <v>66.008670607095894</v>
      </c>
      <c r="AD8" s="38">
        <v>0</v>
      </c>
      <c r="AE8" s="38">
        <v>0</v>
      </c>
      <c r="AF8" s="38">
        <v>2.9946164588381996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0.18003604622540001</v>
      </c>
      <c r="AM8" s="38">
        <v>32.925507066419001</v>
      </c>
      <c r="AN8" s="38">
        <v>19.2061521948063</v>
      </c>
      <c r="AO8" s="38">
        <v>0</v>
      </c>
      <c r="AP8" s="38">
        <v>0.91476472238649986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7.8031881437891997</v>
      </c>
      <c r="AW8" s="38">
        <v>407.16950081301195</v>
      </c>
      <c r="AX8" s="38">
        <v>91.069677881193499</v>
      </c>
      <c r="AY8" s="38">
        <v>0</v>
      </c>
      <c r="AZ8" s="38">
        <v>24.746793316414401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2.7309137970833994</v>
      </c>
      <c r="BG8" s="38">
        <v>2.7347941067088</v>
      </c>
      <c r="BH8" s="38">
        <v>9.6785478096700003E-2</v>
      </c>
      <c r="BI8" s="38">
        <v>0</v>
      </c>
      <c r="BJ8" s="38">
        <v>3.6250948007084003</v>
      </c>
      <c r="BK8" s="37">
        <f>SUM(C8:BJ8)</f>
        <v>1240.3934746026716</v>
      </c>
    </row>
    <row r="9" spans="1:104" x14ac:dyDescent="0.25">
      <c r="A9" s="11"/>
      <c r="B9" s="26" t="s">
        <v>84</v>
      </c>
      <c r="C9" s="37">
        <f>SUM(C8)</f>
        <v>0</v>
      </c>
      <c r="D9" s="37">
        <f t="shared" ref="D9:BJ9" si="0">SUM(D8)</f>
        <v>66.853097134322496</v>
      </c>
      <c r="E9" s="37">
        <f t="shared" si="0"/>
        <v>0</v>
      </c>
      <c r="F9" s="37">
        <f t="shared" si="0"/>
        <v>0</v>
      </c>
      <c r="G9" s="37">
        <f t="shared" si="0"/>
        <v>0</v>
      </c>
      <c r="H9" s="37">
        <f t="shared" si="0"/>
        <v>16.6632694185143</v>
      </c>
      <c r="I9" s="37">
        <f t="shared" si="0"/>
        <v>337.02743002003047</v>
      </c>
      <c r="J9" s="37">
        <f t="shared" si="0"/>
        <v>123.5403487568385</v>
      </c>
      <c r="K9" s="37">
        <f t="shared" si="0"/>
        <v>0</v>
      </c>
      <c r="L9" s="37">
        <f t="shared" si="0"/>
        <v>16.670396063934195</v>
      </c>
      <c r="M9" s="37">
        <f t="shared" si="0"/>
        <v>0</v>
      </c>
      <c r="N9" s="37">
        <f t="shared" si="0"/>
        <v>0</v>
      </c>
      <c r="O9" s="37">
        <f t="shared" si="0"/>
        <v>0</v>
      </c>
      <c r="P9" s="37">
        <f t="shared" si="0"/>
        <v>0</v>
      </c>
      <c r="Q9" s="37">
        <f t="shared" si="0"/>
        <v>0</v>
      </c>
      <c r="R9" s="37">
        <f t="shared" si="0"/>
        <v>0.86764944538489974</v>
      </c>
      <c r="S9" s="37">
        <f t="shared" si="0"/>
        <v>15.341924970999699</v>
      </c>
      <c r="T9" s="37">
        <f t="shared" si="0"/>
        <v>5.6997976096700001E-2</v>
      </c>
      <c r="U9" s="37">
        <f t="shared" si="0"/>
        <v>0</v>
      </c>
      <c r="V9" s="37">
        <f t="shared" si="0"/>
        <v>0.77196799206410005</v>
      </c>
      <c r="W9" s="37">
        <f t="shared" si="0"/>
        <v>0</v>
      </c>
      <c r="X9" s="37">
        <f t="shared" si="0"/>
        <v>0</v>
      </c>
      <c r="Y9" s="37">
        <f t="shared" si="0"/>
        <v>0</v>
      </c>
      <c r="Z9" s="37">
        <f t="shared" si="0"/>
        <v>0</v>
      </c>
      <c r="AA9" s="37">
        <f t="shared" si="0"/>
        <v>0</v>
      </c>
      <c r="AB9" s="37">
        <f t="shared" si="0"/>
        <v>0.39389739170890004</v>
      </c>
      <c r="AC9" s="37">
        <f t="shared" si="0"/>
        <v>66.008670607095894</v>
      </c>
      <c r="AD9" s="37">
        <f t="shared" si="0"/>
        <v>0</v>
      </c>
      <c r="AE9" s="37">
        <f t="shared" si="0"/>
        <v>0</v>
      </c>
      <c r="AF9" s="37">
        <f t="shared" si="0"/>
        <v>2.9946164588381996</v>
      </c>
      <c r="AG9" s="37">
        <f t="shared" si="0"/>
        <v>0</v>
      </c>
      <c r="AH9" s="37">
        <f t="shared" si="0"/>
        <v>0</v>
      </c>
      <c r="AI9" s="37">
        <f t="shared" si="0"/>
        <v>0</v>
      </c>
      <c r="AJ9" s="37">
        <f t="shared" si="0"/>
        <v>0</v>
      </c>
      <c r="AK9" s="37">
        <f t="shared" si="0"/>
        <v>0</v>
      </c>
      <c r="AL9" s="37">
        <f t="shared" si="0"/>
        <v>0.18003604622540001</v>
      </c>
      <c r="AM9" s="37">
        <f t="shared" si="0"/>
        <v>32.925507066419001</v>
      </c>
      <c r="AN9" s="37">
        <f t="shared" si="0"/>
        <v>19.2061521948063</v>
      </c>
      <c r="AO9" s="37">
        <f t="shared" si="0"/>
        <v>0</v>
      </c>
      <c r="AP9" s="37">
        <f t="shared" si="0"/>
        <v>0.91476472238649986</v>
      </c>
      <c r="AQ9" s="37">
        <f t="shared" si="0"/>
        <v>0</v>
      </c>
      <c r="AR9" s="37">
        <f t="shared" si="0"/>
        <v>0</v>
      </c>
      <c r="AS9" s="37">
        <f t="shared" si="0"/>
        <v>0</v>
      </c>
      <c r="AT9" s="37">
        <f t="shared" si="0"/>
        <v>0</v>
      </c>
      <c r="AU9" s="37">
        <f t="shared" si="0"/>
        <v>0</v>
      </c>
      <c r="AV9" s="37">
        <f t="shared" si="0"/>
        <v>7.8031881437891997</v>
      </c>
      <c r="AW9" s="37">
        <f t="shared" si="0"/>
        <v>407.16950081301195</v>
      </c>
      <c r="AX9" s="37">
        <f t="shared" si="0"/>
        <v>91.069677881193499</v>
      </c>
      <c r="AY9" s="37">
        <f t="shared" si="0"/>
        <v>0</v>
      </c>
      <c r="AZ9" s="37">
        <f t="shared" si="0"/>
        <v>24.746793316414401</v>
      </c>
      <c r="BA9" s="37">
        <f t="shared" si="0"/>
        <v>0</v>
      </c>
      <c r="BB9" s="37">
        <f t="shared" si="0"/>
        <v>0</v>
      </c>
      <c r="BC9" s="37">
        <f t="shared" si="0"/>
        <v>0</v>
      </c>
      <c r="BD9" s="37">
        <f t="shared" si="0"/>
        <v>0</v>
      </c>
      <c r="BE9" s="37">
        <f t="shared" si="0"/>
        <v>0</v>
      </c>
      <c r="BF9" s="37">
        <f t="shared" si="0"/>
        <v>2.7309137970833994</v>
      </c>
      <c r="BG9" s="37">
        <f t="shared" si="0"/>
        <v>2.7347941067088</v>
      </c>
      <c r="BH9" s="37">
        <f t="shared" si="0"/>
        <v>9.6785478096700003E-2</v>
      </c>
      <c r="BI9" s="37">
        <f t="shared" si="0"/>
        <v>0</v>
      </c>
      <c r="BJ9" s="37">
        <f t="shared" si="0"/>
        <v>3.6250948007084003</v>
      </c>
      <c r="BK9" s="37">
        <f>SUM(C9:BJ9)</f>
        <v>1240.3934746026716</v>
      </c>
    </row>
    <row r="10" spans="1:104" x14ac:dyDescent="0.25">
      <c r="A10" s="11" t="s">
        <v>76</v>
      </c>
      <c r="B10" s="25" t="s">
        <v>3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</row>
    <row r="11" spans="1:104" x14ac:dyDescent="0.25">
      <c r="A11" s="11"/>
      <c r="B11" s="23" t="s">
        <v>102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0.29992245028960002</v>
      </c>
      <c r="I11" s="38">
        <v>4.7538394511288002</v>
      </c>
      <c r="J11" s="38">
        <v>0</v>
      </c>
      <c r="K11" s="38">
        <v>0</v>
      </c>
      <c r="L11" s="38">
        <v>0.71077790625780002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0.19710307199939997</v>
      </c>
      <c r="S11" s="38">
        <v>5.2007876293548003</v>
      </c>
      <c r="T11" s="38">
        <v>0</v>
      </c>
      <c r="U11" s="38">
        <v>0</v>
      </c>
      <c r="V11" s="38">
        <v>3.3530219935299997E-2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1.1310074806199999E-2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5.9038172902999998E-3</v>
      </c>
      <c r="AM11" s="38">
        <v>0</v>
      </c>
      <c r="AN11" s="38">
        <v>0</v>
      </c>
      <c r="AO11" s="38">
        <v>0</v>
      </c>
      <c r="AP11" s="38">
        <v>2.0405216119999999E-4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0.72681498928670007</v>
      </c>
      <c r="AW11" s="38">
        <v>1.4034839155159</v>
      </c>
      <c r="AX11" s="38">
        <v>0</v>
      </c>
      <c r="AY11" s="38">
        <v>0</v>
      </c>
      <c r="AZ11" s="38">
        <v>2.4209323550395885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0.15527815264429998</v>
      </c>
      <c r="BG11" s="38">
        <v>5.7033539677300002E-2</v>
      </c>
      <c r="BH11" s="38">
        <v>0</v>
      </c>
      <c r="BI11" s="38">
        <v>0</v>
      </c>
      <c r="BJ11" s="38">
        <v>4.2188262161200002E-2</v>
      </c>
      <c r="BK11" s="37">
        <f t="shared" ref="BK11:BK12" si="1">SUM(C11:BJ11)</f>
        <v>16.019109887548389</v>
      </c>
    </row>
    <row r="12" spans="1:104" x14ac:dyDescent="0.25">
      <c r="A12" s="11"/>
      <c r="B12" s="26" t="s">
        <v>85</v>
      </c>
      <c r="C12" s="37">
        <f t="shared" ref="C12:BJ12" si="2">SUM(C11)</f>
        <v>0</v>
      </c>
      <c r="D12" s="37">
        <f t="shared" si="2"/>
        <v>0</v>
      </c>
      <c r="E12" s="37">
        <f t="shared" si="2"/>
        <v>0</v>
      </c>
      <c r="F12" s="37">
        <f t="shared" si="2"/>
        <v>0</v>
      </c>
      <c r="G12" s="37">
        <f t="shared" si="2"/>
        <v>0</v>
      </c>
      <c r="H12" s="37">
        <f t="shared" si="2"/>
        <v>0.29992245028960002</v>
      </c>
      <c r="I12" s="37">
        <f t="shared" si="2"/>
        <v>4.7538394511288002</v>
      </c>
      <c r="J12" s="37">
        <f t="shared" si="2"/>
        <v>0</v>
      </c>
      <c r="K12" s="37">
        <f t="shared" si="2"/>
        <v>0</v>
      </c>
      <c r="L12" s="37">
        <f t="shared" si="2"/>
        <v>0.71077790625780002</v>
      </c>
      <c r="M12" s="37">
        <f t="shared" si="2"/>
        <v>0</v>
      </c>
      <c r="N12" s="37">
        <f t="shared" si="2"/>
        <v>0</v>
      </c>
      <c r="O12" s="37">
        <f t="shared" si="2"/>
        <v>0</v>
      </c>
      <c r="P12" s="37">
        <f t="shared" si="2"/>
        <v>0</v>
      </c>
      <c r="Q12" s="37">
        <f t="shared" si="2"/>
        <v>0</v>
      </c>
      <c r="R12" s="37">
        <f t="shared" si="2"/>
        <v>0.19710307199939997</v>
      </c>
      <c r="S12" s="37">
        <f t="shared" si="2"/>
        <v>5.2007876293548003</v>
      </c>
      <c r="T12" s="37">
        <f t="shared" si="2"/>
        <v>0</v>
      </c>
      <c r="U12" s="37">
        <f t="shared" si="2"/>
        <v>0</v>
      </c>
      <c r="V12" s="37">
        <f t="shared" si="2"/>
        <v>3.3530219935299997E-2</v>
      </c>
      <c r="W12" s="37">
        <f t="shared" si="2"/>
        <v>0</v>
      </c>
      <c r="X12" s="37">
        <f t="shared" si="2"/>
        <v>0</v>
      </c>
      <c r="Y12" s="37">
        <f t="shared" si="2"/>
        <v>0</v>
      </c>
      <c r="Z12" s="37">
        <f t="shared" si="2"/>
        <v>0</v>
      </c>
      <c r="AA12" s="37">
        <f t="shared" si="2"/>
        <v>0</v>
      </c>
      <c r="AB12" s="37">
        <f t="shared" si="2"/>
        <v>1.1310074806199999E-2</v>
      </c>
      <c r="AC12" s="37">
        <f t="shared" si="2"/>
        <v>0</v>
      </c>
      <c r="AD12" s="37">
        <f t="shared" si="2"/>
        <v>0</v>
      </c>
      <c r="AE12" s="37">
        <f t="shared" si="2"/>
        <v>0</v>
      </c>
      <c r="AF12" s="37">
        <f t="shared" si="2"/>
        <v>0</v>
      </c>
      <c r="AG12" s="37">
        <f t="shared" si="2"/>
        <v>0</v>
      </c>
      <c r="AH12" s="37">
        <f t="shared" si="2"/>
        <v>0</v>
      </c>
      <c r="AI12" s="37">
        <f t="shared" si="2"/>
        <v>0</v>
      </c>
      <c r="AJ12" s="37">
        <f t="shared" si="2"/>
        <v>0</v>
      </c>
      <c r="AK12" s="37">
        <f t="shared" si="2"/>
        <v>0</v>
      </c>
      <c r="AL12" s="37">
        <f t="shared" si="2"/>
        <v>5.9038172902999998E-3</v>
      </c>
      <c r="AM12" s="37">
        <f t="shared" si="2"/>
        <v>0</v>
      </c>
      <c r="AN12" s="37">
        <f t="shared" si="2"/>
        <v>0</v>
      </c>
      <c r="AO12" s="37">
        <f t="shared" si="2"/>
        <v>0</v>
      </c>
      <c r="AP12" s="37">
        <f t="shared" si="2"/>
        <v>2.0405216119999999E-4</v>
      </c>
      <c r="AQ12" s="37">
        <f t="shared" si="2"/>
        <v>0</v>
      </c>
      <c r="AR12" s="37">
        <f t="shared" si="2"/>
        <v>0</v>
      </c>
      <c r="AS12" s="37">
        <f t="shared" si="2"/>
        <v>0</v>
      </c>
      <c r="AT12" s="37">
        <f t="shared" si="2"/>
        <v>0</v>
      </c>
      <c r="AU12" s="37">
        <f t="shared" si="2"/>
        <v>0</v>
      </c>
      <c r="AV12" s="37">
        <f t="shared" si="2"/>
        <v>0.72681498928670007</v>
      </c>
      <c r="AW12" s="37">
        <f t="shared" si="2"/>
        <v>1.4034839155159</v>
      </c>
      <c r="AX12" s="37">
        <f t="shared" si="2"/>
        <v>0</v>
      </c>
      <c r="AY12" s="37">
        <f t="shared" si="2"/>
        <v>0</v>
      </c>
      <c r="AZ12" s="37">
        <f t="shared" si="2"/>
        <v>2.4209323550395885</v>
      </c>
      <c r="BA12" s="37">
        <f t="shared" si="2"/>
        <v>0</v>
      </c>
      <c r="BB12" s="37">
        <f t="shared" si="2"/>
        <v>0</v>
      </c>
      <c r="BC12" s="37">
        <f t="shared" si="2"/>
        <v>0</v>
      </c>
      <c r="BD12" s="37">
        <f t="shared" si="2"/>
        <v>0</v>
      </c>
      <c r="BE12" s="37">
        <f t="shared" si="2"/>
        <v>0</v>
      </c>
      <c r="BF12" s="37">
        <f t="shared" si="2"/>
        <v>0.15527815264429998</v>
      </c>
      <c r="BG12" s="37">
        <f t="shared" si="2"/>
        <v>5.7033539677300002E-2</v>
      </c>
      <c r="BH12" s="37">
        <f t="shared" si="2"/>
        <v>0</v>
      </c>
      <c r="BI12" s="37">
        <f t="shared" si="2"/>
        <v>0</v>
      </c>
      <c r="BJ12" s="37">
        <f t="shared" si="2"/>
        <v>4.2188262161200002E-2</v>
      </c>
      <c r="BK12" s="37">
        <f t="shared" si="1"/>
        <v>16.019109887548389</v>
      </c>
    </row>
    <row r="13" spans="1:104" x14ac:dyDescent="0.25">
      <c r="A13" s="11" t="s">
        <v>77</v>
      </c>
      <c r="B13" s="25" t="s">
        <v>10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</row>
    <row r="14" spans="1:104" x14ac:dyDescent="0.25">
      <c r="A14" s="11"/>
      <c r="B14" s="25" t="s">
        <v>127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40">
        <f t="shared" ref="BK14:BK20" si="3">SUM(C14:BJ14)</f>
        <v>0</v>
      </c>
    </row>
    <row r="15" spans="1:104" x14ac:dyDescent="0.25">
      <c r="A15" s="11"/>
      <c r="B15" s="25" t="s">
        <v>103</v>
      </c>
      <c r="C15" s="39">
        <v>0</v>
      </c>
      <c r="D15" s="39">
        <v>2.6317129032258002</v>
      </c>
      <c r="E15" s="39">
        <v>0</v>
      </c>
      <c r="F15" s="39">
        <v>0</v>
      </c>
      <c r="G15" s="39">
        <v>0</v>
      </c>
      <c r="H15" s="39">
        <v>0.19606261128999999</v>
      </c>
      <c r="I15" s="39">
        <v>9.796548124129</v>
      </c>
      <c r="J15" s="39">
        <v>0</v>
      </c>
      <c r="K15" s="39">
        <v>0</v>
      </c>
      <c r="L15" s="39">
        <v>0.76461671422580013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2.50012725806E-2</v>
      </c>
      <c r="S15" s="39">
        <v>0</v>
      </c>
      <c r="T15" s="39">
        <v>0</v>
      </c>
      <c r="U15" s="39">
        <v>0</v>
      </c>
      <c r="V15" s="39">
        <v>0.13510062141929999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5.2007290322500004E-2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0.57022502874079994</v>
      </c>
      <c r="AW15" s="39">
        <v>3.5429966532256003</v>
      </c>
      <c r="AX15" s="39">
        <v>0.27953918548380002</v>
      </c>
      <c r="AY15" s="39">
        <v>0</v>
      </c>
      <c r="AZ15" s="39">
        <v>9.1975817184831019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0.2340133038062</v>
      </c>
      <c r="BG15" s="39">
        <v>0.56519645529030005</v>
      </c>
      <c r="BH15" s="39">
        <v>0</v>
      </c>
      <c r="BI15" s="39">
        <v>0</v>
      </c>
      <c r="BJ15" s="39">
        <v>0.61108994464818089</v>
      </c>
      <c r="BK15" s="53">
        <f t="shared" si="3"/>
        <v>28.601691826870983</v>
      </c>
    </row>
    <row r="16" spans="1:104" x14ac:dyDescent="0.25">
      <c r="A16" s="11"/>
      <c r="B16" s="25" t="s">
        <v>104</v>
      </c>
      <c r="C16" s="39">
        <v>0</v>
      </c>
      <c r="D16" s="39">
        <v>6.4805351778063995</v>
      </c>
      <c r="E16" s="39">
        <v>0</v>
      </c>
      <c r="F16" s="39">
        <v>0</v>
      </c>
      <c r="G16" s="39">
        <v>0</v>
      </c>
      <c r="H16" s="39">
        <v>0.19315916074189998</v>
      </c>
      <c r="I16" s="39">
        <v>2.0722399999999998E-2</v>
      </c>
      <c r="J16" s="39">
        <v>0</v>
      </c>
      <c r="K16" s="39">
        <v>0</v>
      </c>
      <c r="L16" s="39">
        <v>0.19751037500000002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0.84184749999999997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5.4797373419299994E-2</v>
      </c>
      <c r="AC16" s="39">
        <v>0</v>
      </c>
      <c r="AD16" s="39">
        <v>0</v>
      </c>
      <c r="AE16" s="39">
        <v>0</v>
      </c>
      <c r="AF16" s="39">
        <v>0.1106307523225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0.32039637096770002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0.37313789790259999</v>
      </c>
      <c r="AW16" s="39">
        <v>13.461494272870899</v>
      </c>
      <c r="AX16" s="39">
        <v>0</v>
      </c>
      <c r="AY16" s="39">
        <v>0</v>
      </c>
      <c r="AZ16" s="39">
        <v>3.9687378886788531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0.11152349687050001</v>
      </c>
      <c r="BG16" s="39">
        <v>0</v>
      </c>
      <c r="BH16" s="39">
        <v>0</v>
      </c>
      <c r="BI16" s="39">
        <v>0</v>
      </c>
      <c r="BJ16" s="39">
        <v>0</v>
      </c>
      <c r="BK16" s="53">
        <f t="shared" si="3"/>
        <v>26.134492666580652</v>
      </c>
    </row>
    <row r="17" spans="1:63" x14ac:dyDescent="0.25">
      <c r="A17" s="11"/>
      <c r="B17" s="25" t="s">
        <v>105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4.2659547096700001E-2</v>
      </c>
      <c r="I17" s="39">
        <v>14.670322834322201</v>
      </c>
      <c r="J17" s="39">
        <v>0</v>
      </c>
      <c r="K17" s="39">
        <v>0</v>
      </c>
      <c r="L17" s="39">
        <v>2.7793341290321001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2.8439698064400002E-2</v>
      </c>
      <c r="S17" s="39">
        <v>1.292713548387</v>
      </c>
      <c r="T17" s="39">
        <v>0</v>
      </c>
      <c r="U17" s="39">
        <v>0</v>
      </c>
      <c r="V17" s="39">
        <v>0.21976130322580001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0.17601047458050001</v>
      </c>
      <c r="AC17" s="39">
        <v>0</v>
      </c>
      <c r="AD17" s="39">
        <v>0</v>
      </c>
      <c r="AE17" s="39">
        <v>0</v>
      </c>
      <c r="AF17" s="39">
        <v>6.3982080645099998E-2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0.1023406329676</v>
      </c>
      <c r="AM17" s="39">
        <v>0.95973120967740011</v>
      </c>
      <c r="AN17" s="39">
        <v>0</v>
      </c>
      <c r="AO17" s="39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0.46484829335420003</v>
      </c>
      <c r="AW17" s="39">
        <v>2.7512294677417999</v>
      </c>
      <c r="AX17" s="39">
        <v>0</v>
      </c>
      <c r="AY17" s="39">
        <v>0</v>
      </c>
      <c r="AZ17" s="39">
        <v>0.98531124558040006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8.6990036967599993E-2</v>
      </c>
      <c r="BG17" s="39">
        <v>0</v>
      </c>
      <c r="BH17" s="39">
        <v>0</v>
      </c>
      <c r="BI17" s="39">
        <v>0</v>
      </c>
      <c r="BJ17" s="39">
        <v>1.2142406007120363</v>
      </c>
      <c r="BK17" s="53">
        <f t="shared" si="3"/>
        <v>25.837915102354838</v>
      </c>
    </row>
    <row r="18" spans="1:63" x14ac:dyDescent="0.25">
      <c r="A18" s="11"/>
      <c r="B18" s="25" t="s">
        <v>119</v>
      </c>
      <c r="C18" s="39">
        <v>0</v>
      </c>
      <c r="D18" s="39">
        <v>0.96886862903220006</v>
      </c>
      <c r="E18" s="39">
        <v>0</v>
      </c>
      <c r="F18" s="39">
        <v>0</v>
      </c>
      <c r="G18" s="39">
        <v>0</v>
      </c>
      <c r="H18" s="39">
        <v>0.22848496238639998</v>
      </c>
      <c r="I18" s="39">
        <v>6.0069854999999999</v>
      </c>
      <c r="J18" s="39">
        <v>0.64591241935480004</v>
      </c>
      <c r="K18" s="39">
        <v>0</v>
      </c>
      <c r="L18" s="39">
        <v>0.90427738709640004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2.8533638516100003E-2</v>
      </c>
      <c r="S18" s="39">
        <v>0.12918248387090001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0.68023928703150005</v>
      </c>
      <c r="AC18" s="39">
        <v>0</v>
      </c>
      <c r="AD18" s="39">
        <v>0</v>
      </c>
      <c r="AE18" s="39">
        <v>0</v>
      </c>
      <c r="AF18" s="39">
        <v>0.73137086348359992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0.1613764009674</v>
      </c>
      <c r="AM18" s="39">
        <v>1.2219635646451001</v>
      </c>
      <c r="AN18" s="39">
        <v>0</v>
      </c>
      <c r="AO18" s="39">
        <v>0</v>
      </c>
      <c r="AP18" s="39">
        <v>0.44473811290309995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1.3362122164819998</v>
      </c>
      <c r="AW18" s="39">
        <v>6.3534016129031006</v>
      </c>
      <c r="AX18" s="39">
        <v>0</v>
      </c>
      <c r="AY18" s="39">
        <v>0</v>
      </c>
      <c r="AZ18" s="39">
        <v>2.9326722847089002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0.50352114287050009</v>
      </c>
      <c r="BG18" s="39">
        <v>3.8120409677399998E-2</v>
      </c>
      <c r="BH18" s="39">
        <v>0</v>
      </c>
      <c r="BI18" s="39">
        <v>0</v>
      </c>
      <c r="BJ18" s="39">
        <v>2.7039651459415568</v>
      </c>
      <c r="BK18" s="53">
        <f t="shared" si="3"/>
        <v>26.019826061870955</v>
      </c>
    </row>
    <row r="19" spans="1:63" x14ac:dyDescent="0.25">
      <c r="A19" s="11"/>
      <c r="B19" s="25" t="s">
        <v>120</v>
      </c>
      <c r="C19" s="39">
        <v>0</v>
      </c>
      <c r="D19" s="39">
        <v>6.3286483870966999</v>
      </c>
      <c r="E19" s="39">
        <v>0</v>
      </c>
      <c r="F19" s="39">
        <v>0</v>
      </c>
      <c r="G19" s="39">
        <v>0</v>
      </c>
      <c r="H19" s="39">
        <v>0</v>
      </c>
      <c r="I19" s="39">
        <v>5.0629187096772998</v>
      </c>
      <c r="J19" s="39">
        <v>0</v>
      </c>
      <c r="K19" s="39">
        <v>0</v>
      </c>
      <c r="L19" s="39">
        <v>0.11798889032239999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4.8632405161199994E-2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6.947486451599999E-2</v>
      </c>
      <c r="AM19" s="39">
        <v>1.1368614193547</v>
      </c>
      <c r="AN19" s="39">
        <v>0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0.30126827612840001</v>
      </c>
      <c r="AW19" s="39">
        <v>1.863189548387</v>
      </c>
      <c r="AX19" s="39">
        <v>0</v>
      </c>
      <c r="AY19" s="39">
        <v>0</v>
      </c>
      <c r="AZ19" s="39">
        <v>10.720081112612499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1.26317935483E-2</v>
      </c>
      <c r="BG19" s="39">
        <v>0</v>
      </c>
      <c r="BH19" s="39">
        <v>0</v>
      </c>
      <c r="BI19" s="39">
        <v>0</v>
      </c>
      <c r="BJ19" s="39">
        <v>2.9446998566148657</v>
      </c>
      <c r="BK19" s="53">
        <f t="shared" si="3"/>
        <v>28.606395263419365</v>
      </c>
    </row>
    <row r="20" spans="1:63" x14ac:dyDescent="0.25">
      <c r="A20" s="11"/>
      <c r="B20" s="26" t="s">
        <v>92</v>
      </c>
      <c r="C20" s="41">
        <f t="shared" ref="C20:AH20" si="4">SUM(C14:C19)</f>
        <v>0</v>
      </c>
      <c r="D20" s="41">
        <f t="shared" si="4"/>
        <v>16.409765097161099</v>
      </c>
      <c r="E20" s="41">
        <f t="shared" si="4"/>
        <v>0</v>
      </c>
      <c r="F20" s="41">
        <f t="shared" si="4"/>
        <v>0</v>
      </c>
      <c r="G20" s="41">
        <f t="shared" si="4"/>
        <v>0</v>
      </c>
      <c r="H20" s="41">
        <f t="shared" si="4"/>
        <v>0.66036628151499999</v>
      </c>
      <c r="I20" s="41">
        <f t="shared" si="4"/>
        <v>35.557497568128497</v>
      </c>
      <c r="J20" s="41">
        <f t="shared" si="4"/>
        <v>0.64591241935480004</v>
      </c>
      <c r="K20" s="41">
        <f t="shared" si="4"/>
        <v>0</v>
      </c>
      <c r="L20" s="41">
        <f t="shared" si="4"/>
        <v>4.7637274956767008</v>
      </c>
      <c r="M20" s="41">
        <f t="shared" si="4"/>
        <v>0</v>
      </c>
      <c r="N20" s="41">
        <f t="shared" si="4"/>
        <v>0</v>
      </c>
      <c r="O20" s="41">
        <f t="shared" si="4"/>
        <v>0</v>
      </c>
      <c r="P20" s="41">
        <f t="shared" si="4"/>
        <v>0</v>
      </c>
      <c r="Q20" s="41">
        <f t="shared" si="4"/>
        <v>0</v>
      </c>
      <c r="R20" s="41">
        <f t="shared" si="4"/>
        <v>8.1974609161099998E-2</v>
      </c>
      <c r="S20" s="41">
        <f t="shared" si="4"/>
        <v>1.4218960322579</v>
      </c>
      <c r="T20" s="41">
        <f t="shared" si="4"/>
        <v>0</v>
      </c>
      <c r="U20" s="41">
        <f t="shared" si="4"/>
        <v>0</v>
      </c>
      <c r="V20" s="41">
        <f t="shared" si="4"/>
        <v>1.1967094246451</v>
      </c>
      <c r="W20" s="41">
        <f t="shared" si="4"/>
        <v>0</v>
      </c>
      <c r="X20" s="41">
        <f t="shared" si="4"/>
        <v>0</v>
      </c>
      <c r="Y20" s="41">
        <f t="shared" si="4"/>
        <v>0</v>
      </c>
      <c r="Z20" s="41">
        <f t="shared" si="4"/>
        <v>0</v>
      </c>
      <c r="AA20" s="41">
        <f t="shared" si="4"/>
        <v>0</v>
      </c>
      <c r="AB20" s="41">
        <f t="shared" si="4"/>
        <v>0.95967954019250012</v>
      </c>
      <c r="AC20" s="41">
        <f t="shared" si="4"/>
        <v>0</v>
      </c>
      <c r="AD20" s="41">
        <f t="shared" si="4"/>
        <v>0</v>
      </c>
      <c r="AE20" s="41">
        <f t="shared" si="4"/>
        <v>0</v>
      </c>
      <c r="AF20" s="41">
        <f t="shared" si="4"/>
        <v>0.95799098677369998</v>
      </c>
      <c r="AG20" s="41">
        <f t="shared" si="4"/>
        <v>0</v>
      </c>
      <c r="AH20" s="41">
        <f t="shared" si="4"/>
        <v>0</v>
      </c>
      <c r="AI20" s="41">
        <f t="shared" ref="AI20:BJ20" si="5">SUM(AI14:AI19)</f>
        <v>0</v>
      </c>
      <c r="AJ20" s="41">
        <f t="shared" si="5"/>
        <v>0</v>
      </c>
      <c r="AK20" s="41">
        <f t="shared" si="5"/>
        <v>0</v>
      </c>
      <c r="AL20" s="41">
        <f t="shared" si="5"/>
        <v>0.333191898451</v>
      </c>
      <c r="AM20" s="41">
        <f t="shared" si="5"/>
        <v>3.6389525646449004</v>
      </c>
      <c r="AN20" s="41">
        <f t="shared" si="5"/>
        <v>0</v>
      </c>
      <c r="AO20" s="41">
        <f t="shared" si="5"/>
        <v>0</v>
      </c>
      <c r="AP20" s="41">
        <f t="shared" si="5"/>
        <v>0.44473811290309995</v>
      </c>
      <c r="AQ20" s="41">
        <f t="shared" si="5"/>
        <v>0</v>
      </c>
      <c r="AR20" s="41">
        <f t="shared" si="5"/>
        <v>0</v>
      </c>
      <c r="AS20" s="41">
        <f t="shared" si="5"/>
        <v>0</v>
      </c>
      <c r="AT20" s="41">
        <f t="shared" si="5"/>
        <v>0</v>
      </c>
      <c r="AU20" s="41">
        <f t="shared" si="5"/>
        <v>0</v>
      </c>
      <c r="AV20" s="41">
        <f t="shared" si="5"/>
        <v>3.0456917126079999</v>
      </c>
      <c r="AW20" s="41">
        <f t="shared" si="5"/>
        <v>27.9723115551284</v>
      </c>
      <c r="AX20" s="41">
        <f t="shared" si="5"/>
        <v>0.27953918548380002</v>
      </c>
      <c r="AY20" s="41">
        <f t="shared" si="5"/>
        <v>0</v>
      </c>
      <c r="AZ20" s="41">
        <f t="shared" si="5"/>
        <v>27.804384250063755</v>
      </c>
      <c r="BA20" s="41">
        <f t="shared" si="5"/>
        <v>0</v>
      </c>
      <c r="BB20" s="41">
        <f t="shared" si="5"/>
        <v>0</v>
      </c>
      <c r="BC20" s="41">
        <f t="shared" si="5"/>
        <v>0</v>
      </c>
      <c r="BD20" s="41">
        <f t="shared" si="5"/>
        <v>0</v>
      </c>
      <c r="BE20" s="41">
        <f t="shared" si="5"/>
        <v>0</v>
      </c>
      <c r="BF20" s="41">
        <f t="shared" si="5"/>
        <v>0.94867977406310011</v>
      </c>
      <c r="BG20" s="41">
        <f t="shared" si="5"/>
        <v>0.60331686496770009</v>
      </c>
      <c r="BH20" s="41">
        <f t="shared" si="5"/>
        <v>0</v>
      </c>
      <c r="BI20" s="41">
        <f t="shared" si="5"/>
        <v>0</v>
      </c>
      <c r="BJ20" s="41">
        <f t="shared" si="5"/>
        <v>7.4739955479166404</v>
      </c>
      <c r="BK20" s="41">
        <f t="shared" si="3"/>
        <v>135.20032092109679</v>
      </c>
    </row>
    <row r="21" spans="1:63" x14ac:dyDescent="0.25">
      <c r="A21" s="11" t="s">
        <v>78</v>
      </c>
      <c r="B21" s="25" t="s">
        <v>15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</row>
    <row r="22" spans="1:63" x14ac:dyDescent="0.25">
      <c r="A22" s="11"/>
      <c r="B22" s="25"/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39">
        <v>0</v>
      </c>
      <c r="BK22" s="40">
        <f t="shared" ref="BK22:BK23" si="6">SUM(C22:BJ22)</f>
        <v>0</v>
      </c>
    </row>
    <row r="23" spans="1:63" x14ac:dyDescent="0.25">
      <c r="A23" s="11"/>
      <c r="B23" s="26" t="s">
        <v>91</v>
      </c>
      <c r="C23" s="41">
        <f>SUM(C22)</f>
        <v>0</v>
      </c>
      <c r="D23" s="41">
        <f t="shared" ref="D23:BJ23" si="7">SUM(D22)</f>
        <v>0</v>
      </c>
      <c r="E23" s="41">
        <f t="shared" si="7"/>
        <v>0</v>
      </c>
      <c r="F23" s="41">
        <f t="shared" si="7"/>
        <v>0</v>
      </c>
      <c r="G23" s="41">
        <f t="shared" si="7"/>
        <v>0</v>
      </c>
      <c r="H23" s="41">
        <f t="shared" si="7"/>
        <v>0</v>
      </c>
      <c r="I23" s="41">
        <f t="shared" si="7"/>
        <v>0</v>
      </c>
      <c r="J23" s="41">
        <f t="shared" si="7"/>
        <v>0</v>
      </c>
      <c r="K23" s="41">
        <f t="shared" si="7"/>
        <v>0</v>
      </c>
      <c r="L23" s="41">
        <f t="shared" si="7"/>
        <v>0</v>
      </c>
      <c r="M23" s="41">
        <f t="shared" si="7"/>
        <v>0</v>
      </c>
      <c r="N23" s="41">
        <f t="shared" si="7"/>
        <v>0</v>
      </c>
      <c r="O23" s="41">
        <f t="shared" si="7"/>
        <v>0</v>
      </c>
      <c r="P23" s="41">
        <f t="shared" si="7"/>
        <v>0</v>
      </c>
      <c r="Q23" s="41">
        <f t="shared" si="7"/>
        <v>0</v>
      </c>
      <c r="R23" s="41">
        <f t="shared" si="7"/>
        <v>0</v>
      </c>
      <c r="S23" s="41">
        <f t="shared" si="7"/>
        <v>0</v>
      </c>
      <c r="T23" s="41">
        <f t="shared" si="7"/>
        <v>0</v>
      </c>
      <c r="U23" s="41">
        <f t="shared" si="7"/>
        <v>0</v>
      </c>
      <c r="V23" s="41">
        <f t="shared" si="7"/>
        <v>0</v>
      </c>
      <c r="W23" s="41">
        <f t="shared" si="7"/>
        <v>0</v>
      </c>
      <c r="X23" s="41">
        <f t="shared" si="7"/>
        <v>0</v>
      </c>
      <c r="Y23" s="41">
        <f t="shared" si="7"/>
        <v>0</v>
      </c>
      <c r="Z23" s="41">
        <f t="shared" si="7"/>
        <v>0</v>
      </c>
      <c r="AA23" s="41">
        <f t="shared" si="7"/>
        <v>0</v>
      </c>
      <c r="AB23" s="41">
        <f t="shared" si="7"/>
        <v>0</v>
      </c>
      <c r="AC23" s="41">
        <f t="shared" si="7"/>
        <v>0</v>
      </c>
      <c r="AD23" s="41">
        <f t="shared" si="7"/>
        <v>0</v>
      </c>
      <c r="AE23" s="41">
        <f t="shared" si="7"/>
        <v>0</v>
      </c>
      <c r="AF23" s="41">
        <f t="shared" si="7"/>
        <v>0</v>
      </c>
      <c r="AG23" s="41">
        <f t="shared" si="7"/>
        <v>0</v>
      </c>
      <c r="AH23" s="41">
        <f t="shared" si="7"/>
        <v>0</v>
      </c>
      <c r="AI23" s="41">
        <f t="shared" si="7"/>
        <v>0</v>
      </c>
      <c r="AJ23" s="41">
        <f t="shared" si="7"/>
        <v>0</v>
      </c>
      <c r="AK23" s="41">
        <f t="shared" si="7"/>
        <v>0</v>
      </c>
      <c r="AL23" s="41">
        <f t="shared" si="7"/>
        <v>0</v>
      </c>
      <c r="AM23" s="41">
        <f t="shared" si="7"/>
        <v>0</v>
      </c>
      <c r="AN23" s="41">
        <f t="shared" si="7"/>
        <v>0</v>
      </c>
      <c r="AO23" s="41">
        <f t="shared" si="7"/>
        <v>0</v>
      </c>
      <c r="AP23" s="41">
        <f t="shared" si="7"/>
        <v>0</v>
      </c>
      <c r="AQ23" s="41">
        <f t="shared" si="7"/>
        <v>0</v>
      </c>
      <c r="AR23" s="41">
        <f t="shared" si="7"/>
        <v>0</v>
      </c>
      <c r="AS23" s="41">
        <f t="shared" si="7"/>
        <v>0</v>
      </c>
      <c r="AT23" s="41">
        <f t="shared" si="7"/>
        <v>0</v>
      </c>
      <c r="AU23" s="41">
        <f t="shared" si="7"/>
        <v>0</v>
      </c>
      <c r="AV23" s="41">
        <f t="shared" si="7"/>
        <v>0</v>
      </c>
      <c r="AW23" s="41">
        <f t="shared" si="7"/>
        <v>0</v>
      </c>
      <c r="AX23" s="41">
        <f t="shared" si="7"/>
        <v>0</v>
      </c>
      <c r="AY23" s="41">
        <f t="shared" si="7"/>
        <v>0</v>
      </c>
      <c r="AZ23" s="41">
        <f t="shared" si="7"/>
        <v>0</v>
      </c>
      <c r="BA23" s="41">
        <f t="shared" si="7"/>
        <v>0</v>
      </c>
      <c r="BB23" s="41">
        <f t="shared" si="7"/>
        <v>0</v>
      </c>
      <c r="BC23" s="41">
        <f t="shared" si="7"/>
        <v>0</v>
      </c>
      <c r="BD23" s="41">
        <f t="shared" si="7"/>
        <v>0</v>
      </c>
      <c r="BE23" s="41">
        <f t="shared" si="7"/>
        <v>0</v>
      </c>
      <c r="BF23" s="41">
        <f t="shared" si="7"/>
        <v>0</v>
      </c>
      <c r="BG23" s="41">
        <f t="shared" si="7"/>
        <v>0</v>
      </c>
      <c r="BH23" s="41">
        <f t="shared" si="7"/>
        <v>0</v>
      </c>
      <c r="BI23" s="41">
        <f t="shared" si="7"/>
        <v>0</v>
      </c>
      <c r="BJ23" s="41">
        <f t="shared" si="7"/>
        <v>0</v>
      </c>
      <c r="BK23" s="41">
        <f t="shared" si="6"/>
        <v>0</v>
      </c>
    </row>
    <row r="24" spans="1:63" x14ac:dyDescent="0.25">
      <c r="A24" s="11" t="s">
        <v>80</v>
      </c>
      <c r="B24" s="25" t="s">
        <v>96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</row>
    <row r="25" spans="1:63" x14ac:dyDescent="0.25">
      <c r="A25" s="11"/>
      <c r="B25" s="24"/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40">
        <f t="shared" ref="BK25:BK26" si="8">SUM(C25:BJ25)</f>
        <v>0</v>
      </c>
    </row>
    <row r="26" spans="1:63" x14ac:dyDescent="0.25">
      <c r="A26" s="11"/>
      <c r="B26" s="26" t="s">
        <v>90</v>
      </c>
      <c r="C26" s="41">
        <f>SUM(C25)</f>
        <v>0</v>
      </c>
      <c r="D26" s="41">
        <f t="shared" ref="D26:BJ26" si="9">SUM(D25)</f>
        <v>0</v>
      </c>
      <c r="E26" s="41">
        <f t="shared" si="9"/>
        <v>0</v>
      </c>
      <c r="F26" s="41">
        <f t="shared" si="9"/>
        <v>0</v>
      </c>
      <c r="G26" s="41">
        <f t="shared" si="9"/>
        <v>0</v>
      </c>
      <c r="H26" s="41">
        <f t="shared" si="9"/>
        <v>0</v>
      </c>
      <c r="I26" s="41">
        <f t="shared" si="9"/>
        <v>0</v>
      </c>
      <c r="J26" s="41">
        <f t="shared" si="9"/>
        <v>0</v>
      </c>
      <c r="K26" s="41">
        <f t="shared" si="9"/>
        <v>0</v>
      </c>
      <c r="L26" s="41">
        <f t="shared" si="9"/>
        <v>0</v>
      </c>
      <c r="M26" s="41">
        <f t="shared" si="9"/>
        <v>0</v>
      </c>
      <c r="N26" s="41">
        <f t="shared" si="9"/>
        <v>0</v>
      </c>
      <c r="O26" s="41">
        <f t="shared" si="9"/>
        <v>0</v>
      </c>
      <c r="P26" s="41">
        <f t="shared" si="9"/>
        <v>0</v>
      </c>
      <c r="Q26" s="41">
        <f t="shared" si="9"/>
        <v>0</v>
      </c>
      <c r="R26" s="41">
        <f t="shared" si="9"/>
        <v>0</v>
      </c>
      <c r="S26" s="41">
        <f t="shared" si="9"/>
        <v>0</v>
      </c>
      <c r="T26" s="41">
        <f t="shared" si="9"/>
        <v>0</v>
      </c>
      <c r="U26" s="41">
        <f t="shared" si="9"/>
        <v>0</v>
      </c>
      <c r="V26" s="41">
        <f t="shared" si="9"/>
        <v>0</v>
      </c>
      <c r="W26" s="41">
        <f t="shared" si="9"/>
        <v>0</v>
      </c>
      <c r="X26" s="41">
        <f t="shared" si="9"/>
        <v>0</v>
      </c>
      <c r="Y26" s="41">
        <f t="shared" si="9"/>
        <v>0</v>
      </c>
      <c r="Z26" s="41">
        <f t="shared" si="9"/>
        <v>0</v>
      </c>
      <c r="AA26" s="41">
        <f t="shared" si="9"/>
        <v>0</v>
      </c>
      <c r="AB26" s="41">
        <f t="shared" si="9"/>
        <v>0</v>
      </c>
      <c r="AC26" s="41">
        <f t="shared" si="9"/>
        <v>0</v>
      </c>
      <c r="AD26" s="41">
        <f t="shared" si="9"/>
        <v>0</v>
      </c>
      <c r="AE26" s="41">
        <f t="shared" si="9"/>
        <v>0</v>
      </c>
      <c r="AF26" s="41">
        <f t="shared" si="9"/>
        <v>0</v>
      </c>
      <c r="AG26" s="41">
        <f t="shared" si="9"/>
        <v>0</v>
      </c>
      <c r="AH26" s="41">
        <f t="shared" si="9"/>
        <v>0</v>
      </c>
      <c r="AI26" s="41">
        <f t="shared" si="9"/>
        <v>0</v>
      </c>
      <c r="AJ26" s="41">
        <f t="shared" si="9"/>
        <v>0</v>
      </c>
      <c r="AK26" s="41">
        <f t="shared" si="9"/>
        <v>0</v>
      </c>
      <c r="AL26" s="41">
        <f t="shared" si="9"/>
        <v>0</v>
      </c>
      <c r="AM26" s="41">
        <f t="shared" si="9"/>
        <v>0</v>
      </c>
      <c r="AN26" s="41">
        <f t="shared" si="9"/>
        <v>0</v>
      </c>
      <c r="AO26" s="41">
        <f t="shared" si="9"/>
        <v>0</v>
      </c>
      <c r="AP26" s="41">
        <f t="shared" si="9"/>
        <v>0</v>
      </c>
      <c r="AQ26" s="41">
        <f t="shared" si="9"/>
        <v>0</v>
      </c>
      <c r="AR26" s="41">
        <f t="shared" si="9"/>
        <v>0</v>
      </c>
      <c r="AS26" s="41">
        <f t="shared" si="9"/>
        <v>0</v>
      </c>
      <c r="AT26" s="41">
        <f t="shared" si="9"/>
        <v>0</v>
      </c>
      <c r="AU26" s="41">
        <f t="shared" si="9"/>
        <v>0</v>
      </c>
      <c r="AV26" s="41">
        <f t="shared" si="9"/>
        <v>0</v>
      </c>
      <c r="AW26" s="41">
        <f t="shared" si="9"/>
        <v>0</v>
      </c>
      <c r="AX26" s="41">
        <f t="shared" si="9"/>
        <v>0</v>
      </c>
      <c r="AY26" s="41">
        <f t="shared" si="9"/>
        <v>0</v>
      </c>
      <c r="AZ26" s="41">
        <f t="shared" si="9"/>
        <v>0</v>
      </c>
      <c r="BA26" s="41">
        <f t="shared" si="9"/>
        <v>0</v>
      </c>
      <c r="BB26" s="41">
        <f t="shared" si="9"/>
        <v>0</v>
      </c>
      <c r="BC26" s="41">
        <f t="shared" si="9"/>
        <v>0</v>
      </c>
      <c r="BD26" s="41">
        <f t="shared" si="9"/>
        <v>0</v>
      </c>
      <c r="BE26" s="41">
        <f t="shared" si="9"/>
        <v>0</v>
      </c>
      <c r="BF26" s="41">
        <f t="shared" si="9"/>
        <v>0</v>
      </c>
      <c r="BG26" s="41">
        <f t="shared" si="9"/>
        <v>0</v>
      </c>
      <c r="BH26" s="41">
        <f t="shared" si="9"/>
        <v>0</v>
      </c>
      <c r="BI26" s="41">
        <f t="shared" si="9"/>
        <v>0</v>
      </c>
      <c r="BJ26" s="41">
        <f t="shared" si="9"/>
        <v>0</v>
      </c>
      <c r="BK26" s="41">
        <f t="shared" si="8"/>
        <v>0</v>
      </c>
    </row>
    <row r="27" spans="1:63" x14ac:dyDescent="0.25">
      <c r="A27" s="11" t="s">
        <v>81</v>
      </c>
      <c r="B27" s="25" t="s">
        <v>16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</row>
    <row r="28" spans="1:63" x14ac:dyDescent="0.25">
      <c r="A28" s="11"/>
      <c r="B28" s="25" t="s">
        <v>133</v>
      </c>
      <c r="C28" s="39">
        <v>0</v>
      </c>
      <c r="D28" s="39">
        <v>37.434906894709599</v>
      </c>
      <c r="E28" s="39">
        <v>0</v>
      </c>
      <c r="F28" s="39">
        <v>0</v>
      </c>
      <c r="G28" s="39">
        <v>0</v>
      </c>
      <c r="H28" s="39">
        <v>2.6501393403528009</v>
      </c>
      <c r="I28" s="39">
        <v>151.72653228764349</v>
      </c>
      <c r="J28" s="39">
        <v>12.474975072677301</v>
      </c>
      <c r="K28" s="39">
        <v>0</v>
      </c>
      <c r="L28" s="39">
        <v>27.2854987208373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1.4260308463849998</v>
      </c>
      <c r="S28" s="39">
        <v>21.0155196427093</v>
      </c>
      <c r="T28" s="39">
        <v>0.59112150016120002</v>
      </c>
      <c r="U28" s="39">
        <v>0</v>
      </c>
      <c r="V28" s="39">
        <v>2.0817500168379004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0.5352935769342001</v>
      </c>
      <c r="AC28" s="39">
        <v>97.210508439386814</v>
      </c>
      <c r="AD28" s="39">
        <v>0</v>
      </c>
      <c r="AE28" s="39">
        <v>0</v>
      </c>
      <c r="AF28" s="39">
        <v>0.51410480680600001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0.21782647154699997</v>
      </c>
      <c r="AM28" s="39">
        <v>15.003108651386698</v>
      </c>
      <c r="AN28" s="39">
        <v>0.21232834161279998</v>
      </c>
      <c r="AO28" s="39">
        <v>0</v>
      </c>
      <c r="AP28" s="39">
        <v>0.76398188880619988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12.4925350802674</v>
      </c>
      <c r="AW28" s="39">
        <v>89.6260781170282</v>
      </c>
      <c r="AX28" s="39">
        <v>2.7938927791934001</v>
      </c>
      <c r="AY28" s="39">
        <v>0</v>
      </c>
      <c r="AZ28" s="39">
        <v>73.218229171702887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5.5336423513724009</v>
      </c>
      <c r="BG28" s="39">
        <v>8.9531639242894006</v>
      </c>
      <c r="BH28" s="39">
        <v>0.55027951512899997</v>
      </c>
      <c r="BI28" s="39">
        <v>0</v>
      </c>
      <c r="BJ28" s="39">
        <v>4.4906649890622985</v>
      </c>
      <c r="BK28" s="40">
        <f t="shared" ref="BK28:BK36" si="10">SUM(C28:BJ28)</f>
        <v>568.80211242683856</v>
      </c>
    </row>
    <row r="29" spans="1:63" x14ac:dyDescent="0.25">
      <c r="A29" s="11"/>
      <c r="B29" s="25" t="s">
        <v>134</v>
      </c>
      <c r="C29" s="39">
        <v>0</v>
      </c>
      <c r="D29" s="39">
        <v>19.166265798290301</v>
      </c>
      <c r="E29" s="39">
        <v>0</v>
      </c>
      <c r="F29" s="39">
        <v>0</v>
      </c>
      <c r="G29" s="39">
        <v>0</v>
      </c>
      <c r="H29" s="39">
        <v>0.49298793119280004</v>
      </c>
      <c r="I29" s="39">
        <v>21.647007317741799</v>
      </c>
      <c r="J29" s="39">
        <v>0</v>
      </c>
      <c r="K29" s="39">
        <v>0</v>
      </c>
      <c r="L29" s="39">
        <v>8.1431755000640997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0.1363855989807824</v>
      </c>
      <c r="S29" s="39">
        <v>0</v>
      </c>
      <c r="T29" s="39">
        <v>0</v>
      </c>
      <c r="U29" s="39">
        <v>0</v>
      </c>
      <c r="V29" s="39">
        <v>0.1039298944192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1.97448351932E-2</v>
      </c>
      <c r="AC29" s="39">
        <v>2.68153390642E-2</v>
      </c>
      <c r="AD29" s="39">
        <v>0</v>
      </c>
      <c r="AE29" s="39">
        <v>0</v>
      </c>
      <c r="AF29" s="39">
        <v>0.37938912509669998</v>
      </c>
      <c r="AG29" s="39">
        <v>0</v>
      </c>
      <c r="AH29" s="39">
        <v>0</v>
      </c>
      <c r="AI29" s="39">
        <v>0</v>
      </c>
      <c r="AJ29" s="39">
        <v>0</v>
      </c>
      <c r="AK29" s="39">
        <v>0</v>
      </c>
      <c r="AL29" s="39">
        <v>1.5244040806299999E-2</v>
      </c>
      <c r="AM29" s="39">
        <v>0</v>
      </c>
      <c r="AN29" s="39">
        <v>0</v>
      </c>
      <c r="AO29" s="39">
        <v>0</v>
      </c>
      <c r="AP29" s="39">
        <v>1.39188387E-5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1.5904691437684997</v>
      </c>
      <c r="AW29" s="39">
        <v>5.729837795708999</v>
      </c>
      <c r="AX29" s="39">
        <v>0</v>
      </c>
      <c r="AY29" s="39">
        <v>0</v>
      </c>
      <c r="AZ29" s="39">
        <v>3.0009807888704003</v>
      </c>
      <c r="BA29" s="39">
        <v>0</v>
      </c>
      <c r="BB29" s="39">
        <v>0</v>
      </c>
      <c r="BC29" s="39">
        <v>0</v>
      </c>
      <c r="BD29" s="39">
        <v>0</v>
      </c>
      <c r="BE29" s="39">
        <v>0</v>
      </c>
      <c r="BF29" s="39">
        <v>0.58960066506109987</v>
      </c>
      <c r="BG29" s="39">
        <v>0</v>
      </c>
      <c r="BH29" s="39">
        <v>0.16229954696770002</v>
      </c>
      <c r="BI29" s="39">
        <v>0</v>
      </c>
      <c r="BJ29" s="39">
        <v>0.31996283729010006</v>
      </c>
      <c r="BK29" s="53">
        <f t="shared" si="10"/>
        <v>61.524110077354877</v>
      </c>
    </row>
    <row r="30" spans="1:63" x14ac:dyDescent="0.25">
      <c r="A30" s="11"/>
      <c r="B30" s="25" t="s">
        <v>131</v>
      </c>
      <c r="C30" s="39">
        <v>0</v>
      </c>
      <c r="D30" s="39">
        <v>18.054844476806398</v>
      </c>
      <c r="E30" s="39">
        <v>0</v>
      </c>
      <c r="F30" s="39">
        <v>0</v>
      </c>
      <c r="G30" s="39">
        <v>0</v>
      </c>
      <c r="H30" s="39">
        <v>1.1330189523209997</v>
      </c>
      <c r="I30" s="39">
        <v>9.1222515778707027</v>
      </c>
      <c r="J30" s="39">
        <v>0</v>
      </c>
      <c r="K30" s="39">
        <v>0</v>
      </c>
      <c r="L30" s="39">
        <v>1.0325723171931001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0.49571804179113194</v>
      </c>
      <c r="S30" s="39">
        <v>0</v>
      </c>
      <c r="T30" s="39">
        <v>0</v>
      </c>
      <c r="U30" s="39">
        <v>0</v>
      </c>
      <c r="V30" s="39">
        <v>0.23337500651589999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1.228437920515</v>
      </c>
      <c r="AC30" s="39">
        <v>0.80316476422570005</v>
      </c>
      <c r="AD30" s="39">
        <v>0</v>
      </c>
      <c r="AE30" s="39">
        <v>0</v>
      </c>
      <c r="AF30" s="39">
        <v>3.4854546167094997</v>
      </c>
      <c r="AG30" s="39">
        <v>0</v>
      </c>
      <c r="AH30" s="39">
        <v>0</v>
      </c>
      <c r="AI30" s="39">
        <v>0</v>
      </c>
      <c r="AJ30" s="39">
        <v>0</v>
      </c>
      <c r="AK30" s="39">
        <v>0</v>
      </c>
      <c r="AL30" s="39">
        <v>0.77630605961219989</v>
      </c>
      <c r="AM30" s="39">
        <v>3.3646031933999999E-3</v>
      </c>
      <c r="AN30" s="39">
        <v>0</v>
      </c>
      <c r="AO30" s="39">
        <v>0</v>
      </c>
      <c r="AP30" s="39">
        <v>0.66883540593540003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9.9757367265531194</v>
      </c>
      <c r="AW30" s="39">
        <v>18.588034213417096</v>
      </c>
      <c r="AX30" s="39">
        <v>8.8584594909352994</v>
      </c>
      <c r="AY30" s="39">
        <v>0</v>
      </c>
      <c r="AZ30" s="39">
        <v>21.145849744223103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1.9959146344728025</v>
      </c>
      <c r="BG30" s="39">
        <v>7.8162228778385003</v>
      </c>
      <c r="BH30" s="39">
        <v>0</v>
      </c>
      <c r="BI30" s="39">
        <v>0</v>
      </c>
      <c r="BJ30" s="39">
        <v>1.8611950591609001</v>
      </c>
      <c r="BK30" s="53">
        <f t="shared" si="10"/>
        <v>107.27875648929025</v>
      </c>
    </row>
    <row r="31" spans="1:63" x14ac:dyDescent="0.25">
      <c r="A31" s="11"/>
      <c r="B31" s="25" t="s">
        <v>135</v>
      </c>
      <c r="C31" s="39">
        <v>0</v>
      </c>
      <c r="D31" s="39">
        <v>27.285344952032201</v>
      </c>
      <c r="E31" s="39">
        <v>0</v>
      </c>
      <c r="F31" s="39">
        <v>0</v>
      </c>
      <c r="G31" s="39">
        <v>0</v>
      </c>
      <c r="H31" s="39">
        <v>1.2366764561597996</v>
      </c>
      <c r="I31" s="39">
        <v>25.897702586709197</v>
      </c>
      <c r="J31" s="39">
        <v>0</v>
      </c>
      <c r="K31" s="39">
        <v>0</v>
      </c>
      <c r="L31" s="39">
        <v>7.4454207175476004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0.43301866238620007</v>
      </c>
      <c r="S31" s="39">
        <v>21.110028348774001</v>
      </c>
      <c r="T31" s="39">
        <v>5.4856165000000005E-2</v>
      </c>
      <c r="U31" s="39">
        <v>0</v>
      </c>
      <c r="V31" s="39">
        <v>0.78285030783830001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2.3655978792886998</v>
      </c>
      <c r="AC31" s="39">
        <v>110.8038404193212</v>
      </c>
      <c r="AD31" s="39">
        <v>0</v>
      </c>
      <c r="AE31" s="39">
        <v>0</v>
      </c>
      <c r="AF31" s="39">
        <v>5.0489287990637992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0.71088718493449987</v>
      </c>
      <c r="AM31" s="39">
        <v>6.2204121800643</v>
      </c>
      <c r="AN31" s="39">
        <v>42.539666115354699</v>
      </c>
      <c r="AO31" s="39">
        <v>0</v>
      </c>
      <c r="AP31" s="39">
        <v>2.8870162093221996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5.906969432052203</v>
      </c>
      <c r="AW31" s="39">
        <v>56.617332119030181</v>
      </c>
      <c r="AX31" s="39">
        <v>6.7614920565806003</v>
      </c>
      <c r="AY31" s="39">
        <v>0</v>
      </c>
      <c r="AZ31" s="39">
        <v>28.610062884932109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2.1570529953509885</v>
      </c>
      <c r="BG31" s="39">
        <v>2.7941115649029999</v>
      </c>
      <c r="BH31" s="39">
        <v>1.0895247890322</v>
      </c>
      <c r="BI31" s="39">
        <v>0</v>
      </c>
      <c r="BJ31" s="39">
        <v>1.1943018938060002</v>
      </c>
      <c r="BK31" s="53">
        <f t="shared" si="10"/>
        <v>359.953094719484</v>
      </c>
    </row>
    <row r="32" spans="1:63" x14ac:dyDescent="0.25">
      <c r="A32" s="11"/>
      <c r="B32" s="25" t="s">
        <v>106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5.6415203217081</v>
      </c>
      <c r="I32" s="39">
        <v>0.27462436316119998</v>
      </c>
      <c r="J32" s="39">
        <v>0</v>
      </c>
      <c r="K32" s="39">
        <v>0</v>
      </c>
      <c r="L32" s="39">
        <v>5.7318908435476006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1.5432524524827</v>
      </c>
      <c r="S32" s="39">
        <v>0</v>
      </c>
      <c r="T32" s="39">
        <v>0</v>
      </c>
      <c r="U32" s="39">
        <v>0</v>
      </c>
      <c r="V32" s="39">
        <v>1.5213569969347995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0.4316997649023</v>
      </c>
      <c r="AC32" s="39">
        <v>0</v>
      </c>
      <c r="AD32" s="39">
        <v>0</v>
      </c>
      <c r="AE32" s="39">
        <v>0</v>
      </c>
      <c r="AF32" s="39">
        <v>0.88555974070939991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0.17428397609630003</v>
      </c>
      <c r="AM32" s="39">
        <v>0</v>
      </c>
      <c r="AN32" s="39">
        <v>0</v>
      </c>
      <c r="AO32" s="39">
        <v>0</v>
      </c>
      <c r="AP32" s="39">
        <v>0.13212096341920002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5.3694595016378006</v>
      </c>
      <c r="AW32" s="39">
        <v>8.9558133225000006E-3</v>
      </c>
      <c r="AX32" s="39">
        <v>0</v>
      </c>
      <c r="AY32" s="39">
        <v>0</v>
      </c>
      <c r="AZ32" s="39">
        <v>6.1302129631588009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1.8787425850168753</v>
      </c>
      <c r="BG32" s="39">
        <v>4.7803308386999994E-3</v>
      </c>
      <c r="BH32" s="39">
        <v>0</v>
      </c>
      <c r="BI32" s="39">
        <v>0</v>
      </c>
      <c r="BJ32" s="39">
        <v>1.5100842307733999</v>
      </c>
      <c r="BK32" s="53">
        <f t="shared" si="10"/>
        <v>31.238544847709683</v>
      </c>
    </row>
    <row r="33" spans="1:64" x14ac:dyDescent="0.25">
      <c r="A33" s="11"/>
      <c r="B33" s="25" t="s">
        <v>107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0.77626702806300008</v>
      </c>
      <c r="I33" s="39">
        <v>0.31032816858060003</v>
      </c>
      <c r="J33" s="39">
        <v>0</v>
      </c>
      <c r="K33" s="39">
        <v>0</v>
      </c>
      <c r="L33" s="39">
        <v>1.5923443902901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0.33806959502220058</v>
      </c>
      <c r="S33" s="39">
        <v>0</v>
      </c>
      <c r="T33" s="39">
        <v>0</v>
      </c>
      <c r="U33" s="39">
        <v>0</v>
      </c>
      <c r="V33" s="39">
        <v>0.26957163048380001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0.32149440096670001</v>
      </c>
      <c r="AC33" s="39">
        <v>0.18949306964500001</v>
      </c>
      <c r="AD33" s="39">
        <v>0</v>
      </c>
      <c r="AE33" s="39">
        <v>0</v>
      </c>
      <c r="AF33" s="39">
        <v>0.30824360261270001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L33" s="39">
        <v>0.34715006061179993</v>
      </c>
      <c r="AM33" s="39">
        <v>4.3107472838600003E-2</v>
      </c>
      <c r="AN33" s="39">
        <v>0</v>
      </c>
      <c r="AO33" s="39">
        <v>0</v>
      </c>
      <c r="AP33" s="39">
        <v>1.5455270324513999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6.4694026415178012</v>
      </c>
      <c r="AW33" s="39">
        <v>2.1355161874828998</v>
      </c>
      <c r="AX33" s="39">
        <v>0</v>
      </c>
      <c r="AY33" s="39">
        <v>0</v>
      </c>
      <c r="AZ33" s="39">
        <v>1.666806982128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2.6264205477571991</v>
      </c>
      <c r="BG33" s="39">
        <v>0.10151698064510001</v>
      </c>
      <c r="BH33" s="39">
        <v>0</v>
      </c>
      <c r="BI33" s="39">
        <v>0</v>
      </c>
      <c r="BJ33" s="39">
        <v>6.2828387741799996E-2</v>
      </c>
      <c r="BK33" s="53">
        <f t="shared" si="10"/>
        <v>19.104088178838701</v>
      </c>
    </row>
    <row r="34" spans="1:64" x14ac:dyDescent="0.25">
      <c r="A34" s="11"/>
      <c r="B34" s="25" t="s">
        <v>108</v>
      </c>
      <c r="C34" s="39">
        <v>0</v>
      </c>
      <c r="D34" s="39">
        <v>11.255450474161201</v>
      </c>
      <c r="E34" s="39">
        <v>0</v>
      </c>
      <c r="F34" s="39">
        <v>0</v>
      </c>
      <c r="G34" s="39">
        <v>0</v>
      </c>
      <c r="H34" s="39">
        <v>0.38670580116019998</v>
      </c>
      <c r="I34" s="39">
        <v>20.5126046597094</v>
      </c>
      <c r="J34" s="39">
        <v>0</v>
      </c>
      <c r="K34" s="39">
        <v>0</v>
      </c>
      <c r="L34" s="39">
        <v>5.4231031365481996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0.28124390211108363</v>
      </c>
      <c r="S34" s="39">
        <v>12.8049669420645</v>
      </c>
      <c r="T34" s="39">
        <v>0</v>
      </c>
      <c r="U34" s="39">
        <v>0</v>
      </c>
      <c r="V34" s="39">
        <v>0.40376194458039999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0.29763732341899996</v>
      </c>
      <c r="AC34" s="39">
        <v>0</v>
      </c>
      <c r="AD34" s="39">
        <v>0</v>
      </c>
      <c r="AE34" s="39">
        <v>0</v>
      </c>
      <c r="AF34" s="39">
        <v>8.7417564806399992E-2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5.0544189548299999E-2</v>
      </c>
      <c r="AM34" s="39">
        <v>0</v>
      </c>
      <c r="AN34" s="39">
        <v>0</v>
      </c>
      <c r="AO34" s="39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2.8941017087356991</v>
      </c>
      <c r="AW34" s="39">
        <v>5.6322271508705004</v>
      </c>
      <c r="AX34" s="39">
        <v>0</v>
      </c>
      <c r="AY34" s="39">
        <v>0</v>
      </c>
      <c r="AZ34" s="39">
        <v>11.986482663740601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1.2931765398349999</v>
      </c>
      <c r="BG34" s="39">
        <v>0.19330811190320002</v>
      </c>
      <c r="BH34" s="39">
        <v>0</v>
      </c>
      <c r="BI34" s="39">
        <v>0</v>
      </c>
      <c r="BJ34" s="39">
        <v>0.1590168361289</v>
      </c>
      <c r="BK34" s="53">
        <f t="shared" si="10"/>
        <v>73.661748949322586</v>
      </c>
    </row>
    <row r="35" spans="1:64" x14ac:dyDescent="0.25">
      <c r="A35" s="11"/>
      <c r="B35" s="26" t="s">
        <v>89</v>
      </c>
      <c r="C35" s="41">
        <f>SUM(C28:C34)</f>
        <v>0</v>
      </c>
      <c r="D35" s="41">
        <f t="shared" ref="D35:BJ35" si="11">SUM(D28:D34)</f>
        <v>113.19681259599969</v>
      </c>
      <c r="E35" s="41">
        <f t="shared" si="11"/>
        <v>0</v>
      </c>
      <c r="F35" s="41">
        <f t="shared" si="11"/>
        <v>0</v>
      </c>
      <c r="G35" s="41">
        <f t="shared" si="11"/>
        <v>0</v>
      </c>
      <c r="H35" s="41">
        <f t="shared" si="11"/>
        <v>12.3173158309577</v>
      </c>
      <c r="I35" s="41">
        <f t="shared" si="11"/>
        <v>229.49105096141642</v>
      </c>
      <c r="J35" s="41">
        <f t="shared" si="11"/>
        <v>12.474975072677301</v>
      </c>
      <c r="K35" s="41">
        <f t="shared" si="11"/>
        <v>0</v>
      </c>
      <c r="L35" s="41">
        <f t="shared" si="11"/>
        <v>56.654005626028002</v>
      </c>
      <c r="M35" s="41">
        <f t="shared" si="11"/>
        <v>0</v>
      </c>
      <c r="N35" s="41">
        <f t="shared" si="11"/>
        <v>0</v>
      </c>
      <c r="O35" s="41">
        <f t="shared" si="11"/>
        <v>0</v>
      </c>
      <c r="P35" s="41">
        <f t="shared" si="11"/>
        <v>0</v>
      </c>
      <c r="Q35" s="41">
        <f t="shared" si="11"/>
        <v>0</v>
      </c>
      <c r="R35" s="41">
        <f t="shared" si="11"/>
        <v>4.6537190991590984</v>
      </c>
      <c r="S35" s="41">
        <f t="shared" si="11"/>
        <v>54.930514933547798</v>
      </c>
      <c r="T35" s="41">
        <f t="shared" si="11"/>
        <v>0.64597766516120003</v>
      </c>
      <c r="U35" s="41">
        <f t="shared" si="11"/>
        <v>0</v>
      </c>
      <c r="V35" s="41">
        <f t="shared" si="11"/>
        <v>5.3965957976103001</v>
      </c>
      <c r="W35" s="41">
        <f t="shared" si="11"/>
        <v>0</v>
      </c>
      <c r="X35" s="41">
        <f t="shared" si="11"/>
        <v>0</v>
      </c>
      <c r="Y35" s="41">
        <f t="shared" si="11"/>
        <v>0</v>
      </c>
      <c r="Z35" s="41">
        <f t="shared" si="11"/>
        <v>0</v>
      </c>
      <c r="AA35" s="41">
        <f t="shared" si="11"/>
        <v>0</v>
      </c>
      <c r="AB35" s="41">
        <f t="shared" si="11"/>
        <v>5.1999057012190999</v>
      </c>
      <c r="AC35" s="41">
        <f t="shared" si="11"/>
        <v>209.03382203164293</v>
      </c>
      <c r="AD35" s="41">
        <f t="shared" si="11"/>
        <v>0</v>
      </c>
      <c r="AE35" s="41">
        <f t="shared" si="11"/>
        <v>0</v>
      </c>
      <c r="AF35" s="41">
        <f t="shared" si="11"/>
        <v>10.709098255804498</v>
      </c>
      <c r="AG35" s="41">
        <f t="shared" si="11"/>
        <v>0</v>
      </c>
      <c r="AH35" s="41">
        <f t="shared" si="11"/>
        <v>0</v>
      </c>
      <c r="AI35" s="41">
        <f t="shared" si="11"/>
        <v>0</v>
      </c>
      <c r="AJ35" s="41">
        <f t="shared" si="11"/>
        <v>0</v>
      </c>
      <c r="AK35" s="41">
        <f t="shared" si="11"/>
        <v>0</v>
      </c>
      <c r="AL35" s="41">
        <f t="shared" si="11"/>
        <v>2.2922419831563996</v>
      </c>
      <c r="AM35" s="41">
        <f t="shared" si="11"/>
        <v>21.269992907482997</v>
      </c>
      <c r="AN35" s="41">
        <f t="shared" si="11"/>
        <v>42.751994456967502</v>
      </c>
      <c r="AO35" s="41">
        <f t="shared" si="11"/>
        <v>0</v>
      </c>
      <c r="AP35" s="41">
        <f t="shared" si="11"/>
        <v>5.9974954187730996</v>
      </c>
      <c r="AQ35" s="41">
        <f t="shared" si="11"/>
        <v>0</v>
      </c>
      <c r="AR35" s="41">
        <f t="shared" si="11"/>
        <v>0</v>
      </c>
      <c r="AS35" s="41">
        <f t="shared" si="11"/>
        <v>0</v>
      </c>
      <c r="AT35" s="41">
        <f t="shared" si="11"/>
        <v>0</v>
      </c>
      <c r="AU35" s="41">
        <f t="shared" si="11"/>
        <v>0</v>
      </c>
      <c r="AV35" s="41">
        <f t="shared" si="11"/>
        <v>44.698674234532525</v>
      </c>
      <c r="AW35" s="41">
        <f t="shared" si="11"/>
        <v>178.33798139686039</v>
      </c>
      <c r="AX35" s="41">
        <f t="shared" si="11"/>
        <v>18.413844326709299</v>
      </c>
      <c r="AY35" s="41">
        <f t="shared" si="11"/>
        <v>0</v>
      </c>
      <c r="AZ35" s="41">
        <f t="shared" si="11"/>
        <v>145.75862519875591</v>
      </c>
      <c r="BA35" s="41">
        <f t="shared" si="11"/>
        <v>0</v>
      </c>
      <c r="BB35" s="41">
        <f t="shared" si="11"/>
        <v>0</v>
      </c>
      <c r="BC35" s="41">
        <f t="shared" si="11"/>
        <v>0</v>
      </c>
      <c r="BD35" s="41">
        <f t="shared" si="11"/>
        <v>0</v>
      </c>
      <c r="BE35" s="41">
        <f t="shared" si="11"/>
        <v>0</v>
      </c>
      <c r="BF35" s="41">
        <f t="shared" si="11"/>
        <v>16.074550318866365</v>
      </c>
      <c r="BG35" s="41">
        <f t="shared" si="11"/>
        <v>19.863103790417902</v>
      </c>
      <c r="BH35" s="41">
        <f t="shared" si="11"/>
        <v>1.8021038511289</v>
      </c>
      <c r="BI35" s="41">
        <f t="shared" si="11"/>
        <v>0</v>
      </c>
      <c r="BJ35" s="41">
        <f t="shared" si="11"/>
        <v>9.5980542339633992</v>
      </c>
      <c r="BK35" s="41">
        <f t="shared" si="10"/>
        <v>1221.562455688839</v>
      </c>
      <c r="BL35" s="32"/>
    </row>
    <row r="36" spans="1:64" x14ac:dyDescent="0.25">
      <c r="A36" s="11"/>
      <c r="B36" s="26" t="s">
        <v>79</v>
      </c>
      <c r="C36" s="41">
        <f t="shared" ref="C36:AH36" si="12">C9+C12+C20+C23+C26+C35</f>
        <v>0</v>
      </c>
      <c r="D36" s="41">
        <f t="shared" si="12"/>
        <v>196.4596748274833</v>
      </c>
      <c r="E36" s="41">
        <f t="shared" si="12"/>
        <v>0</v>
      </c>
      <c r="F36" s="41">
        <f t="shared" si="12"/>
        <v>0</v>
      </c>
      <c r="G36" s="41">
        <f t="shared" si="12"/>
        <v>0</v>
      </c>
      <c r="H36" s="41">
        <f t="shared" si="12"/>
        <v>29.940873981276599</v>
      </c>
      <c r="I36" s="41">
        <f t="shared" si="12"/>
        <v>606.82981800070411</v>
      </c>
      <c r="J36" s="41">
        <f t="shared" si="12"/>
        <v>136.66123624887061</v>
      </c>
      <c r="K36" s="41">
        <f t="shared" si="12"/>
        <v>0</v>
      </c>
      <c r="L36" s="41">
        <f t="shared" si="12"/>
        <v>78.798907091896695</v>
      </c>
      <c r="M36" s="41">
        <f t="shared" si="12"/>
        <v>0</v>
      </c>
      <c r="N36" s="41">
        <f t="shared" si="12"/>
        <v>0</v>
      </c>
      <c r="O36" s="41">
        <f t="shared" si="12"/>
        <v>0</v>
      </c>
      <c r="P36" s="41">
        <f t="shared" si="12"/>
        <v>0</v>
      </c>
      <c r="Q36" s="41">
        <f t="shared" si="12"/>
        <v>0</v>
      </c>
      <c r="R36" s="41">
        <f t="shared" si="12"/>
        <v>5.8004462257044977</v>
      </c>
      <c r="S36" s="41">
        <f t="shared" si="12"/>
        <v>76.895123566160194</v>
      </c>
      <c r="T36" s="41">
        <f t="shared" si="12"/>
        <v>0.70297564125790002</v>
      </c>
      <c r="U36" s="41">
        <f t="shared" si="12"/>
        <v>0</v>
      </c>
      <c r="V36" s="41">
        <f t="shared" si="12"/>
        <v>7.3988034342548001</v>
      </c>
      <c r="W36" s="41">
        <f t="shared" si="12"/>
        <v>0</v>
      </c>
      <c r="X36" s="41">
        <f t="shared" si="12"/>
        <v>0</v>
      </c>
      <c r="Y36" s="41">
        <f t="shared" si="12"/>
        <v>0</v>
      </c>
      <c r="Z36" s="41">
        <f t="shared" si="12"/>
        <v>0</v>
      </c>
      <c r="AA36" s="41">
        <f t="shared" si="12"/>
        <v>0</v>
      </c>
      <c r="AB36" s="41">
        <f t="shared" si="12"/>
        <v>6.5647927079267001</v>
      </c>
      <c r="AC36" s="41">
        <f t="shared" si="12"/>
        <v>275.04249263873885</v>
      </c>
      <c r="AD36" s="41">
        <f t="shared" si="12"/>
        <v>0</v>
      </c>
      <c r="AE36" s="41">
        <f t="shared" si="12"/>
        <v>0</v>
      </c>
      <c r="AF36" s="41">
        <f t="shared" si="12"/>
        <v>14.661705701416398</v>
      </c>
      <c r="AG36" s="41">
        <f t="shared" si="12"/>
        <v>0</v>
      </c>
      <c r="AH36" s="41">
        <f t="shared" si="12"/>
        <v>0</v>
      </c>
      <c r="AI36" s="41">
        <f t="shared" ref="AI36:BJ36" si="13">AI9+AI12+AI20+AI23+AI26+AI35</f>
        <v>0</v>
      </c>
      <c r="AJ36" s="41">
        <f t="shared" si="13"/>
        <v>0</v>
      </c>
      <c r="AK36" s="41">
        <f t="shared" si="13"/>
        <v>0</v>
      </c>
      <c r="AL36" s="41">
        <f t="shared" si="13"/>
        <v>2.8113737451230998</v>
      </c>
      <c r="AM36" s="41">
        <f t="shared" si="13"/>
        <v>57.834452538546898</v>
      </c>
      <c r="AN36" s="41">
        <f t="shared" si="13"/>
        <v>61.958146651773802</v>
      </c>
      <c r="AO36" s="41">
        <f t="shared" si="13"/>
        <v>0</v>
      </c>
      <c r="AP36" s="41">
        <f t="shared" si="13"/>
        <v>7.3572023062238996</v>
      </c>
      <c r="AQ36" s="41">
        <f t="shared" si="13"/>
        <v>0</v>
      </c>
      <c r="AR36" s="41">
        <f t="shared" si="13"/>
        <v>0</v>
      </c>
      <c r="AS36" s="41">
        <f t="shared" si="13"/>
        <v>0</v>
      </c>
      <c r="AT36" s="41">
        <f t="shared" si="13"/>
        <v>0</v>
      </c>
      <c r="AU36" s="41">
        <f t="shared" si="13"/>
        <v>0</v>
      </c>
      <c r="AV36" s="41">
        <f t="shared" si="13"/>
        <v>56.274369080216424</v>
      </c>
      <c r="AW36" s="41">
        <f t="shared" si="13"/>
        <v>614.88327768051658</v>
      </c>
      <c r="AX36" s="41">
        <f t="shared" si="13"/>
        <v>109.76306139338659</v>
      </c>
      <c r="AY36" s="41">
        <f t="shared" si="13"/>
        <v>0</v>
      </c>
      <c r="AZ36" s="41">
        <f t="shared" si="13"/>
        <v>200.73073512027366</v>
      </c>
      <c r="BA36" s="41">
        <f t="shared" si="13"/>
        <v>0</v>
      </c>
      <c r="BB36" s="41">
        <f t="shared" si="13"/>
        <v>0</v>
      </c>
      <c r="BC36" s="41">
        <f t="shared" si="13"/>
        <v>0</v>
      </c>
      <c r="BD36" s="41">
        <f t="shared" si="13"/>
        <v>0</v>
      </c>
      <c r="BE36" s="41">
        <f t="shared" si="13"/>
        <v>0</v>
      </c>
      <c r="BF36" s="41">
        <f t="shared" si="13"/>
        <v>19.909422042657162</v>
      </c>
      <c r="BG36" s="41">
        <f t="shared" si="13"/>
        <v>23.258248301771701</v>
      </c>
      <c r="BH36" s="41">
        <f t="shared" si="13"/>
        <v>1.8988893292255999</v>
      </c>
      <c r="BI36" s="41">
        <f t="shared" si="13"/>
        <v>0</v>
      </c>
      <c r="BJ36" s="41">
        <f t="shared" si="13"/>
        <v>20.73933284474964</v>
      </c>
      <c r="BK36" s="41">
        <f t="shared" si="10"/>
        <v>2613.1753611001559</v>
      </c>
    </row>
    <row r="37" spans="1:64" ht="3.75" customHeight="1" x14ac:dyDescent="0.25">
      <c r="A37" s="11"/>
      <c r="B37" s="2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</row>
    <row r="38" spans="1:64" x14ac:dyDescent="0.25">
      <c r="A38" s="11" t="s">
        <v>1</v>
      </c>
      <c r="B38" s="28" t="s">
        <v>7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</row>
    <row r="39" spans="1:64" s="15" customFormat="1" x14ac:dyDescent="0.25">
      <c r="A39" s="11" t="s">
        <v>75</v>
      </c>
      <c r="B39" s="25" t="s">
        <v>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</row>
    <row r="40" spans="1:64" s="15" customFormat="1" x14ac:dyDescent="0.25">
      <c r="A40" s="11"/>
      <c r="B40" s="25" t="s">
        <v>109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19.85674875151301</v>
      </c>
      <c r="I40" s="39">
        <v>0.6421911854515</v>
      </c>
      <c r="J40" s="39">
        <v>0</v>
      </c>
      <c r="K40" s="39">
        <v>0</v>
      </c>
      <c r="L40" s="39">
        <v>3.5111250322399999E-2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9.410158019283335</v>
      </c>
      <c r="S40" s="39">
        <v>3.1074319064399999E-2</v>
      </c>
      <c r="T40" s="39">
        <v>0</v>
      </c>
      <c r="U40" s="39">
        <v>0</v>
      </c>
      <c r="V40" s="39">
        <v>4.6068539838100005E-2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7.6833022625455012</v>
      </c>
      <c r="AC40" s="39">
        <v>3.1654329741700002E-2</v>
      </c>
      <c r="AD40" s="39">
        <v>0</v>
      </c>
      <c r="AE40" s="39">
        <v>0</v>
      </c>
      <c r="AF40" s="39">
        <v>0.14679692380610002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7.0176462717068002</v>
      </c>
      <c r="AM40" s="39">
        <v>2.70981585803E-2</v>
      </c>
      <c r="AN40" s="39">
        <v>0</v>
      </c>
      <c r="AO40" s="39">
        <v>0</v>
      </c>
      <c r="AP40" s="39">
        <v>3.79009369677E-2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175.47771626358008</v>
      </c>
      <c r="AW40" s="39">
        <v>0.59722568951419996</v>
      </c>
      <c r="AX40" s="39">
        <v>0</v>
      </c>
      <c r="AY40" s="39">
        <v>0</v>
      </c>
      <c r="AZ40" s="39">
        <v>1.4253793487075004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87.616979243120426</v>
      </c>
      <c r="BG40" s="39">
        <v>8.6598319625474005</v>
      </c>
      <c r="BH40" s="39">
        <v>0</v>
      </c>
      <c r="BI40" s="39">
        <v>0</v>
      </c>
      <c r="BJ40" s="39">
        <v>0.2053098992256</v>
      </c>
      <c r="BK40" s="40">
        <f t="shared" ref="BK40:BK42" si="14">SUM(C40:BJ40)</f>
        <v>318.94819335551608</v>
      </c>
    </row>
    <row r="41" spans="1:64" s="15" customFormat="1" x14ac:dyDescent="0.25">
      <c r="A41" s="11"/>
      <c r="B41" s="23" t="s">
        <v>110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76.085029942231998</v>
      </c>
      <c r="I41" s="39">
        <v>0.63119456793530004</v>
      </c>
      <c r="J41" s="39">
        <v>0</v>
      </c>
      <c r="K41" s="39">
        <v>0</v>
      </c>
      <c r="L41" s="39">
        <v>0.1541206185157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64.539192207349998</v>
      </c>
      <c r="S41" s="39">
        <v>3.1943856515900003E-2</v>
      </c>
      <c r="T41" s="39">
        <v>0</v>
      </c>
      <c r="U41" s="39">
        <v>0</v>
      </c>
      <c r="V41" s="39">
        <v>0.10807466577339998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12.3557668137388</v>
      </c>
      <c r="AC41" s="39">
        <v>1.0514567370962999</v>
      </c>
      <c r="AD41" s="39">
        <v>0</v>
      </c>
      <c r="AE41" s="39">
        <v>0</v>
      </c>
      <c r="AF41" s="39">
        <v>1.3343221183867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13.878517466932497</v>
      </c>
      <c r="AM41" s="39">
        <v>0.12326903083849999</v>
      </c>
      <c r="AN41" s="39">
        <v>0</v>
      </c>
      <c r="AO41" s="39">
        <v>0</v>
      </c>
      <c r="AP41" s="39">
        <v>0.28682853238680001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79.789786373211356</v>
      </c>
      <c r="AW41" s="39">
        <v>1.4576000926123003</v>
      </c>
      <c r="AX41" s="39">
        <v>0</v>
      </c>
      <c r="AY41" s="39">
        <v>0</v>
      </c>
      <c r="AZ41" s="39">
        <v>6.2778944608355989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42.81029462773607</v>
      </c>
      <c r="BG41" s="39">
        <v>0.32353870406420004</v>
      </c>
      <c r="BH41" s="39">
        <v>0</v>
      </c>
      <c r="BI41" s="39">
        <v>0</v>
      </c>
      <c r="BJ41" s="39">
        <v>0.24622098035439999</v>
      </c>
      <c r="BK41" s="40">
        <f t="shared" si="14"/>
        <v>301.48505179651579</v>
      </c>
    </row>
    <row r="42" spans="1:64" s="15" customFormat="1" x14ac:dyDescent="0.25">
      <c r="A42" s="11"/>
      <c r="B42" s="26" t="s">
        <v>84</v>
      </c>
      <c r="C42" s="42">
        <f>SUM(C40:C41)</f>
        <v>0</v>
      </c>
      <c r="D42" s="42">
        <f t="shared" ref="D42:BJ42" si="15">SUM(D40:D41)</f>
        <v>0</v>
      </c>
      <c r="E42" s="42">
        <f t="shared" si="15"/>
        <v>0</v>
      </c>
      <c r="F42" s="42">
        <f t="shared" si="15"/>
        <v>0</v>
      </c>
      <c r="G42" s="42">
        <f t="shared" si="15"/>
        <v>0</v>
      </c>
      <c r="H42" s="42">
        <f t="shared" si="15"/>
        <v>95.941778693745007</v>
      </c>
      <c r="I42" s="42">
        <f t="shared" si="15"/>
        <v>1.2733857533868</v>
      </c>
      <c r="J42" s="42">
        <f t="shared" si="15"/>
        <v>0</v>
      </c>
      <c r="K42" s="42">
        <f t="shared" si="15"/>
        <v>0</v>
      </c>
      <c r="L42" s="42">
        <f t="shared" si="15"/>
        <v>0.1892318688381</v>
      </c>
      <c r="M42" s="42">
        <f t="shared" si="15"/>
        <v>0</v>
      </c>
      <c r="N42" s="42">
        <f t="shared" si="15"/>
        <v>0</v>
      </c>
      <c r="O42" s="42">
        <f t="shared" si="15"/>
        <v>0</v>
      </c>
      <c r="P42" s="42">
        <f t="shared" si="15"/>
        <v>0</v>
      </c>
      <c r="Q42" s="42">
        <f t="shared" si="15"/>
        <v>0</v>
      </c>
      <c r="R42" s="42">
        <f t="shared" si="15"/>
        <v>73.949350226633328</v>
      </c>
      <c r="S42" s="42">
        <f t="shared" si="15"/>
        <v>6.3018175580299998E-2</v>
      </c>
      <c r="T42" s="42">
        <f t="shared" si="15"/>
        <v>0</v>
      </c>
      <c r="U42" s="42">
        <f t="shared" si="15"/>
        <v>0</v>
      </c>
      <c r="V42" s="42">
        <f t="shared" si="15"/>
        <v>0.15414320561149999</v>
      </c>
      <c r="W42" s="42">
        <f t="shared" si="15"/>
        <v>0</v>
      </c>
      <c r="X42" s="42">
        <f t="shared" si="15"/>
        <v>0</v>
      </c>
      <c r="Y42" s="42">
        <f t="shared" si="15"/>
        <v>0</v>
      </c>
      <c r="Z42" s="42">
        <f t="shared" si="15"/>
        <v>0</v>
      </c>
      <c r="AA42" s="42">
        <f t="shared" si="15"/>
        <v>0</v>
      </c>
      <c r="AB42" s="42">
        <f t="shared" si="15"/>
        <v>20.039069076284299</v>
      </c>
      <c r="AC42" s="42">
        <f t="shared" si="15"/>
        <v>1.083111066838</v>
      </c>
      <c r="AD42" s="42">
        <f t="shared" si="15"/>
        <v>0</v>
      </c>
      <c r="AE42" s="42">
        <f t="shared" si="15"/>
        <v>0</v>
      </c>
      <c r="AF42" s="42">
        <f t="shared" si="15"/>
        <v>1.4811190421928</v>
      </c>
      <c r="AG42" s="42">
        <f t="shared" si="15"/>
        <v>0</v>
      </c>
      <c r="AH42" s="42">
        <f t="shared" si="15"/>
        <v>0</v>
      </c>
      <c r="AI42" s="42">
        <f t="shared" si="15"/>
        <v>0</v>
      </c>
      <c r="AJ42" s="42">
        <f t="shared" si="15"/>
        <v>0</v>
      </c>
      <c r="AK42" s="42">
        <f t="shared" si="15"/>
        <v>0</v>
      </c>
      <c r="AL42" s="42">
        <f t="shared" si="15"/>
        <v>20.896163738639295</v>
      </c>
      <c r="AM42" s="42">
        <f t="shared" si="15"/>
        <v>0.15036718941880001</v>
      </c>
      <c r="AN42" s="42">
        <f t="shared" si="15"/>
        <v>0</v>
      </c>
      <c r="AO42" s="42">
        <f t="shared" si="15"/>
        <v>0</v>
      </c>
      <c r="AP42" s="42">
        <f t="shared" si="15"/>
        <v>0.32472946935449998</v>
      </c>
      <c r="AQ42" s="42">
        <f t="shared" si="15"/>
        <v>0</v>
      </c>
      <c r="AR42" s="42">
        <f t="shared" si="15"/>
        <v>0</v>
      </c>
      <c r="AS42" s="42">
        <f t="shared" si="15"/>
        <v>0</v>
      </c>
      <c r="AT42" s="42">
        <f t="shared" si="15"/>
        <v>0</v>
      </c>
      <c r="AU42" s="42">
        <f t="shared" si="15"/>
        <v>0</v>
      </c>
      <c r="AV42" s="42">
        <f t="shared" si="15"/>
        <v>255.26750263679145</v>
      </c>
      <c r="AW42" s="42">
        <f t="shared" si="15"/>
        <v>2.0548257821265001</v>
      </c>
      <c r="AX42" s="42">
        <f t="shared" si="15"/>
        <v>0</v>
      </c>
      <c r="AY42" s="42">
        <f t="shared" si="15"/>
        <v>0</v>
      </c>
      <c r="AZ42" s="42">
        <f t="shared" si="15"/>
        <v>7.7032738095430995</v>
      </c>
      <c r="BA42" s="42">
        <f t="shared" si="15"/>
        <v>0</v>
      </c>
      <c r="BB42" s="42">
        <f t="shared" si="15"/>
        <v>0</v>
      </c>
      <c r="BC42" s="42">
        <f t="shared" si="15"/>
        <v>0</v>
      </c>
      <c r="BD42" s="42">
        <f t="shared" si="15"/>
        <v>0</v>
      </c>
      <c r="BE42" s="42">
        <f t="shared" si="15"/>
        <v>0</v>
      </c>
      <c r="BF42" s="42">
        <f t="shared" si="15"/>
        <v>130.42727387085648</v>
      </c>
      <c r="BG42" s="42">
        <f t="shared" si="15"/>
        <v>8.9833706666116004</v>
      </c>
      <c r="BH42" s="42">
        <f t="shared" si="15"/>
        <v>0</v>
      </c>
      <c r="BI42" s="42">
        <f t="shared" si="15"/>
        <v>0</v>
      </c>
      <c r="BJ42" s="42">
        <f t="shared" si="15"/>
        <v>0.45153087957999999</v>
      </c>
      <c r="BK42" s="41">
        <f t="shared" si="14"/>
        <v>620.43324515203187</v>
      </c>
    </row>
    <row r="43" spans="1:64" x14ac:dyDescent="0.25">
      <c r="A43" s="11" t="s">
        <v>76</v>
      </c>
      <c r="B43" s="25" t="s">
        <v>17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</row>
    <row r="44" spans="1:64" x14ac:dyDescent="0.25">
      <c r="A44" s="11"/>
      <c r="B44" s="25" t="s">
        <v>111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45.94647636144861</v>
      </c>
      <c r="I44" s="39">
        <v>4.4164800807512146</v>
      </c>
      <c r="J44" s="39">
        <v>6.9094668386999996E-3</v>
      </c>
      <c r="K44" s="39">
        <v>0</v>
      </c>
      <c r="L44" s="39">
        <v>0.98118008209639995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30.143681711642206</v>
      </c>
      <c r="S44" s="39">
        <v>0.23560995006410002</v>
      </c>
      <c r="T44" s="39">
        <v>0</v>
      </c>
      <c r="U44" s="39">
        <v>0</v>
      </c>
      <c r="V44" s="39">
        <v>0.95094120196749998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5.303008153836001</v>
      </c>
      <c r="AC44" s="39">
        <v>0.56085040580590007</v>
      </c>
      <c r="AD44" s="39">
        <v>0</v>
      </c>
      <c r="AE44" s="39">
        <v>0</v>
      </c>
      <c r="AF44" s="39">
        <v>1.4591307741000001E-3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39">
        <v>1.7058139745460996</v>
      </c>
      <c r="AM44" s="39">
        <v>9.2145932935099997E-2</v>
      </c>
      <c r="AN44" s="39">
        <v>0</v>
      </c>
      <c r="AO44" s="39">
        <v>0</v>
      </c>
      <c r="AP44" s="39">
        <v>0.17758509835469999</v>
      </c>
      <c r="AQ44" s="39">
        <v>0</v>
      </c>
      <c r="AR44" s="39">
        <v>0</v>
      </c>
      <c r="AS44" s="39">
        <v>0</v>
      </c>
      <c r="AT44" s="39">
        <v>0</v>
      </c>
      <c r="AU44" s="39">
        <v>0</v>
      </c>
      <c r="AV44" s="39">
        <v>16.07079204702767</v>
      </c>
      <c r="AW44" s="39">
        <v>0.91601280757899983</v>
      </c>
      <c r="AX44" s="39">
        <v>0</v>
      </c>
      <c r="AY44" s="39">
        <v>0</v>
      </c>
      <c r="AZ44" s="39">
        <v>1.9143755235799005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8.1917780547859103</v>
      </c>
      <c r="BG44" s="39">
        <v>0.22602925854780001</v>
      </c>
      <c r="BH44" s="39">
        <v>0</v>
      </c>
      <c r="BI44" s="39">
        <v>0</v>
      </c>
      <c r="BJ44" s="39">
        <v>1.39343737096E-2</v>
      </c>
      <c r="BK44" s="40">
        <f t="shared" ref="BK44:BK54" si="16">SUM(C44:BJ44)</f>
        <v>117.85506361629049</v>
      </c>
    </row>
    <row r="45" spans="1:64" x14ac:dyDescent="0.25">
      <c r="A45" s="11"/>
      <c r="B45" s="25" t="s">
        <v>112</v>
      </c>
      <c r="C45" s="39">
        <v>0</v>
      </c>
      <c r="D45" s="39">
        <v>2.5805917775161</v>
      </c>
      <c r="E45" s="39">
        <v>0</v>
      </c>
      <c r="F45" s="39">
        <v>0</v>
      </c>
      <c r="G45" s="39">
        <v>0</v>
      </c>
      <c r="H45" s="39">
        <v>32.267383002540505</v>
      </c>
      <c r="I45" s="39">
        <v>3.6160078056447</v>
      </c>
      <c r="J45" s="39">
        <v>0</v>
      </c>
      <c r="K45" s="39">
        <v>0</v>
      </c>
      <c r="L45" s="39">
        <v>40.440427967042538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14.074470363315001</v>
      </c>
      <c r="S45" s="39">
        <v>1.4828943516450002</v>
      </c>
      <c r="T45" s="39">
        <v>0</v>
      </c>
      <c r="U45" s="39">
        <v>0</v>
      </c>
      <c r="V45" s="39">
        <v>4.7017589619992002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49.944700338123887</v>
      </c>
      <c r="AC45" s="39">
        <v>7.4323171232564977</v>
      </c>
      <c r="AD45" s="39">
        <v>0</v>
      </c>
      <c r="AE45" s="39">
        <v>0</v>
      </c>
      <c r="AF45" s="39">
        <v>6.3142741879666016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46.327691491671693</v>
      </c>
      <c r="AM45" s="39">
        <v>4.1668406759987997</v>
      </c>
      <c r="AN45" s="39">
        <v>0</v>
      </c>
      <c r="AO45" s="39">
        <v>0</v>
      </c>
      <c r="AP45" s="39">
        <v>4.4683841183864006</v>
      </c>
      <c r="AQ45" s="39">
        <v>0</v>
      </c>
      <c r="AR45" s="39">
        <v>0</v>
      </c>
      <c r="AS45" s="39">
        <v>0</v>
      </c>
      <c r="AT45" s="39">
        <v>0</v>
      </c>
      <c r="AU45" s="39">
        <v>0</v>
      </c>
      <c r="AV45" s="39">
        <v>259.30422069352431</v>
      </c>
      <c r="AW45" s="39">
        <v>55.278754590120542</v>
      </c>
      <c r="AX45" s="39">
        <v>0</v>
      </c>
      <c r="AY45" s="39">
        <v>0</v>
      </c>
      <c r="AZ45" s="39">
        <v>138.34390718626972</v>
      </c>
      <c r="BA45" s="39">
        <v>0</v>
      </c>
      <c r="BB45" s="39">
        <v>0</v>
      </c>
      <c r="BC45" s="39">
        <v>0</v>
      </c>
      <c r="BD45" s="39">
        <v>0</v>
      </c>
      <c r="BE45" s="39">
        <v>0</v>
      </c>
      <c r="BF45" s="39">
        <v>137.4457720238579</v>
      </c>
      <c r="BG45" s="39">
        <v>4.3965374773194998</v>
      </c>
      <c r="BH45" s="39">
        <v>6.7564453290300003E-2</v>
      </c>
      <c r="BI45" s="39">
        <v>0</v>
      </c>
      <c r="BJ45" s="39">
        <v>16.207127584897297</v>
      </c>
      <c r="BK45" s="53">
        <f t="shared" si="16"/>
        <v>828.86162617438652</v>
      </c>
    </row>
    <row r="46" spans="1:64" x14ac:dyDescent="0.25">
      <c r="A46" s="11"/>
      <c r="B46" s="25" t="s">
        <v>113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28.295282154218402</v>
      </c>
      <c r="I46" s="39">
        <v>8.2619231778702993</v>
      </c>
      <c r="J46" s="39">
        <v>0</v>
      </c>
      <c r="K46" s="39">
        <v>0</v>
      </c>
      <c r="L46" s="39">
        <v>3.4202523839669996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25.493371547829909</v>
      </c>
      <c r="S46" s="39">
        <v>6.69754909028E-2</v>
      </c>
      <c r="T46" s="39">
        <v>0</v>
      </c>
      <c r="U46" s="39">
        <v>0</v>
      </c>
      <c r="V46" s="39">
        <v>0.52186785196700003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22.046482856090893</v>
      </c>
      <c r="AC46" s="39">
        <v>2.1264623510952001</v>
      </c>
      <c r="AD46" s="39">
        <v>0</v>
      </c>
      <c r="AE46" s="39">
        <v>0</v>
      </c>
      <c r="AF46" s="39">
        <v>2.3360296512576002</v>
      </c>
      <c r="AG46" s="39">
        <v>0</v>
      </c>
      <c r="AH46" s="39">
        <v>0</v>
      </c>
      <c r="AI46" s="39">
        <v>0</v>
      </c>
      <c r="AJ46" s="39">
        <v>0</v>
      </c>
      <c r="AK46" s="39">
        <v>0</v>
      </c>
      <c r="AL46" s="39">
        <v>12.813249941640104</v>
      </c>
      <c r="AM46" s="39">
        <v>1.1699720648700997</v>
      </c>
      <c r="AN46" s="39">
        <v>0</v>
      </c>
      <c r="AO46" s="39">
        <v>0</v>
      </c>
      <c r="AP46" s="39">
        <v>1.0407708894512002</v>
      </c>
      <c r="AQ46" s="39">
        <v>0</v>
      </c>
      <c r="AR46" s="39">
        <v>0</v>
      </c>
      <c r="AS46" s="39">
        <v>0</v>
      </c>
      <c r="AT46" s="39">
        <v>0</v>
      </c>
      <c r="AU46" s="39">
        <v>0</v>
      </c>
      <c r="AV46" s="39">
        <v>142.48634798292775</v>
      </c>
      <c r="AW46" s="39">
        <v>52.084571692154704</v>
      </c>
      <c r="AX46" s="39">
        <v>2.9991564522580001</v>
      </c>
      <c r="AY46" s="39">
        <v>0</v>
      </c>
      <c r="AZ46" s="39">
        <v>32.931365253283808</v>
      </c>
      <c r="BA46" s="39">
        <v>0</v>
      </c>
      <c r="BB46" s="39">
        <v>0</v>
      </c>
      <c r="BC46" s="39">
        <v>0</v>
      </c>
      <c r="BD46" s="39">
        <v>0</v>
      </c>
      <c r="BE46" s="39">
        <v>0</v>
      </c>
      <c r="BF46" s="39">
        <v>71.691598701507175</v>
      </c>
      <c r="BG46" s="39">
        <v>14.829088233965203</v>
      </c>
      <c r="BH46" s="39">
        <v>0</v>
      </c>
      <c r="BI46" s="39">
        <v>0</v>
      </c>
      <c r="BJ46" s="39">
        <v>2.5498219940958999</v>
      </c>
      <c r="BK46" s="53">
        <f t="shared" si="16"/>
        <v>427.16459067135304</v>
      </c>
    </row>
    <row r="47" spans="1:64" x14ac:dyDescent="0.25">
      <c r="A47" s="11"/>
      <c r="B47" s="25" t="s">
        <v>114</v>
      </c>
      <c r="C47" s="39">
        <v>0</v>
      </c>
      <c r="D47" s="39">
        <v>3.2050066081935</v>
      </c>
      <c r="E47" s="39">
        <v>0</v>
      </c>
      <c r="F47" s="39">
        <v>0</v>
      </c>
      <c r="G47" s="39">
        <v>0</v>
      </c>
      <c r="H47" s="39">
        <v>5.4504824078997016</v>
      </c>
      <c r="I47" s="39">
        <v>39.839144535805907</v>
      </c>
      <c r="J47" s="39">
        <v>0</v>
      </c>
      <c r="K47" s="39">
        <v>0</v>
      </c>
      <c r="L47" s="39">
        <v>4.3121919071927994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3.0389822491560001</v>
      </c>
      <c r="S47" s="39">
        <v>0.37759103435469998</v>
      </c>
      <c r="T47" s="39">
        <v>0</v>
      </c>
      <c r="U47" s="39">
        <v>0</v>
      </c>
      <c r="V47" s="39">
        <v>0.27826361119300003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21.169760545253897</v>
      </c>
      <c r="AC47" s="39">
        <v>1.0885680389343999</v>
      </c>
      <c r="AD47" s="39">
        <v>0</v>
      </c>
      <c r="AE47" s="39">
        <v>0</v>
      </c>
      <c r="AF47" s="39">
        <v>1.8314979949022003</v>
      </c>
      <c r="AG47" s="39">
        <v>0</v>
      </c>
      <c r="AH47" s="39">
        <v>0</v>
      </c>
      <c r="AI47" s="39">
        <v>0</v>
      </c>
      <c r="AJ47" s="39">
        <v>0</v>
      </c>
      <c r="AK47" s="39">
        <v>0</v>
      </c>
      <c r="AL47" s="39">
        <v>29.330850169155504</v>
      </c>
      <c r="AM47" s="39">
        <v>2.8664564818048999</v>
      </c>
      <c r="AN47" s="39">
        <v>0</v>
      </c>
      <c r="AO47" s="39">
        <v>0</v>
      </c>
      <c r="AP47" s="39">
        <v>1.1954905511930001</v>
      </c>
      <c r="AQ47" s="39">
        <v>0</v>
      </c>
      <c r="AR47" s="39">
        <v>0</v>
      </c>
      <c r="AS47" s="39">
        <v>0</v>
      </c>
      <c r="AT47" s="39">
        <v>0</v>
      </c>
      <c r="AU47" s="39">
        <v>0</v>
      </c>
      <c r="AV47" s="39">
        <v>87.136856232362746</v>
      </c>
      <c r="AW47" s="39">
        <v>9.2470282492865969</v>
      </c>
      <c r="AX47" s="39">
        <v>0</v>
      </c>
      <c r="AY47" s="39">
        <v>0</v>
      </c>
      <c r="AZ47" s="39">
        <v>21.916322250800608</v>
      </c>
      <c r="BA47" s="39">
        <v>0</v>
      </c>
      <c r="BB47" s="39">
        <v>0</v>
      </c>
      <c r="BC47" s="39">
        <v>0</v>
      </c>
      <c r="BD47" s="39">
        <v>0</v>
      </c>
      <c r="BE47" s="39">
        <v>0</v>
      </c>
      <c r="BF47" s="39">
        <v>57.054307968933173</v>
      </c>
      <c r="BG47" s="39">
        <v>2.9429868989334005</v>
      </c>
      <c r="BH47" s="39">
        <v>0</v>
      </c>
      <c r="BI47" s="39">
        <v>0</v>
      </c>
      <c r="BJ47" s="39">
        <v>3.1594675383533</v>
      </c>
      <c r="BK47" s="53">
        <f t="shared" si="16"/>
        <v>295.44125527370932</v>
      </c>
    </row>
    <row r="48" spans="1:64" x14ac:dyDescent="0.25">
      <c r="A48" s="11"/>
      <c r="B48" s="25" t="s">
        <v>115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0.9780089616755997</v>
      </c>
      <c r="I48" s="39">
        <v>0.59246948235469998</v>
      </c>
      <c r="J48" s="39">
        <v>0</v>
      </c>
      <c r="K48" s="39">
        <v>0</v>
      </c>
      <c r="L48" s="39">
        <v>1.3893229615154996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0.60538256093379994</v>
      </c>
      <c r="S48" s="39">
        <v>1.3300711676451</v>
      </c>
      <c r="T48" s="39">
        <v>0</v>
      </c>
      <c r="U48" s="39">
        <v>0</v>
      </c>
      <c r="V48" s="39">
        <v>0.93221264306430007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3.2669417023207994</v>
      </c>
      <c r="AC48" s="39">
        <v>1.2891319312578</v>
      </c>
      <c r="AD48" s="39">
        <v>0</v>
      </c>
      <c r="AE48" s="39">
        <v>0</v>
      </c>
      <c r="AF48" s="39">
        <v>0.67690381670919997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2.4357404572558998</v>
      </c>
      <c r="AM48" s="39">
        <v>1.7563914505805001</v>
      </c>
      <c r="AN48" s="39">
        <v>0</v>
      </c>
      <c r="AO48" s="39">
        <v>0</v>
      </c>
      <c r="AP48" s="39">
        <v>1.7102854563222001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  <c r="AV48" s="39">
        <v>35.293511734340754</v>
      </c>
      <c r="AW48" s="39">
        <v>9.487786685030299</v>
      </c>
      <c r="AX48" s="39">
        <v>0</v>
      </c>
      <c r="AY48" s="39">
        <v>0</v>
      </c>
      <c r="AZ48" s="39">
        <v>66.210008776409566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14.167004351408423</v>
      </c>
      <c r="BG48" s="39">
        <v>1.4268035964189001</v>
      </c>
      <c r="BH48" s="39">
        <v>0</v>
      </c>
      <c r="BI48" s="39">
        <v>0</v>
      </c>
      <c r="BJ48" s="39">
        <v>7.4938128857244859</v>
      </c>
      <c r="BK48" s="53">
        <f t="shared" si="16"/>
        <v>151.04179062096782</v>
      </c>
    </row>
    <row r="49" spans="1:63" x14ac:dyDescent="0.25">
      <c r="A49" s="11"/>
      <c r="B49" s="25" t="s">
        <v>116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1.1893571734824002</v>
      </c>
      <c r="I49" s="39">
        <v>3.9756242730965998</v>
      </c>
      <c r="J49" s="39">
        <v>0</v>
      </c>
      <c r="K49" s="39">
        <v>0</v>
      </c>
      <c r="L49" s="39">
        <v>3.6448835503870001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0.17323383050244315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5.3945095063899995E-2</v>
      </c>
      <c r="AC49" s="39">
        <v>1.4837466129E-3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39">
        <v>2.9954522741600001E-2</v>
      </c>
      <c r="AM49" s="39">
        <v>0</v>
      </c>
      <c r="AN49" s="39">
        <v>0</v>
      </c>
      <c r="AO49" s="39">
        <v>0</v>
      </c>
      <c r="AP49" s="39">
        <v>0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4.1369114750531981</v>
      </c>
      <c r="AW49" s="39">
        <v>0.35151028741909995</v>
      </c>
      <c r="AX49" s="39">
        <v>0</v>
      </c>
      <c r="AY49" s="39">
        <v>0</v>
      </c>
      <c r="AZ49" s="39">
        <v>1.6872248380000001E-4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0.63515084222160012</v>
      </c>
      <c r="BG49" s="39">
        <v>0</v>
      </c>
      <c r="BH49" s="39">
        <v>0</v>
      </c>
      <c r="BI49" s="39">
        <v>0</v>
      </c>
      <c r="BJ49" s="39">
        <v>6.1719034451599999E-2</v>
      </c>
      <c r="BK49" s="53">
        <f t="shared" si="16"/>
        <v>14.253942553516142</v>
      </c>
    </row>
    <row r="50" spans="1:63" x14ac:dyDescent="0.25">
      <c r="A50" s="11"/>
      <c r="B50" s="25" t="s">
        <v>121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0.49237569257979991</v>
      </c>
      <c r="I50" s="39">
        <v>0.18967722822570002</v>
      </c>
      <c r="J50" s="39">
        <v>0</v>
      </c>
      <c r="K50" s="39">
        <v>0</v>
      </c>
      <c r="L50" s="39">
        <v>0.21347812041909997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0.34231504322459999</v>
      </c>
      <c r="S50" s="39">
        <v>0</v>
      </c>
      <c r="T50" s="39">
        <v>0</v>
      </c>
      <c r="U50" s="39">
        <v>0</v>
      </c>
      <c r="V50" s="39">
        <v>6.5492767677400004E-2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6.6710045612699997E-2</v>
      </c>
      <c r="AC50" s="39">
        <v>0</v>
      </c>
      <c r="AD50" s="39">
        <v>0</v>
      </c>
      <c r="AE50" s="39">
        <v>0</v>
      </c>
      <c r="AF50" s="39">
        <v>6.3174523546999997E-3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L50" s="39">
        <v>3.0679891935000004E-3</v>
      </c>
      <c r="AM50" s="39">
        <v>0</v>
      </c>
      <c r="AN50" s="39">
        <v>0</v>
      </c>
      <c r="AO50" s="39">
        <v>0</v>
      </c>
      <c r="AP50" s="39">
        <v>0</v>
      </c>
      <c r="AQ50" s="39">
        <v>0</v>
      </c>
      <c r="AR50" s="39">
        <v>0</v>
      </c>
      <c r="AS50" s="39">
        <v>0</v>
      </c>
      <c r="AT50" s="39">
        <v>0</v>
      </c>
      <c r="AU50" s="39">
        <v>0</v>
      </c>
      <c r="AV50" s="39">
        <v>0.78200261896470002</v>
      </c>
      <c r="AW50" s="39">
        <v>3.9055383612700001E-2</v>
      </c>
      <c r="AX50" s="39">
        <v>0</v>
      </c>
      <c r="AY50" s="39">
        <v>0</v>
      </c>
      <c r="AZ50" s="39">
        <v>0.37897456212869995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0.33023572174842492</v>
      </c>
      <c r="BG50" s="39">
        <v>0</v>
      </c>
      <c r="BH50" s="39">
        <v>0</v>
      </c>
      <c r="BI50" s="39">
        <v>0</v>
      </c>
      <c r="BJ50" s="39">
        <v>0.1346969161612</v>
      </c>
      <c r="BK50" s="53">
        <f t="shared" si="16"/>
        <v>3.0443995419032253</v>
      </c>
    </row>
    <row r="51" spans="1:63" x14ac:dyDescent="0.25">
      <c r="A51" s="11"/>
      <c r="B51" s="25" t="s">
        <v>132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0.17969124412840001</v>
      </c>
      <c r="I51" s="39">
        <v>18.515308113160998</v>
      </c>
      <c r="J51" s="39">
        <v>0</v>
      </c>
      <c r="K51" s="39">
        <v>0</v>
      </c>
      <c r="L51" s="39">
        <v>0.95677828109669993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8.8151667096299999E-2</v>
      </c>
      <c r="S51" s="39">
        <v>3.0612190193499998E-2</v>
      </c>
      <c r="T51" s="39">
        <v>0</v>
      </c>
      <c r="U51" s="39">
        <v>0</v>
      </c>
      <c r="V51" s="39">
        <v>0.10003177258059999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0.1369733612256</v>
      </c>
      <c r="AC51" s="39">
        <v>0.73422215051600004</v>
      </c>
      <c r="AD51" s="39">
        <v>0</v>
      </c>
      <c r="AE51" s="39">
        <v>0</v>
      </c>
      <c r="AF51" s="39">
        <v>0.21203101387079998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0.12437159819339998</v>
      </c>
      <c r="AM51" s="39">
        <v>0.41642205641919999</v>
      </c>
      <c r="AN51" s="39">
        <v>0</v>
      </c>
      <c r="AO51" s="39">
        <v>0</v>
      </c>
      <c r="AP51" s="39">
        <v>0.25250417203209996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0.9774737211264003</v>
      </c>
      <c r="AW51" s="39">
        <v>8.4835237430320003</v>
      </c>
      <c r="AX51" s="39">
        <v>0</v>
      </c>
      <c r="AY51" s="39">
        <v>0</v>
      </c>
      <c r="AZ51" s="39">
        <v>3.1664660932325743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0.1931701720956</v>
      </c>
      <c r="BG51" s="39">
        <v>0.2048752258064</v>
      </c>
      <c r="BH51" s="39">
        <v>0</v>
      </c>
      <c r="BI51" s="39">
        <v>0</v>
      </c>
      <c r="BJ51" s="39">
        <v>0.39562029329019999</v>
      </c>
      <c r="BK51" s="53">
        <f t="shared" si="16"/>
        <v>35.16822686909677</v>
      </c>
    </row>
    <row r="52" spans="1:63" x14ac:dyDescent="0.25">
      <c r="A52" s="11"/>
      <c r="B52" s="25" t="s">
        <v>136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0.38600561125700006</v>
      </c>
      <c r="I52" s="39">
        <v>0.33880681574159999</v>
      </c>
      <c r="J52" s="39">
        <v>0</v>
      </c>
      <c r="K52" s="39">
        <v>0</v>
      </c>
      <c r="L52" s="39">
        <v>0.16335198906440002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6.2431774386500001E-2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0.60365926535290004</v>
      </c>
      <c r="AC52" s="39">
        <v>1.4067973760641996</v>
      </c>
      <c r="AD52" s="39">
        <v>0</v>
      </c>
      <c r="AE52" s="39">
        <v>0</v>
      </c>
      <c r="AF52" s="39">
        <v>0.88038343545140008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0.36516296554659999</v>
      </c>
      <c r="AM52" s="39">
        <v>0.1514782815805</v>
      </c>
      <c r="AN52" s="39">
        <v>0</v>
      </c>
      <c r="AO52" s="39">
        <v>0</v>
      </c>
      <c r="AP52" s="39">
        <v>6.9830358580500004E-2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5.8329547209113999</v>
      </c>
      <c r="AW52" s="39">
        <v>2.7600357994501996</v>
      </c>
      <c r="AX52" s="39">
        <v>0</v>
      </c>
      <c r="AY52" s="39">
        <v>0</v>
      </c>
      <c r="AZ52" s="39">
        <v>2.3295701719343995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2.5977934670981209</v>
      </c>
      <c r="BG52" s="39">
        <v>0.75316525796759992</v>
      </c>
      <c r="BH52" s="39">
        <v>1.5794568387E-3</v>
      </c>
      <c r="BI52" s="39">
        <v>0</v>
      </c>
      <c r="BJ52" s="39">
        <v>0.5416516028385</v>
      </c>
      <c r="BK52" s="53">
        <f t="shared" si="16"/>
        <v>19.244658350064519</v>
      </c>
    </row>
    <row r="53" spans="1:63" x14ac:dyDescent="0.25">
      <c r="A53" s="11"/>
      <c r="B53" s="26" t="s">
        <v>85</v>
      </c>
      <c r="C53" s="41">
        <f>SUM(C44:C52)</f>
        <v>0</v>
      </c>
      <c r="D53" s="41">
        <f t="shared" ref="D53:BJ53" si="17">SUM(D44:D52)</f>
        <v>5.7855983857095996</v>
      </c>
      <c r="E53" s="41">
        <f t="shared" si="17"/>
        <v>0</v>
      </c>
      <c r="F53" s="41">
        <f t="shared" si="17"/>
        <v>0</v>
      </c>
      <c r="G53" s="41">
        <f t="shared" si="17"/>
        <v>0</v>
      </c>
      <c r="H53" s="41">
        <f t="shared" si="17"/>
        <v>115.18506260923043</v>
      </c>
      <c r="I53" s="41">
        <f t="shared" si="17"/>
        <v>79.745441512651723</v>
      </c>
      <c r="J53" s="41">
        <f t="shared" si="17"/>
        <v>6.9094668386999996E-3</v>
      </c>
      <c r="K53" s="41">
        <f t="shared" si="17"/>
        <v>0</v>
      </c>
      <c r="L53" s="41">
        <f t="shared" si="17"/>
        <v>55.521867242781433</v>
      </c>
      <c r="M53" s="41">
        <f t="shared" si="17"/>
        <v>0</v>
      </c>
      <c r="N53" s="41">
        <f t="shared" si="17"/>
        <v>0</v>
      </c>
      <c r="O53" s="41">
        <f t="shared" si="17"/>
        <v>0</v>
      </c>
      <c r="P53" s="41">
        <f t="shared" si="17"/>
        <v>0</v>
      </c>
      <c r="Q53" s="41">
        <f t="shared" si="17"/>
        <v>0</v>
      </c>
      <c r="R53" s="41">
        <f t="shared" si="17"/>
        <v>74.02202074808676</v>
      </c>
      <c r="S53" s="41">
        <f t="shared" si="17"/>
        <v>3.5237541848052003</v>
      </c>
      <c r="T53" s="41">
        <f t="shared" si="17"/>
        <v>0</v>
      </c>
      <c r="U53" s="41">
        <f t="shared" si="17"/>
        <v>0</v>
      </c>
      <c r="V53" s="41">
        <f t="shared" si="17"/>
        <v>7.5505688104490005</v>
      </c>
      <c r="W53" s="41">
        <f t="shared" si="17"/>
        <v>0</v>
      </c>
      <c r="X53" s="41">
        <f t="shared" si="17"/>
        <v>0</v>
      </c>
      <c r="Y53" s="41">
        <f t="shared" si="17"/>
        <v>0</v>
      </c>
      <c r="Z53" s="41">
        <f t="shared" si="17"/>
        <v>0</v>
      </c>
      <c r="AA53" s="41">
        <f t="shared" si="17"/>
        <v>0</v>
      </c>
      <c r="AB53" s="41">
        <f t="shared" si="17"/>
        <v>102.59218136288057</v>
      </c>
      <c r="AC53" s="41">
        <f t="shared" si="17"/>
        <v>14.639833123542896</v>
      </c>
      <c r="AD53" s="41">
        <f t="shared" si="17"/>
        <v>0</v>
      </c>
      <c r="AE53" s="41">
        <f t="shared" si="17"/>
        <v>0</v>
      </c>
      <c r="AF53" s="41">
        <f t="shared" si="17"/>
        <v>12.258896683286601</v>
      </c>
      <c r="AG53" s="41">
        <f t="shared" si="17"/>
        <v>0</v>
      </c>
      <c r="AH53" s="41">
        <f t="shared" si="17"/>
        <v>0</v>
      </c>
      <c r="AI53" s="41">
        <f t="shared" si="17"/>
        <v>0</v>
      </c>
      <c r="AJ53" s="41">
        <f t="shared" si="17"/>
        <v>0</v>
      </c>
      <c r="AK53" s="41">
        <f t="shared" si="17"/>
        <v>0</v>
      </c>
      <c r="AL53" s="41">
        <f t="shared" si="17"/>
        <v>93.135903109944408</v>
      </c>
      <c r="AM53" s="41">
        <f t="shared" si="17"/>
        <v>10.619706944189101</v>
      </c>
      <c r="AN53" s="41">
        <f t="shared" si="17"/>
        <v>0</v>
      </c>
      <c r="AO53" s="41">
        <f t="shared" si="17"/>
        <v>0</v>
      </c>
      <c r="AP53" s="41">
        <f t="shared" si="17"/>
        <v>8.9148506443201008</v>
      </c>
      <c r="AQ53" s="41">
        <f t="shared" si="17"/>
        <v>0</v>
      </c>
      <c r="AR53" s="41">
        <f t="shared" si="17"/>
        <v>0</v>
      </c>
      <c r="AS53" s="41">
        <f t="shared" si="17"/>
        <v>0</v>
      </c>
      <c r="AT53" s="41">
        <f t="shared" si="17"/>
        <v>0</v>
      </c>
      <c r="AU53" s="41">
        <f t="shared" si="17"/>
        <v>0</v>
      </c>
      <c r="AV53" s="41">
        <f t="shared" si="17"/>
        <v>552.02107122623897</v>
      </c>
      <c r="AW53" s="41">
        <f t="shared" si="17"/>
        <v>138.64827923768516</v>
      </c>
      <c r="AX53" s="41">
        <f t="shared" si="17"/>
        <v>2.9991564522580001</v>
      </c>
      <c r="AY53" s="41">
        <f t="shared" si="17"/>
        <v>0</v>
      </c>
      <c r="AZ53" s="41">
        <f t="shared" si="17"/>
        <v>267.19115854012313</v>
      </c>
      <c r="BA53" s="41">
        <f t="shared" si="17"/>
        <v>0</v>
      </c>
      <c r="BB53" s="41">
        <f t="shared" si="17"/>
        <v>0</v>
      </c>
      <c r="BC53" s="41">
        <f t="shared" si="17"/>
        <v>0</v>
      </c>
      <c r="BD53" s="41">
        <f t="shared" si="17"/>
        <v>0</v>
      </c>
      <c r="BE53" s="41">
        <f t="shared" si="17"/>
        <v>0</v>
      </c>
      <c r="BF53" s="41">
        <f t="shared" si="17"/>
        <v>292.30681130365639</v>
      </c>
      <c r="BG53" s="41">
        <f t="shared" si="17"/>
        <v>24.779485948958804</v>
      </c>
      <c r="BH53" s="41">
        <f t="shared" si="17"/>
        <v>6.9143910129000008E-2</v>
      </c>
      <c r="BI53" s="41">
        <f t="shared" si="17"/>
        <v>0</v>
      </c>
      <c r="BJ53" s="41">
        <f t="shared" si="17"/>
        <v>30.55785222352208</v>
      </c>
      <c r="BK53" s="41">
        <f t="shared" si="16"/>
        <v>1892.0755536712879</v>
      </c>
    </row>
    <row r="54" spans="1:63" x14ac:dyDescent="0.25">
      <c r="A54" s="11"/>
      <c r="B54" s="26" t="s">
        <v>83</v>
      </c>
      <c r="C54" s="41">
        <f>C42+C53</f>
        <v>0</v>
      </c>
      <c r="D54" s="41">
        <f t="shared" ref="D54:BJ54" si="18">D42+D53</f>
        <v>5.7855983857095996</v>
      </c>
      <c r="E54" s="41">
        <f t="shared" si="18"/>
        <v>0</v>
      </c>
      <c r="F54" s="41">
        <f t="shared" si="18"/>
        <v>0</v>
      </c>
      <c r="G54" s="41">
        <f t="shared" si="18"/>
        <v>0</v>
      </c>
      <c r="H54" s="41">
        <f t="shared" si="18"/>
        <v>211.12684130297544</v>
      </c>
      <c r="I54" s="41">
        <f t="shared" si="18"/>
        <v>81.018827266038528</v>
      </c>
      <c r="J54" s="41">
        <f t="shared" si="18"/>
        <v>6.9094668386999996E-3</v>
      </c>
      <c r="K54" s="41">
        <f t="shared" si="18"/>
        <v>0</v>
      </c>
      <c r="L54" s="41">
        <f t="shared" si="18"/>
        <v>55.711099111619532</v>
      </c>
      <c r="M54" s="41">
        <f t="shared" si="18"/>
        <v>0</v>
      </c>
      <c r="N54" s="41">
        <f t="shared" si="18"/>
        <v>0</v>
      </c>
      <c r="O54" s="41">
        <f t="shared" si="18"/>
        <v>0</v>
      </c>
      <c r="P54" s="41">
        <f t="shared" si="18"/>
        <v>0</v>
      </c>
      <c r="Q54" s="41">
        <f t="shared" si="18"/>
        <v>0</v>
      </c>
      <c r="R54" s="41">
        <f t="shared" si="18"/>
        <v>147.97137097472009</v>
      </c>
      <c r="S54" s="41">
        <f t="shared" si="18"/>
        <v>3.5867723603855004</v>
      </c>
      <c r="T54" s="41">
        <f t="shared" si="18"/>
        <v>0</v>
      </c>
      <c r="U54" s="41">
        <f t="shared" si="18"/>
        <v>0</v>
      </c>
      <c r="V54" s="41">
        <f t="shared" si="18"/>
        <v>7.7047120160605003</v>
      </c>
      <c r="W54" s="41">
        <f t="shared" si="18"/>
        <v>0</v>
      </c>
      <c r="X54" s="41">
        <f t="shared" si="18"/>
        <v>0</v>
      </c>
      <c r="Y54" s="41">
        <f t="shared" si="18"/>
        <v>0</v>
      </c>
      <c r="Z54" s="41">
        <f t="shared" si="18"/>
        <v>0</v>
      </c>
      <c r="AA54" s="41">
        <f t="shared" si="18"/>
        <v>0</v>
      </c>
      <c r="AB54" s="41">
        <f t="shared" si="18"/>
        <v>122.63125043916486</v>
      </c>
      <c r="AC54" s="41">
        <f t="shared" si="18"/>
        <v>15.722944190380897</v>
      </c>
      <c r="AD54" s="41">
        <f t="shared" si="18"/>
        <v>0</v>
      </c>
      <c r="AE54" s="41">
        <f t="shared" si="18"/>
        <v>0</v>
      </c>
      <c r="AF54" s="41">
        <f t="shared" si="18"/>
        <v>13.740015725479401</v>
      </c>
      <c r="AG54" s="41">
        <f t="shared" si="18"/>
        <v>0</v>
      </c>
      <c r="AH54" s="41">
        <f t="shared" si="18"/>
        <v>0</v>
      </c>
      <c r="AI54" s="41">
        <f t="shared" si="18"/>
        <v>0</v>
      </c>
      <c r="AJ54" s="41">
        <f t="shared" si="18"/>
        <v>0</v>
      </c>
      <c r="AK54" s="41">
        <f t="shared" si="18"/>
        <v>0</v>
      </c>
      <c r="AL54" s="41">
        <f t="shared" si="18"/>
        <v>114.0320668485837</v>
      </c>
      <c r="AM54" s="41">
        <f t="shared" si="18"/>
        <v>10.770074133607901</v>
      </c>
      <c r="AN54" s="41">
        <f t="shared" si="18"/>
        <v>0</v>
      </c>
      <c r="AO54" s="41">
        <f t="shared" si="18"/>
        <v>0</v>
      </c>
      <c r="AP54" s="41">
        <f t="shared" si="18"/>
        <v>9.2395801136746005</v>
      </c>
      <c r="AQ54" s="41">
        <f t="shared" si="18"/>
        <v>0</v>
      </c>
      <c r="AR54" s="41">
        <f t="shared" si="18"/>
        <v>0</v>
      </c>
      <c r="AS54" s="41">
        <f t="shared" si="18"/>
        <v>0</v>
      </c>
      <c r="AT54" s="41">
        <f t="shared" si="18"/>
        <v>0</v>
      </c>
      <c r="AU54" s="41">
        <f t="shared" si="18"/>
        <v>0</v>
      </c>
      <c r="AV54" s="41">
        <f t="shared" si="18"/>
        <v>807.28857386303048</v>
      </c>
      <c r="AW54" s="41">
        <f t="shared" si="18"/>
        <v>140.70310501981166</v>
      </c>
      <c r="AX54" s="41">
        <f t="shared" si="18"/>
        <v>2.9991564522580001</v>
      </c>
      <c r="AY54" s="41">
        <f t="shared" si="18"/>
        <v>0</v>
      </c>
      <c r="AZ54" s="41">
        <f t="shared" si="18"/>
        <v>274.8944323496662</v>
      </c>
      <c r="BA54" s="41">
        <f t="shared" si="18"/>
        <v>0</v>
      </c>
      <c r="BB54" s="41">
        <f t="shared" si="18"/>
        <v>0</v>
      </c>
      <c r="BC54" s="41">
        <f t="shared" si="18"/>
        <v>0</v>
      </c>
      <c r="BD54" s="41">
        <f t="shared" si="18"/>
        <v>0</v>
      </c>
      <c r="BE54" s="41">
        <f t="shared" si="18"/>
        <v>0</v>
      </c>
      <c r="BF54" s="41">
        <f t="shared" si="18"/>
        <v>422.73408517451287</v>
      </c>
      <c r="BG54" s="41">
        <f t="shared" si="18"/>
        <v>33.762856615570406</v>
      </c>
      <c r="BH54" s="41">
        <f t="shared" si="18"/>
        <v>6.9143910129000008E-2</v>
      </c>
      <c r="BI54" s="41">
        <f t="shared" si="18"/>
        <v>0</v>
      </c>
      <c r="BJ54" s="41">
        <f t="shared" si="18"/>
        <v>31.009383103102081</v>
      </c>
      <c r="BK54" s="41">
        <f t="shared" si="16"/>
        <v>2512.5087988233199</v>
      </c>
    </row>
    <row r="55" spans="1:63" ht="3" customHeight="1" x14ac:dyDescent="0.25">
      <c r="A55" s="11"/>
      <c r="B55" s="25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</row>
    <row r="56" spans="1:63" x14ac:dyDescent="0.25">
      <c r="A56" s="11" t="s">
        <v>18</v>
      </c>
      <c r="B56" s="28" t="s">
        <v>8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</row>
    <row r="57" spans="1:63" x14ac:dyDescent="0.25">
      <c r="A57" s="11" t="s">
        <v>75</v>
      </c>
      <c r="B57" s="25" t="s">
        <v>19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</row>
    <row r="58" spans="1:63" x14ac:dyDescent="0.25">
      <c r="A58" s="11"/>
      <c r="B58" s="23" t="s">
        <v>117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1.0984088097073004</v>
      </c>
      <c r="I58" s="39">
        <v>1.0974962216668607</v>
      </c>
      <c r="J58" s="39">
        <v>0</v>
      </c>
      <c r="K58" s="39">
        <v>0</v>
      </c>
      <c r="L58" s="39">
        <v>0.4419649232899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0.36954655606289993</v>
      </c>
      <c r="S58" s="39">
        <v>5.8586124838700009E-2</v>
      </c>
      <c r="T58" s="39">
        <v>0</v>
      </c>
      <c r="U58" s="39">
        <v>0</v>
      </c>
      <c r="V58" s="39">
        <v>0.25707156348350002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1.4447026733857997</v>
      </c>
      <c r="AC58" s="39">
        <v>6.4274358678706003</v>
      </c>
      <c r="AD58" s="39">
        <v>0</v>
      </c>
      <c r="AE58" s="39">
        <v>0</v>
      </c>
      <c r="AF58" s="39">
        <v>1.9822636214511999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1.1118856001602</v>
      </c>
      <c r="AM58" s="39">
        <v>1.1102262602901001</v>
      </c>
      <c r="AN58" s="39">
        <v>0</v>
      </c>
      <c r="AO58" s="39">
        <v>0</v>
      </c>
      <c r="AP58" s="39">
        <v>3.5310729832575998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22.488878398407515</v>
      </c>
      <c r="AW58" s="39">
        <v>6.2503911086758013</v>
      </c>
      <c r="AX58" s="39">
        <v>0</v>
      </c>
      <c r="AY58" s="39">
        <v>0</v>
      </c>
      <c r="AZ58" s="39">
        <v>25.453859381574102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39">
        <v>7.7849371032351904</v>
      </c>
      <c r="BG58" s="39">
        <v>5.3080099649023991</v>
      </c>
      <c r="BH58" s="39">
        <v>0</v>
      </c>
      <c r="BI58" s="39">
        <v>0</v>
      </c>
      <c r="BJ58" s="39">
        <v>3.5179975307403994</v>
      </c>
      <c r="BK58" s="40">
        <f t="shared" ref="BK58:BK59" si="19">SUM(C58:BJ58)</f>
        <v>89.734734693000064</v>
      </c>
    </row>
    <row r="59" spans="1:63" x14ac:dyDescent="0.25">
      <c r="A59" s="11"/>
      <c r="B59" s="26" t="s">
        <v>82</v>
      </c>
      <c r="C59" s="41">
        <f>SUM(C58)</f>
        <v>0</v>
      </c>
      <c r="D59" s="41">
        <f t="shared" ref="D59:BJ59" si="20">SUM(D58)</f>
        <v>0</v>
      </c>
      <c r="E59" s="41">
        <f t="shared" si="20"/>
        <v>0</v>
      </c>
      <c r="F59" s="41">
        <f t="shared" si="20"/>
        <v>0</v>
      </c>
      <c r="G59" s="41">
        <f t="shared" si="20"/>
        <v>0</v>
      </c>
      <c r="H59" s="41">
        <f t="shared" si="20"/>
        <v>1.0984088097073004</v>
      </c>
      <c r="I59" s="41">
        <f t="shared" si="20"/>
        <v>1.0974962216668607</v>
      </c>
      <c r="J59" s="41">
        <f t="shared" si="20"/>
        <v>0</v>
      </c>
      <c r="K59" s="41">
        <f t="shared" si="20"/>
        <v>0</v>
      </c>
      <c r="L59" s="41">
        <f t="shared" si="20"/>
        <v>0.4419649232899</v>
      </c>
      <c r="M59" s="41">
        <f t="shared" si="20"/>
        <v>0</v>
      </c>
      <c r="N59" s="41">
        <f t="shared" si="20"/>
        <v>0</v>
      </c>
      <c r="O59" s="41">
        <f t="shared" si="20"/>
        <v>0</v>
      </c>
      <c r="P59" s="41">
        <f t="shared" si="20"/>
        <v>0</v>
      </c>
      <c r="Q59" s="41">
        <f t="shared" si="20"/>
        <v>0</v>
      </c>
      <c r="R59" s="41">
        <f t="shared" si="20"/>
        <v>0.36954655606289993</v>
      </c>
      <c r="S59" s="41">
        <f t="shared" si="20"/>
        <v>5.8586124838700009E-2</v>
      </c>
      <c r="T59" s="41">
        <f t="shared" si="20"/>
        <v>0</v>
      </c>
      <c r="U59" s="41">
        <f t="shared" si="20"/>
        <v>0</v>
      </c>
      <c r="V59" s="41">
        <f t="shared" si="20"/>
        <v>0.25707156348350002</v>
      </c>
      <c r="W59" s="41">
        <f t="shared" si="20"/>
        <v>0</v>
      </c>
      <c r="X59" s="41">
        <f t="shared" si="20"/>
        <v>0</v>
      </c>
      <c r="Y59" s="41">
        <f t="shared" si="20"/>
        <v>0</v>
      </c>
      <c r="Z59" s="41">
        <f t="shared" si="20"/>
        <v>0</v>
      </c>
      <c r="AA59" s="41">
        <f t="shared" si="20"/>
        <v>0</v>
      </c>
      <c r="AB59" s="41">
        <f t="shared" si="20"/>
        <v>1.4447026733857997</v>
      </c>
      <c r="AC59" s="41">
        <f t="shared" si="20"/>
        <v>6.4274358678706003</v>
      </c>
      <c r="AD59" s="41">
        <f t="shared" si="20"/>
        <v>0</v>
      </c>
      <c r="AE59" s="41">
        <f t="shared" si="20"/>
        <v>0</v>
      </c>
      <c r="AF59" s="41">
        <f t="shared" si="20"/>
        <v>1.9822636214511999</v>
      </c>
      <c r="AG59" s="41">
        <f t="shared" si="20"/>
        <v>0</v>
      </c>
      <c r="AH59" s="41">
        <f t="shared" si="20"/>
        <v>0</v>
      </c>
      <c r="AI59" s="41">
        <f t="shared" si="20"/>
        <v>0</v>
      </c>
      <c r="AJ59" s="41">
        <f t="shared" si="20"/>
        <v>0</v>
      </c>
      <c r="AK59" s="41">
        <f t="shared" si="20"/>
        <v>0</v>
      </c>
      <c r="AL59" s="41">
        <f t="shared" si="20"/>
        <v>1.1118856001602</v>
      </c>
      <c r="AM59" s="41">
        <f t="shared" si="20"/>
        <v>1.1102262602901001</v>
      </c>
      <c r="AN59" s="41">
        <f t="shared" si="20"/>
        <v>0</v>
      </c>
      <c r="AO59" s="41">
        <f t="shared" si="20"/>
        <v>0</v>
      </c>
      <c r="AP59" s="41">
        <f t="shared" si="20"/>
        <v>3.5310729832575998</v>
      </c>
      <c r="AQ59" s="41">
        <f t="shared" si="20"/>
        <v>0</v>
      </c>
      <c r="AR59" s="41">
        <f t="shared" si="20"/>
        <v>0</v>
      </c>
      <c r="AS59" s="41">
        <f t="shared" si="20"/>
        <v>0</v>
      </c>
      <c r="AT59" s="41">
        <f t="shared" si="20"/>
        <v>0</v>
      </c>
      <c r="AU59" s="41">
        <f t="shared" si="20"/>
        <v>0</v>
      </c>
      <c r="AV59" s="41">
        <f t="shared" si="20"/>
        <v>22.488878398407515</v>
      </c>
      <c r="AW59" s="41">
        <f t="shared" si="20"/>
        <v>6.2503911086758013</v>
      </c>
      <c r="AX59" s="41">
        <f t="shared" si="20"/>
        <v>0</v>
      </c>
      <c r="AY59" s="41">
        <f t="shared" si="20"/>
        <v>0</v>
      </c>
      <c r="AZ59" s="41">
        <f t="shared" si="20"/>
        <v>25.453859381574102</v>
      </c>
      <c r="BA59" s="41">
        <f t="shared" si="20"/>
        <v>0</v>
      </c>
      <c r="BB59" s="41">
        <f t="shared" si="20"/>
        <v>0</v>
      </c>
      <c r="BC59" s="41">
        <f t="shared" si="20"/>
        <v>0</v>
      </c>
      <c r="BD59" s="41">
        <f t="shared" si="20"/>
        <v>0</v>
      </c>
      <c r="BE59" s="41">
        <f t="shared" si="20"/>
        <v>0</v>
      </c>
      <c r="BF59" s="41">
        <f t="shared" si="20"/>
        <v>7.7849371032351904</v>
      </c>
      <c r="BG59" s="41">
        <f t="shared" si="20"/>
        <v>5.3080099649023991</v>
      </c>
      <c r="BH59" s="41">
        <f t="shared" si="20"/>
        <v>0</v>
      </c>
      <c r="BI59" s="41">
        <f t="shared" si="20"/>
        <v>0</v>
      </c>
      <c r="BJ59" s="41">
        <f t="shared" si="20"/>
        <v>3.5179975307403994</v>
      </c>
      <c r="BK59" s="41">
        <f t="shared" si="19"/>
        <v>89.734734693000064</v>
      </c>
    </row>
    <row r="60" spans="1:63" ht="2.25" customHeight="1" x14ac:dyDescent="0.25">
      <c r="A60" s="11"/>
      <c r="B60" s="25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</row>
    <row r="61" spans="1:63" x14ac:dyDescent="0.25">
      <c r="A61" s="11" t="s">
        <v>4</v>
      </c>
      <c r="B61" s="28" t="s">
        <v>9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</row>
    <row r="62" spans="1:63" x14ac:dyDescent="0.25">
      <c r="A62" s="11" t="s">
        <v>75</v>
      </c>
      <c r="B62" s="25" t="s">
        <v>20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</row>
    <row r="63" spans="1:63" x14ac:dyDescent="0.25">
      <c r="A63" s="11"/>
      <c r="B63" s="24"/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9">
        <v>0</v>
      </c>
      <c r="AL63" s="39">
        <v>0</v>
      </c>
      <c r="AM63" s="39">
        <v>0</v>
      </c>
      <c r="AN63" s="39">
        <v>0</v>
      </c>
      <c r="AO63" s="39">
        <v>0</v>
      </c>
      <c r="AP63" s="39">
        <v>0</v>
      </c>
      <c r="AQ63" s="39">
        <v>0</v>
      </c>
      <c r="AR63" s="39">
        <v>0</v>
      </c>
      <c r="AS63" s="39">
        <v>0</v>
      </c>
      <c r="AT63" s="39">
        <v>0</v>
      </c>
      <c r="AU63" s="39">
        <v>0</v>
      </c>
      <c r="AV63" s="39">
        <v>0</v>
      </c>
      <c r="AW63" s="39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9">
        <v>0</v>
      </c>
      <c r="BD63" s="39">
        <v>0</v>
      </c>
      <c r="BE63" s="39">
        <v>0</v>
      </c>
      <c r="BF63" s="39">
        <v>0</v>
      </c>
      <c r="BG63" s="39">
        <v>0</v>
      </c>
      <c r="BH63" s="39">
        <v>0</v>
      </c>
      <c r="BI63" s="39">
        <v>0</v>
      </c>
      <c r="BJ63" s="39">
        <v>0</v>
      </c>
      <c r="BK63" s="40">
        <f t="shared" ref="BK63:BK64" si="21">SUM(C63:BJ63)</f>
        <v>0</v>
      </c>
    </row>
    <row r="64" spans="1:63" x14ac:dyDescent="0.25">
      <c r="A64" s="11"/>
      <c r="B64" s="26" t="s">
        <v>84</v>
      </c>
      <c r="C64" s="41">
        <f>SUM(C63)</f>
        <v>0</v>
      </c>
      <c r="D64" s="41">
        <f t="shared" ref="D64:BJ64" si="22">SUM(D63)</f>
        <v>0</v>
      </c>
      <c r="E64" s="41">
        <f t="shared" si="22"/>
        <v>0</v>
      </c>
      <c r="F64" s="41">
        <f t="shared" si="22"/>
        <v>0</v>
      </c>
      <c r="G64" s="41">
        <f t="shared" si="22"/>
        <v>0</v>
      </c>
      <c r="H64" s="41">
        <f t="shared" si="22"/>
        <v>0</v>
      </c>
      <c r="I64" s="41">
        <f t="shared" si="22"/>
        <v>0</v>
      </c>
      <c r="J64" s="41">
        <f t="shared" si="22"/>
        <v>0</v>
      </c>
      <c r="K64" s="41">
        <f t="shared" si="22"/>
        <v>0</v>
      </c>
      <c r="L64" s="41">
        <f t="shared" si="22"/>
        <v>0</v>
      </c>
      <c r="M64" s="41">
        <f t="shared" si="22"/>
        <v>0</v>
      </c>
      <c r="N64" s="41">
        <f t="shared" si="22"/>
        <v>0</v>
      </c>
      <c r="O64" s="41">
        <f t="shared" si="22"/>
        <v>0</v>
      </c>
      <c r="P64" s="41">
        <f t="shared" si="22"/>
        <v>0</v>
      </c>
      <c r="Q64" s="41">
        <f t="shared" si="22"/>
        <v>0</v>
      </c>
      <c r="R64" s="41">
        <f t="shared" si="22"/>
        <v>0</v>
      </c>
      <c r="S64" s="41">
        <f t="shared" si="22"/>
        <v>0</v>
      </c>
      <c r="T64" s="41">
        <f t="shared" si="22"/>
        <v>0</v>
      </c>
      <c r="U64" s="41">
        <f t="shared" si="22"/>
        <v>0</v>
      </c>
      <c r="V64" s="41">
        <f t="shared" si="22"/>
        <v>0</v>
      </c>
      <c r="W64" s="41">
        <f t="shared" si="22"/>
        <v>0</v>
      </c>
      <c r="X64" s="41">
        <f t="shared" si="22"/>
        <v>0</v>
      </c>
      <c r="Y64" s="41">
        <f t="shared" si="22"/>
        <v>0</v>
      </c>
      <c r="Z64" s="41">
        <f t="shared" si="22"/>
        <v>0</v>
      </c>
      <c r="AA64" s="41">
        <f t="shared" si="22"/>
        <v>0</v>
      </c>
      <c r="AB64" s="41">
        <f t="shared" si="22"/>
        <v>0</v>
      </c>
      <c r="AC64" s="41">
        <f t="shared" si="22"/>
        <v>0</v>
      </c>
      <c r="AD64" s="41">
        <f t="shared" si="22"/>
        <v>0</v>
      </c>
      <c r="AE64" s="41">
        <f t="shared" si="22"/>
        <v>0</v>
      </c>
      <c r="AF64" s="41">
        <f t="shared" si="22"/>
        <v>0</v>
      </c>
      <c r="AG64" s="41">
        <f t="shared" si="22"/>
        <v>0</v>
      </c>
      <c r="AH64" s="41">
        <f t="shared" si="22"/>
        <v>0</v>
      </c>
      <c r="AI64" s="41">
        <f t="shared" si="22"/>
        <v>0</v>
      </c>
      <c r="AJ64" s="41">
        <f t="shared" si="22"/>
        <v>0</v>
      </c>
      <c r="AK64" s="41">
        <f t="shared" si="22"/>
        <v>0</v>
      </c>
      <c r="AL64" s="41">
        <f t="shared" si="22"/>
        <v>0</v>
      </c>
      <c r="AM64" s="41">
        <f t="shared" si="22"/>
        <v>0</v>
      </c>
      <c r="AN64" s="41">
        <f t="shared" si="22"/>
        <v>0</v>
      </c>
      <c r="AO64" s="41">
        <f t="shared" si="22"/>
        <v>0</v>
      </c>
      <c r="AP64" s="41">
        <f t="shared" si="22"/>
        <v>0</v>
      </c>
      <c r="AQ64" s="41">
        <f t="shared" si="22"/>
        <v>0</v>
      </c>
      <c r="AR64" s="41">
        <f t="shared" si="22"/>
        <v>0</v>
      </c>
      <c r="AS64" s="41">
        <f t="shared" si="22"/>
        <v>0</v>
      </c>
      <c r="AT64" s="41">
        <f t="shared" si="22"/>
        <v>0</v>
      </c>
      <c r="AU64" s="41">
        <f t="shared" si="22"/>
        <v>0</v>
      </c>
      <c r="AV64" s="41">
        <f t="shared" si="22"/>
        <v>0</v>
      </c>
      <c r="AW64" s="41">
        <f t="shared" si="22"/>
        <v>0</v>
      </c>
      <c r="AX64" s="41">
        <f t="shared" si="22"/>
        <v>0</v>
      </c>
      <c r="AY64" s="41">
        <f t="shared" si="22"/>
        <v>0</v>
      </c>
      <c r="AZ64" s="41">
        <f t="shared" si="22"/>
        <v>0</v>
      </c>
      <c r="BA64" s="41">
        <f t="shared" si="22"/>
        <v>0</v>
      </c>
      <c r="BB64" s="41">
        <f t="shared" si="22"/>
        <v>0</v>
      </c>
      <c r="BC64" s="41">
        <f t="shared" si="22"/>
        <v>0</v>
      </c>
      <c r="BD64" s="41">
        <f t="shared" si="22"/>
        <v>0</v>
      </c>
      <c r="BE64" s="41">
        <f t="shared" si="22"/>
        <v>0</v>
      </c>
      <c r="BF64" s="41">
        <f t="shared" si="22"/>
        <v>0</v>
      </c>
      <c r="BG64" s="41">
        <f t="shared" si="22"/>
        <v>0</v>
      </c>
      <c r="BH64" s="41">
        <f t="shared" si="22"/>
        <v>0</v>
      </c>
      <c r="BI64" s="41">
        <f t="shared" si="22"/>
        <v>0</v>
      </c>
      <c r="BJ64" s="41">
        <f t="shared" si="22"/>
        <v>0</v>
      </c>
      <c r="BK64" s="41">
        <f t="shared" si="21"/>
        <v>0</v>
      </c>
    </row>
    <row r="65" spans="1:63" x14ac:dyDescent="0.25">
      <c r="A65" s="11" t="s">
        <v>76</v>
      </c>
      <c r="B65" s="25" t="s">
        <v>21</v>
      </c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</row>
    <row r="66" spans="1:63" x14ac:dyDescent="0.25">
      <c r="A66" s="11"/>
      <c r="B66" s="24"/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>
        <v>0</v>
      </c>
      <c r="AP66" s="39">
        <v>0</v>
      </c>
      <c r="AQ66" s="39">
        <v>0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39">
        <v>0</v>
      </c>
      <c r="BK66" s="40">
        <f t="shared" ref="BK66:BK68" si="23">SUM(C66:BJ66)</f>
        <v>0</v>
      </c>
    </row>
    <row r="67" spans="1:63" x14ac:dyDescent="0.25">
      <c r="A67" s="11"/>
      <c r="B67" s="26" t="s">
        <v>85</v>
      </c>
      <c r="C67" s="41">
        <f>SUM(C66)</f>
        <v>0</v>
      </c>
      <c r="D67" s="41">
        <f t="shared" ref="D67:BJ67" si="24">SUM(D66)</f>
        <v>0</v>
      </c>
      <c r="E67" s="41">
        <f t="shared" si="24"/>
        <v>0</v>
      </c>
      <c r="F67" s="41">
        <f t="shared" si="24"/>
        <v>0</v>
      </c>
      <c r="G67" s="41">
        <f t="shared" si="24"/>
        <v>0</v>
      </c>
      <c r="H67" s="41">
        <f t="shared" si="24"/>
        <v>0</v>
      </c>
      <c r="I67" s="41">
        <f t="shared" si="24"/>
        <v>0</v>
      </c>
      <c r="J67" s="41">
        <f t="shared" si="24"/>
        <v>0</v>
      </c>
      <c r="K67" s="41">
        <f t="shared" si="24"/>
        <v>0</v>
      </c>
      <c r="L67" s="41">
        <f t="shared" si="24"/>
        <v>0</v>
      </c>
      <c r="M67" s="41">
        <f t="shared" si="24"/>
        <v>0</v>
      </c>
      <c r="N67" s="41">
        <f t="shared" si="24"/>
        <v>0</v>
      </c>
      <c r="O67" s="41">
        <f t="shared" si="24"/>
        <v>0</v>
      </c>
      <c r="P67" s="41">
        <f t="shared" si="24"/>
        <v>0</v>
      </c>
      <c r="Q67" s="41">
        <f t="shared" si="24"/>
        <v>0</v>
      </c>
      <c r="R67" s="41">
        <f t="shared" si="24"/>
        <v>0</v>
      </c>
      <c r="S67" s="41">
        <f t="shared" si="24"/>
        <v>0</v>
      </c>
      <c r="T67" s="41">
        <f t="shared" si="24"/>
        <v>0</v>
      </c>
      <c r="U67" s="41">
        <f t="shared" si="24"/>
        <v>0</v>
      </c>
      <c r="V67" s="41">
        <f t="shared" si="24"/>
        <v>0</v>
      </c>
      <c r="W67" s="41">
        <f t="shared" si="24"/>
        <v>0</v>
      </c>
      <c r="X67" s="41">
        <f t="shared" si="24"/>
        <v>0</v>
      </c>
      <c r="Y67" s="41">
        <f t="shared" si="24"/>
        <v>0</v>
      </c>
      <c r="Z67" s="41">
        <f t="shared" si="24"/>
        <v>0</v>
      </c>
      <c r="AA67" s="41">
        <f t="shared" si="24"/>
        <v>0</v>
      </c>
      <c r="AB67" s="41">
        <f t="shared" si="24"/>
        <v>0</v>
      </c>
      <c r="AC67" s="41">
        <f t="shared" si="24"/>
        <v>0</v>
      </c>
      <c r="AD67" s="41">
        <f t="shared" si="24"/>
        <v>0</v>
      </c>
      <c r="AE67" s="41">
        <f t="shared" si="24"/>
        <v>0</v>
      </c>
      <c r="AF67" s="41">
        <f t="shared" si="24"/>
        <v>0</v>
      </c>
      <c r="AG67" s="41">
        <f t="shared" si="24"/>
        <v>0</v>
      </c>
      <c r="AH67" s="41">
        <f t="shared" si="24"/>
        <v>0</v>
      </c>
      <c r="AI67" s="41">
        <f t="shared" si="24"/>
        <v>0</v>
      </c>
      <c r="AJ67" s="41">
        <f t="shared" si="24"/>
        <v>0</v>
      </c>
      <c r="AK67" s="41">
        <f t="shared" si="24"/>
        <v>0</v>
      </c>
      <c r="AL67" s="41">
        <f t="shared" si="24"/>
        <v>0</v>
      </c>
      <c r="AM67" s="41">
        <f t="shared" si="24"/>
        <v>0</v>
      </c>
      <c r="AN67" s="41">
        <f t="shared" si="24"/>
        <v>0</v>
      </c>
      <c r="AO67" s="41">
        <f t="shared" si="24"/>
        <v>0</v>
      </c>
      <c r="AP67" s="41">
        <f t="shared" si="24"/>
        <v>0</v>
      </c>
      <c r="AQ67" s="41">
        <f t="shared" si="24"/>
        <v>0</v>
      </c>
      <c r="AR67" s="41">
        <f t="shared" si="24"/>
        <v>0</v>
      </c>
      <c r="AS67" s="41">
        <f t="shared" si="24"/>
        <v>0</v>
      </c>
      <c r="AT67" s="41">
        <f t="shared" si="24"/>
        <v>0</v>
      </c>
      <c r="AU67" s="41">
        <f t="shared" si="24"/>
        <v>0</v>
      </c>
      <c r="AV67" s="41">
        <f t="shared" si="24"/>
        <v>0</v>
      </c>
      <c r="AW67" s="41">
        <f t="shared" si="24"/>
        <v>0</v>
      </c>
      <c r="AX67" s="41">
        <f t="shared" si="24"/>
        <v>0</v>
      </c>
      <c r="AY67" s="41">
        <f t="shared" si="24"/>
        <v>0</v>
      </c>
      <c r="AZ67" s="41">
        <f t="shared" si="24"/>
        <v>0</v>
      </c>
      <c r="BA67" s="41">
        <f t="shared" si="24"/>
        <v>0</v>
      </c>
      <c r="BB67" s="41">
        <f t="shared" si="24"/>
        <v>0</v>
      </c>
      <c r="BC67" s="41">
        <f t="shared" si="24"/>
        <v>0</v>
      </c>
      <c r="BD67" s="41">
        <f t="shared" si="24"/>
        <v>0</v>
      </c>
      <c r="BE67" s="41">
        <f t="shared" si="24"/>
        <v>0</v>
      </c>
      <c r="BF67" s="41">
        <f t="shared" si="24"/>
        <v>0</v>
      </c>
      <c r="BG67" s="41">
        <f t="shared" si="24"/>
        <v>0</v>
      </c>
      <c r="BH67" s="41">
        <f t="shared" si="24"/>
        <v>0</v>
      </c>
      <c r="BI67" s="41">
        <f t="shared" si="24"/>
        <v>0</v>
      </c>
      <c r="BJ67" s="41">
        <f t="shared" si="24"/>
        <v>0</v>
      </c>
      <c r="BK67" s="41">
        <f t="shared" si="23"/>
        <v>0</v>
      </c>
    </row>
    <row r="68" spans="1:63" x14ac:dyDescent="0.25">
      <c r="A68" s="11"/>
      <c r="B68" s="26" t="s">
        <v>83</v>
      </c>
      <c r="C68" s="41">
        <f>C64+C67</f>
        <v>0</v>
      </c>
      <c r="D68" s="41">
        <f t="shared" ref="D68:BJ68" si="25">D64+D67</f>
        <v>0</v>
      </c>
      <c r="E68" s="41">
        <f t="shared" si="25"/>
        <v>0</v>
      </c>
      <c r="F68" s="41">
        <f t="shared" si="25"/>
        <v>0</v>
      </c>
      <c r="G68" s="41">
        <f t="shared" si="25"/>
        <v>0</v>
      </c>
      <c r="H68" s="41">
        <f t="shared" si="25"/>
        <v>0</v>
      </c>
      <c r="I68" s="41">
        <f t="shared" si="25"/>
        <v>0</v>
      </c>
      <c r="J68" s="41">
        <f t="shared" si="25"/>
        <v>0</v>
      </c>
      <c r="K68" s="41">
        <f t="shared" si="25"/>
        <v>0</v>
      </c>
      <c r="L68" s="41">
        <f t="shared" si="25"/>
        <v>0</v>
      </c>
      <c r="M68" s="41">
        <f t="shared" si="25"/>
        <v>0</v>
      </c>
      <c r="N68" s="41">
        <f t="shared" si="25"/>
        <v>0</v>
      </c>
      <c r="O68" s="41">
        <f t="shared" si="25"/>
        <v>0</v>
      </c>
      <c r="P68" s="41">
        <f t="shared" si="25"/>
        <v>0</v>
      </c>
      <c r="Q68" s="41">
        <f t="shared" si="25"/>
        <v>0</v>
      </c>
      <c r="R68" s="41">
        <f t="shared" si="25"/>
        <v>0</v>
      </c>
      <c r="S68" s="41">
        <f t="shared" si="25"/>
        <v>0</v>
      </c>
      <c r="T68" s="41">
        <f t="shared" si="25"/>
        <v>0</v>
      </c>
      <c r="U68" s="41">
        <f t="shared" si="25"/>
        <v>0</v>
      </c>
      <c r="V68" s="41">
        <f t="shared" si="25"/>
        <v>0</v>
      </c>
      <c r="W68" s="41">
        <f t="shared" si="25"/>
        <v>0</v>
      </c>
      <c r="X68" s="41">
        <f t="shared" si="25"/>
        <v>0</v>
      </c>
      <c r="Y68" s="41">
        <f t="shared" si="25"/>
        <v>0</v>
      </c>
      <c r="Z68" s="41">
        <f t="shared" si="25"/>
        <v>0</v>
      </c>
      <c r="AA68" s="41">
        <f t="shared" si="25"/>
        <v>0</v>
      </c>
      <c r="AB68" s="41">
        <f t="shared" si="25"/>
        <v>0</v>
      </c>
      <c r="AC68" s="41">
        <f t="shared" si="25"/>
        <v>0</v>
      </c>
      <c r="AD68" s="41">
        <f t="shared" si="25"/>
        <v>0</v>
      </c>
      <c r="AE68" s="41">
        <f t="shared" si="25"/>
        <v>0</v>
      </c>
      <c r="AF68" s="41">
        <f t="shared" si="25"/>
        <v>0</v>
      </c>
      <c r="AG68" s="41">
        <f t="shared" si="25"/>
        <v>0</v>
      </c>
      <c r="AH68" s="41">
        <f t="shared" si="25"/>
        <v>0</v>
      </c>
      <c r="AI68" s="41">
        <f t="shared" si="25"/>
        <v>0</v>
      </c>
      <c r="AJ68" s="41">
        <f t="shared" si="25"/>
        <v>0</v>
      </c>
      <c r="AK68" s="41">
        <f t="shared" si="25"/>
        <v>0</v>
      </c>
      <c r="AL68" s="41">
        <f t="shared" si="25"/>
        <v>0</v>
      </c>
      <c r="AM68" s="41">
        <f t="shared" si="25"/>
        <v>0</v>
      </c>
      <c r="AN68" s="41">
        <f t="shared" si="25"/>
        <v>0</v>
      </c>
      <c r="AO68" s="41">
        <f t="shared" si="25"/>
        <v>0</v>
      </c>
      <c r="AP68" s="41">
        <f t="shared" si="25"/>
        <v>0</v>
      </c>
      <c r="AQ68" s="41">
        <f t="shared" si="25"/>
        <v>0</v>
      </c>
      <c r="AR68" s="41">
        <f t="shared" si="25"/>
        <v>0</v>
      </c>
      <c r="AS68" s="41">
        <f t="shared" si="25"/>
        <v>0</v>
      </c>
      <c r="AT68" s="41">
        <f t="shared" si="25"/>
        <v>0</v>
      </c>
      <c r="AU68" s="41">
        <f t="shared" si="25"/>
        <v>0</v>
      </c>
      <c r="AV68" s="41">
        <f t="shared" si="25"/>
        <v>0</v>
      </c>
      <c r="AW68" s="41">
        <f t="shared" si="25"/>
        <v>0</v>
      </c>
      <c r="AX68" s="41">
        <f t="shared" si="25"/>
        <v>0</v>
      </c>
      <c r="AY68" s="41">
        <f t="shared" si="25"/>
        <v>0</v>
      </c>
      <c r="AZ68" s="41">
        <f t="shared" si="25"/>
        <v>0</v>
      </c>
      <c r="BA68" s="41">
        <f t="shared" si="25"/>
        <v>0</v>
      </c>
      <c r="BB68" s="41">
        <f t="shared" si="25"/>
        <v>0</v>
      </c>
      <c r="BC68" s="41">
        <f t="shared" si="25"/>
        <v>0</v>
      </c>
      <c r="BD68" s="41">
        <f t="shared" si="25"/>
        <v>0</v>
      </c>
      <c r="BE68" s="41">
        <f t="shared" si="25"/>
        <v>0</v>
      </c>
      <c r="BF68" s="41">
        <f t="shared" si="25"/>
        <v>0</v>
      </c>
      <c r="BG68" s="41">
        <f t="shared" si="25"/>
        <v>0</v>
      </c>
      <c r="BH68" s="41">
        <f t="shared" si="25"/>
        <v>0</v>
      </c>
      <c r="BI68" s="41">
        <f t="shared" si="25"/>
        <v>0</v>
      </c>
      <c r="BJ68" s="41">
        <f t="shared" si="25"/>
        <v>0</v>
      </c>
      <c r="BK68" s="41">
        <f t="shared" si="23"/>
        <v>0</v>
      </c>
    </row>
    <row r="69" spans="1:63" ht="4.5" customHeight="1" x14ac:dyDescent="0.25">
      <c r="A69" s="11"/>
      <c r="B69" s="25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</row>
    <row r="70" spans="1:63" x14ac:dyDescent="0.25">
      <c r="A70" s="11" t="s">
        <v>22</v>
      </c>
      <c r="B70" s="28" t="s">
        <v>23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</row>
    <row r="71" spans="1:63" x14ac:dyDescent="0.25">
      <c r="A71" s="11" t="s">
        <v>75</v>
      </c>
      <c r="B71" s="25" t="s">
        <v>24</v>
      </c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</row>
    <row r="72" spans="1:63" x14ac:dyDescent="0.25">
      <c r="A72" s="11"/>
      <c r="B72" s="23" t="s">
        <v>118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0.62710265096610007</v>
      </c>
      <c r="I72" s="39">
        <v>0.26143149283859995</v>
      </c>
      <c r="J72" s="39">
        <v>0</v>
      </c>
      <c r="K72" s="39">
        <v>0</v>
      </c>
      <c r="L72" s="39">
        <v>7.0867412903000008E-3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9.7849951256600023E-2</v>
      </c>
      <c r="S72" s="39">
        <v>0</v>
      </c>
      <c r="T72" s="39">
        <v>0</v>
      </c>
      <c r="U72" s="39">
        <v>0</v>
      </c>
      <c r="V72" s="39">
        <v>4.7798792902000002E-3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0.36224979874070007</v>
      </c>
      <c r="AC72" s="39">
        <v>1.7585794838000002E-3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9">
        <v>0</v>
      </c>
      <c r="AL72" s="39">
        <v>0.27877661351470001</v>
      </c>
      <c r="AM72" s="39">
        <v>9.7765540321999994E-3</v>
      </c>
      <c r="AN72" s="39">
        <v>0</v>
      </c>
      <c r="AO72" s="39">
        <v>0</v>
      </c>
      <c r="AP72" s="39">
        <v>0</v>
      </c>
      <c r="AQ72" s="39">
        <v>0</v>
      </c>
      <c r="AR72" s="39">
        <v>0</v>
      </c>
      <c r="AS72" s="39">
        <v>0</v>
      </c>
      <c r="AT72" s="39">
        <v>0</v>
      </c>
      <c r="AU72" s="39">
        <v>0</v>
      </c>
      <c r="AV72" s="39">
        <v>8.3246562776780078</v>
      </c>
      <c r="AW72" s="39">
        <v>0.40830785532210001</v>
      </c>
      <c r="AX72" s="39">
        <v>0</v>
      </c>
      <c r="AY72" s="39">
        <v>0</v>
      </c>
      <c r="AZ72" s="39">
        <v>3.1159564992244997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2.2755007867816253</v>
      </c>
      <c r="BG72" s="39">
        <v>4.0838036516099997E-2</v>
      </c>
      <c r="BH72" s="39">
        <v>0</v>
      </c>
      <c r="BI72" s="39">
        <v>0</v>
      </c>
      <c r="BJ72" s="39">
        <v>0</v>
      </c>
      <c r="BK72" s="40">
        <f t="shared" ref="BK72:BK73" si="26">SUM(C72:BJ72)</f>
        <v>15.816071716935534</v>
      </c>
    </row>
    <row r="73" spans="1:63" x14ac:dyDescent="0.25">
      <c r="A73" s="11"/>
      <c r="B73" s="26" t="s">
        <v>82</v>
      </c>
      <c r="C73" s="41">
        <f>SUM(C72)</f>
        <v>0</v>
      </c>
      <c r="D73" s="41">
        <f t="shared" ref="D73:BJ73" si="27">SUM(D72)</f>
        <v>0</v>
      </c>
      <c r="E73" s="41">
        <f t="shared" si="27"/>
        <v>0</v>
      </c>
      <c r="F73" s="41">
        <f t="shared" si="27"/>
        <v>0</v>
      </c>
      <c r="G73" s="41">
        <f t="shared" si="27"/>
        <v>0</v>
      </c>
      <c r="H73" s="41">
        <f t="shared" si="27"/>
        <v>0.62710265096610007</v>
      </c>
      <c r="I73" s="41">
        <f t="shared" si="27"/>
        <v>0.26143149283859995</v>
      </c>
      <c r="J73" s="41">
        <f t="shared" si="27"/>
        <v>0</v>
      </c>
      <c r="K73" s="41">
        <f t="shared" si="27"/>
        <v>0</v>
      </c>
      <c r="L73" s="41">
        <f t="shared" si="27"/>
        <v>7.0867412903000008E-3</v>
      </c>
      <c r="M73" s="41">
        <f t="shared" si="27"/>
        <v>0</v>
      </c>
      <c r="N73" s="41">
        <f t="shared" si="27"/>
        <v>0</v>
      </c>
      <c r="O73" s="41">
        <f t="shared" si="27"/>
        <v>0</v>
      </c>
      <c r="P73" s="41">
        <f t="shared" si="27"/>
        <v>0</v>
      </c>
      <c r="Q73" s="41">
        <f t="shared" si="27"/>
        <v>0</v>
      </c>
      <c r="R73" s="41">
        <f t="shared" si="27"/>
        <v>9.7849951256600023E-2</v>
      </c>
      <c r="S73" s="41">
        <f t="shared" si="27"/>
        <v>0</v>
      </c>
      <c r="T73" s="41">
        <f t="shared" si="27"/>
        <v>0</v>
      </c>
      <c r="U73" s="41">
        <f t="shared" si="27"/>
        <v>0</v>
      </c>
      <c r="V73" s="41">
        <f t="shared" si="27"/>
        <v>4.7798792902000002E-3</v>
      </c>
      <c r="W73" s="41">
        <f t="shared" si="27"/>
        <v>0</v>
      </c>
      <c r="X73" s="41">
        <f t="shared" si="27"/>
        <v>0</v>
      </c>
      <c r="Y73" s="41">
        <f t="shared" si="27"/>
        <v>0</v>
      </c>
      <c r="Z73" s="41">
        <f t="shared" si="27"/>
        <v>0</v>
      </c>
      <c r="AA73" s="41">
        <f t="shared" si="27"/>
        <v>0</v>
      </c>
      <c r="AB73" s="41">
        <f t="shared" si="27"/>
        <v>0.36224979874070007</v>
      </c>
      <c r="AC73" s="41">
        <f t="shared" si="27"/>
        <v>1.7585794838000002E-3</v>
      </c>
      <c r="AD73" s="41">
        <f t="shared" si="27"/>
        <v>0</v>
      </c>
      <c r="AE73" s="41">
        <f t="shared" si="27"/>
        <v>0</v>
      </c>
      <c r="AF73" s="41">
        <f t="shared" si="27"/>
        <v>0</v>
      </c>
      <c r="AG73" s="41">
        <f t="shared" si="27"/>
        <v>0</v>
      </c>
      <c r="AH73" s="41">
        <f t="shared" si="27"/>
        <v>0</v>
      </c>
      <c r="AI73" s="41">
        <f t="shared" si="27"/>
        <v>0</v>
      </c>
      <c r="AJ73" s="41">
        <f t="shared" si="27"/>
        <v>0</v>
      </c>
      <c r="AK73" s="41">
        <f t="shared" si="27"/>
        <v>0</v>
      </c>
      <c r="AL73" s="41">
        <f t="shared" si="27"/>
        <v>0.27877661351470001</v>
      </c>
      <c r="AM73" s="41">
        <f t="shared" si="27"/>
        <v>9.7765540321999994E-3</v>
      </c>
      <c r="AN73" s="41">
        <f t="shared" si="27"/>
        <v>0</v>
      </c>
      <c r="AO73" s="41">
        <f t="shared" si="27"/>
        <v>0</v>
      </c>
      <c r="AP73" s="41">
        <f t="shared" si="27"/>
        <v>0</v>
      </c>
      <c r="AQ73" s="41">
        <f t="shared" si="27"/>
        <v>0</v>
      </c>
      <c r="AR73" s="41">
        <f t="shared" si="27"/>
        <v>0</v>
      </c>
      <c r="AS73" s="41">
        <f t="shared" si="27"/>
        <v>0</v>
      </c>
      <c r="AT73" s="41">
        <f t="shared" si="27"/>
        <v>0</v>
      </c>
      <c r="AU73" s="41">
        <f t="shared" si="27"/>
        <v>0</v>
      </c>
      <c r="AV73" s="41">
        <f t="shared" si="27"/>
        <v>8.3246562776780078</v>
      </c>
      <c r="AW73" s="41">
        <f t="shared" si="27"/>
        <v>0.40830785532210001</v>
      </c>
      <c r="AX73" s="41">
        <f t="shared" si="27"/>
        <v>0</v>
      </c>
      <c r="AY73" s="41">
        <f t="shared" si="27"/>
        <v>0</v>
      </c>
      <c r="AZ73" s="41">
        <f t="shared" si="27"/>
        <v>3.1159564992244997</v>
      </c>
      <c r="BA73" s="41">
        <f t="shared" si="27"/>
        <v>0</v>
      </c>
      <c r="BB73" s="41">
        <f t="shared" si="27"/>
        <v>0</v>
      </c>
      <c r="BC73" s="41">
        <f t="shared" si="27"/>
        <v>0</v>
      </c>
      <c r="BD73" s="41">
        <f t="shared" si="27"/>
        <v>0</v>
      </c>
      <c r="BE73" s="41">
        <f t="shared" si="27"/>
        <v>0</v>
      </c>
      <c r="BF73" s="41">
        <f t="shared" si="27"/>
        <v>2.2755007867816253</v>
      </c>
      <c r="BG73" s="41">
        <f t="shared" si="27"/>
        <v>4.0838036516099997E-2</v>
      </c>
      <c r="BH73" s="41">
        <f t="shared" si="27"/>
        <v>0</v>
      </c>
      <c r="BI73" s="41">
        <f t="shared" si="27"/>
        <v>0</v>
      </c>
      <c r="BJ73" s="41">
        <f t="shared" si="27"/>
        <v>0</v>
      </c>
      <c r="BK73" s="41">
        <f t="shared" si="26"/>
        <v>15.816071716935534</v>
      </c>
    </row>
    <row r="74" spans="1:63" ht="4.5" customHeight="1" x14ac:dyDescent="0.25">
      <c r="A74" s="11"/>
      <c r="B74" s="29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</row>
    <row r="75" spans="1:63" x14ac:dyDescent="0.25">
      <c r="A75" s="11"/>
      <c r="B75" s="30" t="s">
        <v>98</v>
      </c>
      <c r="C75" s="41">
        <f>C36+C54+C59+C68+C73</f>
        <v>0</v>
      </c>
      <c r="D75" s="41">
        <f t="shared" ref="D75:BJ75" si="28">D36+D54+D59+D68+D73</f>
        <v>202.24527321319289</v>
      </c>
      <c r="E75" s="41">
        <f t="shared" si="28"/>
        <v>0</v>
      </c>
      <c r="F75" s="41">
        <f t="shared" si="28"/>
        <v>0</v>
      </c>
      <c r="G75" s="41">
        <f t="shared" si="28"/>
        <v>0</v>
      </c>
      <c r="H75" s="41">
        <f t="shared" si="28"/>
        <v>242.79322674492545</v>
      </c>
      <c r="I75" s="41">
        <f t="shared" si="28"/>
        <v>689.20757298124818</v>
      </c>
      <c r="J75" s="41">
        <f t="shared" si="28"/>
        <v>136.6681457157093</v>
      </c>
      <c r="K75" s="41">
        <f t="shared" si="28"/>
        <v>0</v>
      </c>
      <c r="L75" s="41">
        <f t="shared" si="28"/>
        <v>134.95905786809644</v>
      </c>
      <c r="M75" s="41">
        <f t="shared" si="28"/>
        <v>0</v>
      </c>
      <c r="N75" s="41">
        <f t="shared" si="28"/>
        <v>0</v>
      </c>
      <c r="O75" s="41">
        <f t="shared" si="28"/>
        <v>0</v>
      </c>
      <c r="P75" s="41">
        <f t="shared" si="28"/>
        <v>0</v>
      </c>
      <c r="Q75" s="41">
        <f t="shared" si="28"/>
        <v>0</v>
      </c>
      <c r="R75" s="41">
        <f t="shared" si="28"/>
        <v>154.23921370774406</v>
      </c>
      <c r="S75" s="41">
        <f t="shared" si="28"/>
        <v>80.540482051384387</v>
      </c>
      <c r="T75" s="41">
        <f t="shared" si="28"/>
        <v>0.70297564125790002</v>
      </c>
      <c r="U75" s="41">
        <f t="shared" si="28"/>
        <v>0</v>
      </c>
      <c r="V75" s="41">
        <f t="shared" si="28"/>
        <v>15.365366893089</v>
      </c>
      <c r="W75" s="41">
        <f t="shared" si="28"/>
        <v>0</v>
      </c>
      <c r="X75" s="41">
        <f t="shared" si="28"/>
        <v>0</v>
      </c>
      <c r="Y75" s="41">
        <f t="shared" si="28"/>
        <v>0</v>
      </c>
      <c r="Z75" s="41">
        <f t="shared" si="28"/>
        <v>0</v>
      </c>
      <c r="AA75" s="41">
        <f t="shared" si="28"/>
        <v>0</v>
      </c>
      <c r="AB75" s="41">
        <f t="shared" si="28"/>
        <v>131.00299561921804</v>
      </c>
      <c r="AC75" s="41">
        <f t="shared" si="28"/>
        <v>297.19463127647413</v>
      </c>
      <c r="AD75" s="41">
        <f t="shared" si="28"/>
        <v>0</v>
      </c>
      <c r="AE75" s="41">
        <f t="shared" si="28"/>
        <v>0</v>
      </c>
      <c r="AF75" s="41">
        <f t="shared" si="28"/>
        <v>30.383985048346997</v>
      </c>
      <c r="AG75" s="41">
        <f t="shared" si="28"/>
        <v>0</v>
      </c>
      <c r="AH75" s="41">
        <f t="shared" si="28"/>
        <v>0</v>
      </c>
      <c r="AI75" s="41">
        <f t="shared" si="28"/>
        <v>0</v>
      </c>
      <c r="AJ75" s="41">
        <f t="shared" si="28"/>
        <v>0</v>
      </c>
      <c r="AK75" s="41">
        <f t="shared" si="28"/>
        <v>0</v>
      </c>
      <c r="AL75" s="41">
        <f t="shared" si="28"/>
        <v>118.2341028073817</v>
      </c>
      <c r="AM75" s="41">
        <f t="shared" si="28"/>
        <v>69.72452948647711</v>
      </c>
      <c r="AN75" s="41">
        <f t="shared" si="28"/>
        <v>61.958146651773802</v>
      </c>
      <c r="AO75" s="41">
        <f t="shared" si="28"/>
        <v>0</v>
      </c>
      <c r="AP75" s="41">
        <f t="shared" si="28"/>
        <v>20.127855403156097</v>
      </c>
      <c r="AQ75" s="41">
        <f t="shared" si="28"/>
        <v>0</v>
      </c>
      <c r="AR75" s="41">
        <f t="shared" si="28"/>
        <v>0</v>
      </c>
      <c r="AS75" s="41">
        <f t="shared" si="28"/>
        <v>0</v>
      </c>
      <c r="AT75" s="41">
        <f t="shared" si="28"/>
        <v>0</v>
      </c>
      <c r="AU75" s="41">
        <f t="shared" si="28"/>
        <v>0</v>
      </c>
      <c r="AV75" s="41">
        <f t="shared" si="28"/>
        <v>894.37647761933249</v>
      </c>
      <c r="AW75" s="41">
        <f t="shared" si="28"/>
        <v>762.24508166432611</v>
      </c>
      <c r="AX75" s="41">
        <f t="shared" si="28"/>
        <v>112.7622178456446</v>
      </c>
      <c r="AY75" s="41">
        <f t="shared" si="28"/>
        <v>0</v>
      </c>
      <c r="AZ75" s="41">
        <f t="shared" si="28"/>
        <v>504.19498335073848</v>
      </c>
      <c r="BA75" s="41">
        <f t="shared" si="28"/>
        <v>0</v>
      </c>
      <c r="BB75" s="41">
        <f t="shared" si="28"/>
        <v>0</v>
      </c>
      <c r="BC75" s="41">
        <f t="shared" si="28"/>
        <v>0</v>
      </c>
      <c r="BD75" s="41">
        <f t="shared" si="28"/>
        <v>0</v>
      </c>
      <c r="BE75" s="41">
        <f t="shared" si="28"/>
        <v>0</v>
      </c>
      <c r="BF75" s="41">
        <f t="shared" si="28"/>
        <v>452.70394510718683</v>
      </c>
      <c r="BG75" s="41">
        <f t="shared" si="28"/>
        <v>62.369952918760603</v>
      </c>
      <c r="BH75" s="41">
        <f t="shared" si="28"/>
        <v>1.9680332393545998</v>
      </c>
      <c r="BI75" s="41">
        <f t="shared" si="28"/>
        <v>0</v>
      </c>
      <c r="BJ75" s="41">
        <f t="shared" si="28"/>
        <v>55.266713478592123</v>
      </c>
      <c r="BK75" s="41">
        <f>SUM(C75:BJ75)</f>
        <v>5231.2349663334116</v>
      </c>
    </row>
    <row r="76" spans="1:63" ht="4.5" customHeight="1" x14ac:dyDescent="0.25">
      <c r="A76" s="11"/>
      <c r="B76" s="30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</row>
    <row r="77" spans="1:63" ht="14.25" customHeight="1" x14ac:dyDescent="0.25">
      <c r="A77" s="11" t="s">
        <v>5</v>
      </c>
      <c r="B77" s="31" t="s">
        <v>26</v>
      </c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</row>
    <row r="78" spans="1:63" ht="14.25" customHeight="1" x14ac:dyDescent="0.25">
      <c r="A78" s="11" t="s">
        <v>75</v>
      </c>
      <c r="B78" s="25" t="s">
        <v>128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1.7931933386999999E-2</v>
      </c>
      <c r="I78" s="39">
        <v>0.24827782741930002</v>
      </c>
      <c r="J78" s="39">
        <v>0</v>
      </c>
      <c r="K78" s="39">
        <v>0</v>
      </c>
      <c r="L78" s="39">
        <v>0.1133688709677</v>
      </c>
      <c r="M78" s="39">
        <v>0</v>
      </c>
      <c r="N78" s="39">
        <v>0</v>
      </c>
      <c r="O78" s="39">
        <v>0</v>
      </c>
      <c r="P78" s="39">
        <v>0</v>
      </c>
      <c r="Q78" s="39">
        <v>0</v>
      </c>
      <c r="R78" s="39">
        <v>1.4778179870600001E-2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0.28840758683840001</v>
      </c>
      <c r="AC78" s="39">
        <v>0.17899196196770001</v>
      </c>
      <c r="AD78" s="39">
        <v>0</v>
      </c>
      <c r="AE78" s="39">
        <v>0</v>
      </c>
      <c r="AF78" s="39">
        <v>0.12885217316120001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0.19844430448339997</v>
      </c>
      <c r="AM78" s="39">
        <v>0</v>
      </c>
      <c r="AN78" s="39">
        <v>0</v>
      </c>
      <c r="AO78" s="39">
        <v>0</v>
      </c>
      <c r="AP78" s="39">
        <v>5.6170596774100003E-2</v>
      </c>
      <c r="AQ78" s="39">
        <v>0</v>
      </c>
      <c r="AR78" s="39">
        <v>0</v>
      </c>
      <c r="AS78" s="39">
        <v>0</v>
      </c>
      <c r="AT78" s="39">
        <v>0</v>
      </c>
      <c r="AU78" s="39">
        <v>0</v>
      </c>
      <c r="AV78" s="39">
        <v>1.4148167001623108E-2</v>
      </c>
      <c r="AW78" s="39">
        <v>9.7741714193000009E-3</v>
      </c>
      <c r="AX78" s="39">
        <v>0</v>
      </c>
      <c r="AY78" s="39">
        <v>0</v>
      </c>
      <c r="AZ78" s="39">
        <v>0</v>
      </c>
      <c r="BA78" s="39">
        <v>0</v>
      </c>
      <c r="BB78" s="39">
        <v>0</v>
      </c>
      <c r="BC78" s="39">
        <v>0</v>
      </c>
      <c r="BD78" s="39">
        <v>0</v>
      </c>
      <c r="BE78" s="39">
        <v>0</v>
      </c>
      <c r="BF78" s="39">
        <v>0</v>
      </c>
      <c r="BG78" s="39">
        <v>0</v>
      </c>
      <c r="BH78" s="39">
        <v>0</v>
      </c>
      <c r="BI78" s="39">
        <v>0</v>
      </c>
      <c r="BJ78" s="39">
        <v>0</v>
      </c>
      <c r="BK78" s="47">
        <f t="shared" ref="BK78:BK80" si="29">SUM(C78:BJ78)</f>
        <v>1.2691457732903229</v>
      </c>
    </row>
    <row r="79" spans="1:63" ht="14.25" customHeight="1" x14ac:dyDescent="0.25">
      <c r="A79" s="11"/>
      <c r="B79" s="25" t="s">
        <v>129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7.9882306771E-3</v>
      </c>
      <c r="I79" s="39">
        <v>0.13922165290320002</v>
      </c>
      <c r="J79" s="39">
        <v>0</v>
      </c>
      <c r="K79" s="39">
        <v>0</v>
      </c>
      <c r="L79" s="39">
        <v>2.8865968548300001E-2</v>
      </c>
      <c r="M79" s="39">
        <v>0</v>
      </c>
      <c r="N79" s="39">
        <v>0</v>
      </c>
      <c r="O79" s="39">
        <v>0</v>
      </c>
      <c r="P79" s="39">
        <v>0</v>
      </c>
      <c r="Q79" s="39">
        <v>0</v>
      </c>
      <c r="R79" s="39">
        <v>7.9927414191000006E-3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9">
        <v>0.13300066503169999</v>
      </c>
      <c r="AC79" s="39">
        <v>0.61286534364510004</v>
      </c>
      <c r="AD79" s="39">
        <v>0</v>
      </c>
      <c r="AE79" s="39">
        <v>0</v>
      </c>
      <c r="AF79" s="39">
        <v>0.1168709890967</v>
      </c>
      <c r="AG79" s="39">
        <v>0</v>
      </c>
      <c r="AH79" s="39">
        <v>0</v>
      </c>
      <c r="AI79" s="39">
        <v>0</v>
      </c>
      <c r="AJ79" s="39">
        <v>0</v>
      </c>
      <c r="AK79" s="39">
        <v>0</v>
      </c>
      <c r="AL79" s="39">
        <v>0.14854958209629998</v>
      </c>
      <c r="AM79" s="39">
        <v>4.3668202741899996E-2</v>
      </c>
      <c r="AN79" s="39">
        <v>0</v>
      </c>
      <c r="AO79" s="39">
        <v>0</v>
      </c>
      <c r="AP79" s="39">
        <v>0</v>
      </c>
      <c r="AQ79" s="39">
        <v>0</v>
      </c>
      <c r="AR79" s="39">
        <v>0</v>
      </c>
      <c r="AS79" s="39">
        <v>0</v>
      </c>
      <c r="AT79" s="39">
        <v>0</v>
      </c>
      <c r="AU79" s="39">
        <v>0</v>
      </c>
      <c r="AV79" s="39">
        <v>0.1388329706442</v>
      </c>
      <c r="AW79" s="39">
        <v>0.14443253803220002</v>
      </c>
      <c r="AX79" s="39">
        <v>0</v>
      </c>
      <c r="AY79" s="39">
        <v>0</v>
      </c>
      <c r="AZ79" s="39">
        <v>0</v>
      </c>
      <c r="BA79" s="39">
        <v>0</v>
      </c>
      <c r="BB79" s="39">
        <v>0</v>
      </c>
      <c r="BC79" s="39">
        <v>0</v>
      </c>
      <c r="BD79" s="39">
        <v>0</v>
      </c>
      <c r="BE79" s="39">
        <v>0</v>
      </c>
      <c r="BF79" s="39">
        <v>3.7067468486780018E-2</v>
      </c>
      <c r="BG79" s="39">
        <v>0</v>
      </c>
      <c r="BH79" s="39">
        <v>0</v>
      </c>
      <c r="BI79" s="39">
        <v>0</v>
      </c>
      <c r="BJ79" s="39">
        <v>0</v>
      </c>
      <c r="BK79" s="47">
        <f t="shared" si="29"/>
        <v>1.55935635332258</v>
      </c>
    </row>
    <row r="80" spans="1:63" ht="15.75" thickBot="1" x14ac:dyDescent="0.3">
      <c r="A80" s="49"/>
      <c r="B80" s="50" t="s">
        <v>130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3.0366173290099999E-2</v>
      </c>
      <c r="I80" s="39">
        <v>0.4938064303246677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1.08327648386E-2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0.17513808919320001</v>
      </c>
      <c r="AC80" s="39">
        <v>1.2345340204513999</v>
      </c>
      <c r="AD80" s="39">
        <v>0</v>
      </c>
      <c r="AE80" s="39">
        <v>0</v>
      </c>
      <c r="AF80" s="39">
        <v>0.7943125835482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0.2614257120963</v>
      </c>
      <c r="AM80" s="39">
        <v>1.325013172387</v>
      </c>
      <c r="AN80" s="39">
        <v>0</v>
      </c>
      <c r="AO80" s="39">
        <v>0</v>
      </c>
      <c r="AP80" s="39">
        <v>0.16790361290309996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1.1193574192000001E-3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5.5967870960000005E-4</v>
      </c>
      <c r="BG80" s="39">
        <v>0</v>
      </c>
      <c r="BH80" s="39">
        <v>0</v>
      </c>
      <c r="BI80" s="39">
        <v>0</v>
      </c>
      <c r="BJ80" s="39">
        <v>5.5967870960000005E-4</v>
      </c>
      <c r="BK80" s="40">
        <f t="shared" si="29"/>
        <v>4.4955712738709668</v>
      </c>
    </row>
    <row r="81" spans="1:63" ht="15.75" thickBot="1" x14ac:dyDescent="0.3">
      <c r="A81" s="51"/>
      <c r="B81" s="52" t="s">
        <v>82</v>
      </c>
      <c r="C81" s="48">
        <f>SUM(C78:C80)</f>
        <v>0</v>
      </c>
      <c r="D81" s="48">
        <f t="shared" ref="D81:BK81" si="30">SUM(D78:D80)</f>
        <v>0</v>
      </c>
      <c r="E81" s="48">
        <f t="shared" si="30"/>
        <v>0</v>
      </c>
      <c r="F81" s="48">
        <f t="shared" si="30"/>
        <v>0</v>
      </c>
      <c r="G81" s="48">
        <f t="shared" si="30"/>
        <v>0</v>
      </c>
      <c r="H81" s="48">
        <f t="shared" si="30"/>
        <v>5.6286337354199995E-2</v>
      </c>
      <c r="I81" s="48">
        <f t="shared" si="30"/>
        <v>0.88130591064716768</v>
      </c>
      <c r="J81" s="48">
        <f t="shared" si="30"/>
        <v>0</v>
      </c>
      <c r="K81" s="48">
        <f t="shared" si="30"/>
        <v>0</v>
      </c>
      <c r="L81" s="48">
        <f t="shared" si="30"/>
        <v>0.14223483951599999</v>
      </c>
      <c r="M81" s="48">
        <f t="shared" si="30"/>
        <v>0</v>
      </c>
      <c r="N81" s="48">
        <f t="shared" si="30"/>
        <v>0</v>
      </c>
      <c r="O81" s="48">
        <f t="shared" si="30"/>
        <v>0</v>
      </c>
      <c r="P81" s="48">
        <f t="shared" si="30"/>
        <v>0</v>
      </c>
      <c r="Q81" s="48">
        <f t="shared" si="30"/>
        <v>0</v>
      </c>
      <c r="R81" s="48">
        <f t="shared" si="30"/>
        <v>3.3603686128300003E-2</v>
      </c>
      <c r="S81" s="48">
        <f t="shared" si="30"/>
        <v>0</v>
      </c>
      <c r="T81" s="48">
        <f t="shared" si="30"/>
        <v>0</v>
      </c>
      <c r="U81" s="48">
        <f t="shared" si="30"/>
        <v>0</v>
      </c>
      <c r="V81" s="48">
        <f t="shared" si="30"/>
        <v>0</v>
      </c>
      <c r="W81" s="48">
        <f t="shared" si="30"/>
        <v>0</v>
      </c>
      <c r="X81" s="48">
        <f t="shared" si="30"/>
        <v>0</v>
      </c>
      <c r="Y81" s="48">
        <f t="shared" si="30"/>
        <v>0</v>
      </c>
      <c r="Z81" s="48">
        <f t="shared" si="30"/>
        <v>0</v>
      </c>
      <c r="AA81" s="48">
        <f t="shared" si="30"/>
        <v>0</v>
      </c>
      <c r="AB81" s="48">
        <f t="shared" si="30"/>
        <v>0.59654634106330007</v>
      </c>
      <c r="AC81" s="48">
        <f t="shared" si="30"/>
        <v>2.0263913260641999</v>
      </c>
      <c r="AD81" s="48">
        <f t="shared" si="30"/>
        <v>0</v>
      </c>
      <c r="AE81" s="48">
        <f t="shared" si="30"/>
        <v>0</v>
      </c>
      <c r="AF81" s="48">
        <f t="shared" si="30"/>
        <v>1.0400357458061</v>
      </c>
      <c r="AG81" s="48">
        <f t="shared" si="30"/>
        <v>0</v>
      </c>
      <c r="AH81" s="48">
        <f t="shared" si="30"/>
        <v>0</v>
      </c>
      <c r="AI81" s="48">
        <f t="shared" si="30"/>
        <v>0</v>
      </c>
      <c r="AJ81" s="48">
        <f t="shared" si="30"/>
        <v>0</v>
      </c>
      <c r="AK81" s="48">
        <f t="shared" si="30"/>
        <v>0</v>
      </c>
      <c r="AL81" s="48">
        <f t="shared" si="30"/>
        <v>0.60841959867599993</v>
      </c>
      <c r="AM81" s="48">
        <f t="shared" si="30"/>
        <v>1.3686813751289</v>
      </c>
      <c r="AN81" s="48">
        <f t="shared" si="30"/>
        <v>0</v>
      </c>
      <c r="AO81" s="48">
        <f t="shared" si="30"/>
        <v>0</v>
      </c>
      <c r="AP81" s="48">
        <f t="shared" si="30"/>
        <v>0.22407420967719996</v>
      </c>
      <c r="AQ81" s="48">
        <f t="shared" si="30"/>
        <v>0</v>
      </c>
      <c r="AR81" s="48">
        <f t="shared" si="30"/>
        <v>0</v>
      </c>
      <c r="AS81" s="48">
        <f t="shared" si="30"/>
        <v>0</v>
      </c>
      <c r="AT81" s="48">
        <f t="shared" si="30"/>
        <v>0</v>
      </c>
      <c r="AU81" s="48">
        <f t="shared" si="30"/>
        <v>0</v>
      </c>
      <c r="AV81" s="48">
        <f t="shared" si="30"/>
        <v>0.1541004950650231</v>
      </c>
      <c r="AW81" s="48">
        <f t="shared" si="30"/>
        <v>0.15420670945150003</v>
      </c>
      <c r="AX81" s="48">
        <f t="shared" si="30"/>
        <v>0</v>
      </c>
      <c r="AY81" s="48">
        <f t="shared" si="30"/>
        <v>0</v>
      </c>
      <c r="AZ81" s="48">
        <f t="shared" si="30"/>
        <v>0</v>
      </c>
      <c r="BA81" s="48">
        <f t="shared" si="30"/>
        <v>0</v>
      </c>
      <c r="BB81" s="48">
        <f t="shared" si="30"/>
        <v>0</v>
      </c>
      <c r="BC81" s="48">
        <f t="shared" si="30"/>
        <v>0</v>
      </c>
      <c r="BD81" s="48">
        <f t="shared" si="30"/>
        <v>0</v>
      </c>
      <c r="BE81" s="48">
        <f t="shared" si="30"/>
        <v>0</v>
      </c>
      <c r="BF81" s="48">
        <f t="shared" si="30"/>
        <v>3.7627147196380016E-2</v>
      </c>
      <c r="BG81" s="48">
        <f t="shared" si="30"/>
        <v>0</v>
      </c>
      <c r="BH81" s="48">
        <f t="shared" si="30"/>
        <v>0</v>
      </c>
      <c r="BI81" s="48">
        <f t="shared" si="30"/>
        <v>0</v>
      </c>
      <c r="BJ81" s="48">
        <f t="shared" si="30"/>
        <v>5.5967870960000005E-4</v>
      </c>
      <c r="BK81" s="48">
        <f t="shared" si="30"/>
        <v>7.3240734004838695</v>
      </c>
    </row>
    <row r="82" spans="1:63" ht="6" customHeight="1" x14ac:dyDescent="0.25">
      <c r="A82" s="15"/>
      <c r="B82" s="16"/>
    </row>
    <row r="83" spans="1:63" x14ac:dyDescent="0.25">
      <c r="A83" s="15"/>
      <c r="B83" s="15" t="s">
        <v>29</v>
      </c>
      <c r="L83" s="17" t="s">
        <v>40</v>
      </c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</row>
    <row r="90" spans="1:63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</row>
    <row r="96" spans="1:63" x14ac:dyDescent="0.25">
      <c r="B96" s="15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6:BK56"/>
    <mergeCell ref="C60:BK60"/>
    <mergeCell ref="C10:BK10"/>
    <mergeCell ref="C13:BK13"/>
    <mergeCell ref="C21:BK21"/>
    <mergeCell ref="C24:BK24"/>
    <mergeCell ref="C27:BK27"/>
    <mergeCell ref="C74:BK74"/>
    <mergeCell ref="A1:A5"/>
    <mergeCell ref="C57:BK57"/>
    <mergeCell ref="C76:BK76"/>
    <mergeCell ref="C77:BK77"/>
    <mergeCell ref="C61:BK61"/>
    <mergeCell ref="C62:BK62"/>
    <mergeCell ref="C65:BK65"/>
    <mergeCell ref="C69:BK69"/>
    <mergeCell ref="C70:BK70"/>
    <mergeCell ref="C38:BK38"/>
    <mergeCell ref="C71:BK71"/>
    <mergeCell ref="C39:BK39"/>
    <mergeCell ref="C37:BK37"/>
    <mergeCell ref="C43:BK43"/>
    <mergeCell ref="C55:BK55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opLeftCell="B1" zoomScale="95" zoomScaleNormal="95" workbookViewId="0">
      <selection activeCell="B2" sqref="B2:L2"/>
    </sheetView>
  </sheetViews>
  <sheetFormatPr defaultRowHeight="12.75" x14ac:dyDescent="0.2"/>
  <cols>
    <col min="1" max="1" width="2.28515625" style="18" customWidth="1"/>
    <col min="2" max="2" width="9.140625" style="18"/>
    <col min="3" max="3" width="25.28515625" style="18" bestFit="1" customWidth="1"/>
    <col min="4" max="4" width="9.28515625" style="18" bestFit="1" customWidth="1"/>
    <col min="5" max="6" width="18.28515625" style="18" bestFit="1" customWidth="1"/>
    <col min="7" max="7" width="10" style="18" bestFit="1" customWidth="1"/>
    <col min="8" max="8" width="19.85546875" style="18" bestFit="1" customWidth="1"/>
    <col min="9" max="9" width="15.85546875" style="18" bestFit="1" customWidth="1"/>
    <col min="10" max="10" width="17" style="18" bestFit="1" customWidth="1"/>
    <col min="11" max="11" width="9.28515625" style="18" bestFit="1" customWidth="1"/>
    <col min="12" max="12" width="19.85546875" style="18" bestFit="1" customWidth="1"/>
    <col min="13" max="16384" width="9.140625" style="18"/>
  </cols>
  <sheetData>
    <row r="2" spans="2:12" x14ac:dyDescent="0.2">
      <c r="B2" s="79" t="s">
        <v>138</v>
      </c>
      <c r="C2" s="80"/>
      <c r="D2" s="80"/>
      <c r="E2" s="80"/>
      <c r="F2" s="80"/>
      <c r="G2" s="80"/>
      <c r="H2" s="80"/>
      <c r="I2" s="80"/>
      <c r="J2" s="80"/>
      <c r="K2" s="80"/>
      <c r="L2" s="81"/>
    </row>
    <row r="3" spans="2:12" x14ac:dyDescent="0.2">
      <c r="B3" s="79" t="s">
        <v>100</v>
      </c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2:12" ht="25.5" x14ac:dyDescent="0.2">
      <c r="B4" s="36" t="s">
        <v>74</v>
      </c>
      <c r="C4" s="19" t="s">
        <v>41</v>
      </c>
      <c r="D4" s="19" t="s">
        <v>86</v>
      </c>
      <c r="E4" s="19" t="s">
        <v>87</v>
      </c>
      <c r="F4" s="19" t="s">
        <v>7</v>
      </c>
      <c r="G4" s="19" t="s">
        <v>8</v>
      </c>
      <c r="H4" s="19" t="s">
        <v>23</v>
      </c>
      <c r="I4" s="19" t="s">
        <v>93</v>
      </c>
      <c r="J4" s="19" t="s">
        <v>94</v>
      </c>
      <c r="K4" s="19" t="s">
        <v>73</v>
      </c>
      <c r="L4" s="19" t="s">
        <v>95</v>
      </c>
    </row>
    <row r="5" spans="2:12" x14ac:dyDescent="0.2">
      <c r="B5" s="20">
        <v>1</v>
      </c>
      <c r="C5" s="21" t="s">
        <v>42</v>
      </c>
      <c r="D5" s="46">
        <v>0</v>
      </c>
      <c r="E5" s="44">
        <v>0</v>
      </c>
      <c r="F5" s="44">
        <v>2.7002182548000003E-2</v>
      </c>
      <c r="G5" s="44">
        <v>0</v>
      </c>
      <c r="H5" s="44">
        <v>0</v>
      </c>
      <c r="I5" s="44">
        <v>0</v>
      </c>
      <c r="J5" s="44">
        <v>0</v>
      </c>
      <c r="K5" s="44">
        <f>SUM(D5:J5)</f>
        <v>2.7002182548000003E-2</v>
      </c>
      <c r="L5" s="44">
        <v>0</v>
      </c>
    </row>
    <row r="6" spans="2:12" x14ac:dyDescent="0.2">
      <c r="B6" s="20">
        <v>2</v>
      </c>
      <c r="C6" s="22" t="s">
        <v>43</v>
      </c>
      <c r="D6" s="46">
        <v>0.13732721845080001</v>
      </c>
      <c r="E6" s="44">
        <v>0.65102394812709985</v>
      </c>
      <c r="F6" s="44">
        <v>17.80033754834102</v>
      </c>
      <c r="G6" s="44">
        <v>0.17197001809579998</v>
      </c>
      <c r="H6" s="44">
        <v>4.19646463867E-2</v>
      </c>
      <c r="I6" s="44">
        <v>0</v>
      </c>
      <c r="J6" s="44">
        <v>0</v>
      </c>
      <c r="K6" s="44">
        <f t="shared" ref="K6:K41" si="0">SUM(D6:J6)</f>
        <v>18.802623379401417</v>
      </c>
      <c r="L6" s="44">
        <v>3.3686406128E-3</v>
      </c>
    </row>
    <row r="7" spans="2:12" x14ac:dyDescent="0.2">
      <c r="B7" s="20">
        <v>3</v>
      </c>
      <c r="C7" s="21" t="s">
        <v>44</v>
      </c>
      <c r="D7" s="46">
        <v>0</v>
      </c>
      <c r="E7" s="44">
        <v>9.6101809670000001E-4</v>
      </c>
      <c r="F7" s="44">
        <v>3.1536348741299999E-2</v>
      </c>
      <c r="G7" s="44">
        <v>0</v>
      </c>
      <c r="H7" s="44">
        <v>0</v>
      </c>
      <c r="I7" s="44">
        <v>0</v>
      </c>
      <c r="J7" s="44">
        <v>0</v>
      </c>
      <c r="K7" s="44">
        <f t="shared" si="0"/>
        <v>3.2497366838000002E-2</v>
      </c>
      <c r="L7" s="44">
        <v>0</v>
      </c>
    </row>
    <row r="8" spans="2:12" x14ac:dyDescent="0.2">
      <c r="B8" s="20">
        <v>4</v>
      </c>
      <c r="C8" s="22" t="s">
        <v>45</v>
      </c>
      <c r="D8" s="46">
        <v>8.014973838690001E-2</v>
      </c>
      <c r="E8" s="44">
        <v>11.212207665569697</v>
      </c>
      <c r="F8" s="44">
        <v>10.592487882978801</v>
      </c>
      <c r="G8" s="44">
        <v>0.27434262506419999</v>
      </c>
      <c r="H8" s="44">
        <v>0.18791481454809997</v>
      </c>
      <c r="I8" s="44">
        <v>0</v>
      </c>
      <c r="J8" s="44">
        <v>0</v>
      </c>
      <c r="K8" s="44">
        <f t="shared" si="0"/>
        <v>22.3471027265477</v>
      </c>
      <c r="L8" s="44">
        <v>0</v>
      </c>
    </row>
    <row r="9" spans="2:12" x14ac:dyDescent="0.2">
      <c r="B9" s="20">
        <v>5</v>
      </c>
      <c r="C9" s="22" t="s">
        <v>46</v>
      </c>
      <c r="D9" s="46">
        <v>12.921106580677</v>
      </c>
      <c r="E9" s="44">
        <v>0.88424051768968381</v>
      </c>
      <c r="F9" s="44">
        <v>16.703015246764995</v>
      </c>
      <c r="G9" s="44">
        <v>1.3610103137087002</v>
      </c>
      <c r="H9" s="44">
        <v>0.11553436370920001</v>
      </c>
      <c r="I9" s="44">
        <v>0</v>
      </c>
      <c r="J9" s="44">
        <v>0</v>
      </c>
      <c r="K9" s="44">
        <f t="shared" si="0"/>
        <v>31.984907022549582</v>
      </c>
      <c r="L9" s="44">
        <v>7.6279085322499995E-2</v>
      </c>
    </row>
    <row r="10" spans="2:12" x14ac:dyDescent="0.2">
      <c r="B10" s="20">
        <v>6</v>
      </c>
      <c r="C10" s="22" t="s">
        <v>47</v>
      </c>
      <c r="D10" s="46">
        <v>15.328933306967301</v>
      </c>
      <c r="E10" s="44">
        <v>4.427603206034755</v>
      </c>
      <c r="F10" s="44">
        <v>21.667074467225522</v>
      </c>
      <c r="G10" s="44">
        <v>0.27585560628950001</v>
      </c>
      <c r="H10" s="44">
        <v>3.7457977870500002E-2</v>
      </c>
      <c r="I10" s="44">
        <v>0</v>
      </c>
      <c r="J10" s="44">
        <v>0</v>
      </c>
      <c r="K10" s="44">
        <f t="shared" si="0"/>
        <v>41.736924564387579</v>
      </c>
      <c r="L10" s="44">
        <v>2.3029944677400001E-2</v>
      </c>
    </row>
    <row r="11" spans="2:12" x14ac:dyDescent="0.2">
      <c r="B11" s="20">
        <v>7</v>
      </c>
      <c r="C11" s="22" t="s">
        <v>48</v>
      </c>
      <c r="D11" s="46">
        <v>0.4767009589349</v>
      </c>
      <c r="E11" s="44">
        <v>8.1037842754503995</v>
      </c>
      <c r="F11" s="44">
        <v>9.37768543665692</v>
      </c>
      <c r="G11" s="44">
        <v>0.1652778993223</v>
      </c>
      <c r="H11" s="44">
        <v>2.1432809612599999E-2</v>
      </c>
      <c r="I11" s="44">
        <v>0</v>
      </c>
      <c r="J11" s="44">
        <v>0</v>
      </c>
      <c r="K11" s="44">
        <f t="shared" si="0"/>
        <v>18.144881379977122</v>
      </c>
      <c r="L11" s="44">
        <v>0</v>
      </c>
    </row>
    <row r="12" spans="2:12" x14ac:dyDescent="0.2">
      <c r="B12" s="20">
        <v>8</v>
      </c>
      <c r="C12" s="21" t="s">
        <v>122</v>
      </c>
      <c r="D12" s="46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f t="shared" si="0"/>
        <v>0</v>
      </c>
      <c r="L12" s="44">
        <v>0</v>
      </c>
    </row>
    <row r="13" spans="2:12" x14ac:dyDescent="0.2">
      <c r="B13" s="20">
        <v>9</v>
      </c>
      <c r="C13" s="21" t="s">
        <v>123</v>
      </c>
      <c r="D13" s="46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f t="shared" si="0"/>
        <v>0</v>
      </c>
      <c r="L13" s="44">
        <v>0</v>
      </c>
    </row>
    <row r="14" spans="2:12" x14ac:dyDescent="0.2">
      <c r="B14" s="20">
        <v>10</v>
      </c>
      <c r="C14" s="22" t="s">
        <v>49</v>
      </c>
      <c r="D14" s="46">
        <v>2.6571551999900002E-2</v>
      </c>
      <c r="E14" s="44">
        <v>8.6910939547799992E-2</v>
      </c>
      <c r="F14" s="44">
        <v>4.1012457136588978</v>
      </c>
      <c r="G14" s="44">
        <v>0.2322056677738</v>
      </c>
      <c r="H14" s="44">
        <v>6.2495820320999998E-3</v>
      </c>
      <c r="I14" s="44">
        <v>0</v>
      </c>
      <c r="J14" s="44">
        <v>0</v>
      </c>
      <c r="K14" s="44">
        <f t="shared" si="0"/>
        <v>4.453183455012498</v>
      </c>
      <c r="L14" s="44">
        <v>1.7697667741000001E-3</v>
      </c>
    </row>
    <row r="15" spans="2:12" x14ac:dyDescent="0.2">
      <c r="B15" s="20">
        <v>11</v>
      </c>
      <c r="C15" s="22" t="s">
        <v>50</v>
      </c>
      <c r="D15" s="46">
        <v>76.593129747864907</v>
      </c>
      <c r="E15" s="44">
        <v>99.125533035632273</v>
      </c>
      <c r="F15" s="44">
        <v>290.92323449309993</v>
      </c>
      <c r="G15" s="44">
        <v>14.046519521699002</v>
      </c>
      <c r="H15" s="44">
        <v>0.80304961509200001</v>
      </c>
      <c r="I15" s="44">
        <v>0</v>
      </c>
      <c r="J15" s="44">
        <v>0</v>
      </c>
      <c r="K15" s="44">
        <f t="shared" si="0"/>
        <v>481.49146641338808</v>
      </c>
      <c r="L15" s="44">
        <v>1.6476221701281002</v>
      </c>
    </row>
    <row r="16" spans="2:12" x14ac:dyDescent="0.2">
      <c r="B16" s="20">
        <v>12</v>
      </c>
      <c r="C16" s="22" t="s">
        <v>51</v>
      </c>
      <c r="D16" s="46">
        <v>198.42752854946534</v>
      </c>
      <c r="E16" s="44">
        <v>62.961723585347109</v>
      </c>
      <c r="F16" s="44">
        <v>69.748466240982907</v>
      </c>
      <c r="G16" s="44">
        <v>1.7634603087720999</v>
      </c>
      <c r="H16" s="44">
        <v>0.34600931138539998</v>
      </c>
      <c r="I16" s="44">
        <v>0</v>
      </c>
      <c r="J16" s="44">
        <v>0</v>
      </c>
      <c r="K16" s="44">
        <f t="shared" si="0"/>
        <v>333.24718799595286</v>
      </c>
      <c r="L16" s="44">
        <v>0.29914735135439996</v>
      </c>
    </row>
    <row r="17" spans="2:12" x14ac:dyDescent="0.2">
      <c r="B17" s="20">
        <v>13</v>
      </c>
      <c r="C17" s="22" t="s">
        <v>52</v>
      </c>
      <c r="D17" s="46">
        <v>4.2929997217741001</v>
      </c>
      <c r="E17" s="44">
        <v>0.2658635719993</v>
      </c>
      <c r="F17" s="44">
        <v>3.6868060692175004</v>
      </c>
      <c r="G17" s="44">
        <v>1.6623989387E-2</v>
      </c>
      <c r="H17" s="44">
        <v>6.6694692257000003E-3</v>
      </c>
      <c r="I17" s="44">
        <v>0</v>
      </c>
      <c r="J17" s="44">
        <v>0</v>
      </c>
      <c r="K17" s="44">
        <f t="shared" si="0"/>
        <v>8.2689628216036013</v>
      </c>
      <c r="L17" s="44">
        <v>0</v>
      </c>
    </row>
    <row r="18" spans="2:12" x14ac:dyDescent="0.2">
      <c r="B18" s="20">
        <v>14</v>
      </c>
      <c r="C18" s="22" t="s">
        <v>53</v>
      </c>
      <c r="D18" s="46">
        <v>8.3107516099999992E-5</v>
      </c>
      <c r="E18" s="44">
        <v>7.9152586709399994E-2</v>
      </c>
      <c r="F18" s="44">
        <v>4.2430314402173996</v>
      </c>
      <c r="G18" s="44">
        <v>6.1046116129000001E-3</v>
      </c>
      <c r="H18" s="44">
        <v>7.0820879419200011E-2</v>
      </c>
      <c r="I18" s="44">
        <v>0</v>
      </c>
      <c r="J18" s="44">
        <v>0</v>
      </c>
      <c r="K18" s="44">
        <f t="shared" si="0"/>
        <v>4.399192625475</v>
      </c>
      <c r="L18" s="44">
        <v>2.231785483E-4</v>
      </c>
    </row>
    <row r="19" spans="2:12" x14ac:dyDescent="0.2">
      <c r="B19" s="20">
        <v>15</v>
      </c>
      <c r="C19" s="22" t="s">
        <v>54</v>
      </c>
      <c r="D19" s="46">
        <v>1.1743562534826</v>
      </c>
      <c r="E19" s="44">
        <v>1.0961028638037</v>
      </c>
      <c r="F19" s="44">
        <v>20.536947697115711</v>
      </c>
      <c r="G19" s="44">
        <v>0.42100131583770006</v>
      </c>
      <c r="H19" s="44">
        <v>0.18700795199879999</v>
      </c>
      <c r="I19" s="44">
        <v>0</v>
      </c>
      <c r="J19" s="44">
        <v>0</v>
      </c>
      <c r="K19" s="44">
        <f t="shared" si="0"/>
        <v>23.415416082238512</v>
      </c>
      <c r="L19" s="44">
        <v>9.1125172967700008E-2</v>
      </c>
    </row>
    <row r="20" spans="2:12" x14ac:dyDescent="0.2">
      <c r="B20" s="20">
        <v>16</v>
      </c>
      <c r="C20" s="22" t="s">
        <v>55</v>
      </c>
      <c r="D20" s="46">
        <v>24.455315435705796</v>
      </c>
      <c r="E20" s="44">
        <v>23.329258079693616</v>
      </c>
      <c r="F20" s="44">
        <v>125.24836526565289</v>
      </c>
      <c r="G20" s="44">
        <v>4.412848068962</v>
      </c>
      <c r="H20" s="44">
        <v>1.4277865703501003</v>
      </c>
      <c r="I20" s="44">
        <v>0</v>
      </c>
      <c r="J20" s="44">
        <v>0</v>
      </c>
      <c r="K20" s="44">
        <f t="shared" si="0"/>
        <v>178.87357342036441</v>
      </c>
      <c r="L20" s="44">
        <v>0.23339761138659998</v>
      </c>
    </row>
    <row r="21" spans="2:12" x14ac:dyDescent="0.2">
      <c r="B21" s="20">
        <v>17</v>
      </c>
      <c r="C21" s="22" t="s">
        <v>56</v>
      </c>
      <c r="D21" s="46">
        <v>0.78632104593470009</v>
      </c>
      <c r="E21" s="44">
        <v>2.1281517834156998</v>
      </c>
      <c r="F21" s="44">
        <v>26.859571305684508</v>
      </c>
      <c r="G21" s="44">
        <v>0.56036694122420017</v>
      </c>
      <c r="H21" s="44">
        <v>0.28779913619220004</v>
      </c>
      <c r="I21" s="44">
        <v>0</v>
      </c>
      <c r="J21" s="44">
        <v>0</v>
      </c>
      <c r="K21" s="44">
        <f t="shared" si="0"/>
        <v>30.622210212451304</v>
      </c>
      <c r="L21" s="44">
        <v>5.8266014837999999E-3</v>
      </c>
    </row>
    <row r="22" spans="2:12" x14ac:dyDescent="0.2">
      <c r="B22" s="20">
        <v>18</v>
      </c>
      <c r="C22" s="21" t="s">
        <v>124</v>
      </c>
      <c r="D22" s="46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f t="shared" si="0"/>
        <v>0</v>
      </c>
      <c r="L22" s="44">
        <v>0</v>
      </c>
    </row>
    <row r="23" spans="2:12" x14ac:dyDescent="0.2">
      <c r="B23" s="20">
        <v>19</v>
      </c>
      <c r="C23" s="22" t="s">
        <v>57</v>
      </c>
      <c r="D23" s="46">
        <v>1.0230319072234999</v>
      </c>
      <c r="E23" s="44">
        <v>8.8466020493481423</v>
      </c>
      <c r="F23" s="44">
        <v>43.687851828595534</v>
      </c>
      <c r="G23" s="44">
        <v>2.6152279522224995</v>
      </c>
      <c r="H23" s="44">
        <v>0.11008540593420003</v>
      </c>
      <c r="I23" s="44">
        <v>0</v>
      </c>
      <c r="J23" s="44">
        <v>0</v>
      </c>
      <c r="K23" s="44">
        <f t="shared" si="0"/>
        <v>56.282799143323871</v>
      </c>
      <c r="L23" s="44">
        <v>0.1882952463867</v>
      </c>
    </row>
    <row r="24" spans="2:12" x14ac:dyDescent="0.2">
      <c r="B24" s="20">
        <v>20</v>
      </c>
      <c r="C24" s="22" t="s">
        <v>58</v>
      </c>
      <c r="D24" s="46">
        <v>605.59135110353475</v>
      </c>
      <c r="E24" s="44">
        <v>752.86354515903304</v>
      </c>
      <c r="F24" s="44">
        <v>670.54107615797329</v>
      </c>
      <c r="G24" s="44">
        <v>20.938861435193729</v>
      </c>
      <c r="H24" s="44">
        <v>7.1343408193636257</v>
      </c>
      <c r="I24" s="44">
        <v>0</v>
      </c>
      <c r="J24" s="44">
        <v>0</v>
      </c>
      <c r="K24" s="44">
        <f t="shared" si="0"/>
        <v>2057.0691746750986</v>
      </c>
      <c r="L24" s="44">
        <v>1.9033401602587678</v>
      </c>
    </row>
    <row r="25" spans="2:12" x14ac:dyDescent="0.2">
      <c r="B25" s="20">
        <v>21</v>
      </c>
      <c r="C25" s="21" t="s">
        <v>59</v>
      </c>
      <c r="D25" s="46">
        <v>0</v>
      </c>
      <c r="E25" s="44">
        <v>8.9662118708999997E-3</v>
      </c>
      <c r="F25" s="44">
        <v>0.4259278933536001</v>
      </c>
      <c r="G25" s="44">
        <v>0</v>
      </c>
      <c r="H25" s="44">
        <v>0</v>
      </c>
      <c r="I25" s="44">
        <v>0</v>
      </c>
      <c r="J25" s="44">
        <v>0</v>
      </c>
      <c r="K25" s="44">
        <f t="shared" si="0"/>
        <v>0.43489410522450012</v>
      </c>
      <c r="L25" s="44">
        <v>0</v>
      </c>
    </row>
    <row r="26" spans="2:12" x14ac:dyDescent="0.2">
      <c r="B26" s="20">
        <v>22</v>
      </c>
      <c r="C26" s="22" t="s">
        <v>60</v>
      </c>
      <c r="D26" s="46">
        <v>2.1175458419200002E-2</v>
      </c>
      <c r="E26" s="44">
        <v>1.18379434838E-2</v>
      </c>
      <c r="F26" s="44">
        <v>8.6131340159004033</v>
      </c>
      <c r="G26" s="44">
        <v>3.0523070321999998E-3</v>
      </c>
      <c r="H26" s="44">
        <v>4.7244941935E-3</v>
      </c>
      <c r="I26" s="44">
        <v>0</v>
      </c>
      <c r="J26" s="44">
        <v>0</v>
      </c>
      <c r="K26" s="44">
        <f t="shared" si="0"/>
        <v>8.6539242190291041</v>
      </c>
      <c r="L26" s="44">
        <v>0</v>
      </c>
    </row>
    <row r="27" spans="2:12" x14ac:dyDescent="0.2">
      <c r="B27" s="20">
        <v>23</v>
      </c>
      <c r="C27" s="21" t="s">
        <v>125</v>
      </c>
      <c r="D27" s="46">
        <v>0</v>
      </c>
      <c r="E27" s="44">
        <v>0</v>
      </c>
      <c r="F27" s="44">
        <v>1.0122428063999999E-3</v>
      </c>
      <c r="G27" s="44">
        <v>0</v>
      </c>
      <c r="H27" s="44">
        <v>0</v>
      </c>
      <c r="I27" s="44">
        <v>0</v>
      </c>
      <c r="J27" s="44">
        <v>0</v>
      </c>
      <c r="K27" s="44">
        <f t="shared" si="0"/>
        <v>1.0122428063999999E-3</v>
      </c>
      <c r="L27" s="44">
        <v>0</v>
      </c>
    </row>
    <row r="28" spans="2:12" x14ac:dyDescent="0.2">
      <c r="B28" s="20">
        <v>24</v>
      </c>
      <c r="C28" s="21" t="s">
        <v>61</v>
      </c>
      <c r="D28" s="46">
        <v>0</v>
      </c>
      <c r="E28" s="44">
        <v>0.35739830538700001</v>
      </c>
      <c r="F28" s="44">
        <v>0.10519655938650001</v>
      </c>
      <c r="G28" s="44">
        <v>0</v>
      </c>
      <c r="H28" s="44">
        <v>0</v>
      </c>
      <c r="I28" s="44">
        <v>0</v>
      </c>
      <c r="J28" s="44">
        <v>0</v>
      </c>
      <c r="K28" s="44">
        <f t="shared" si="0"/>
        <v>0.46259486477350004</v>
      </c>
      <c r="L28" s="44">
        <v>0</v>
      </c>
    </row>
    <row r="29" spans="2:12" x14ac:dyDescent="0.2">
      <c r="B29" s="20">
        <v>25</v>
      </c>
      <c r="C29" s="22" t="s">
        <v>62</v>
      </c>
      <c r="D29" s="46">
        <v>121.9144582011259</v>
      </c>
      <c r="E29" s="44">
        <v>120.42682174578808</v>
      </c>
      <c r="F29" s="44">
        <v>193.34456473761463</v>
      </c>
      <c r="G29" s="44">
        <v>11.628771556122897</v>
      </c>
      <c r="H29" s="44">
        <v>1.1924771759632997</v>
      </c>
      <c r="I29" s="44">
        <v>0</v>
      </c>
      <c r="J29" s="44">
        <v>0</v>
      </c>
      <c r="K29" s="44">
        <f t="shared" si="0"/>
        <v>448.50709341661479</v>
      </c>
      <c r="L29" s="44">
        <v>0.57884438206400002</v>
      </c>
    </row>
    <row r="30" spans="2:12" x14ac:dyDescent="0.2">
      <c r="B30" s="20">
        <v>26</v>
      </c>
      <c r="C30" s="22" t="s">
        <v>63</v>
      </c>
      <c r="D30" s="46">
        <v>3.2726600419200003E-2</v>
      </c>
      <c r="E30" s="44">
        <v>0.41191823183650006</v>
      </c>
      <c r="F30" s="44">
        <v>13.940604550933921</v>
      </c>
      <c r="G30" s="44">
        <v>0.17918073390289999</v>
      </c>
      <c r="H30" s="44">
        <v>4.1391033838399996E-2</v>
      </c>
      <c r="I30" s="44">
        <v>0</v>
      </c>
      <c r="J30" s="44">
        <v>0</v>
      </c>
      <c r="K30" s="44">
        <f t="shared" si="0"/>
        <v>14.60582115093092</v>
      </c>
      <c r="L30" s="44">
        <v>0</v>
      </c>
    </row>
    <row r="31" spans="2:12" x14ac:dyDescent="0.2">
      <c r="B31" s="20">
        <v>27</v>
      </c>
      <c r="C31" s="22" t="s">
        <v>17</v>
      </c>
      <c r="D31" s="46">
        <v>1.1653560935400001E-2</v>
      </c>
      <c r="E31" s="44">
        <v>1.1986283729342</v>
      </c>
      <c r="F31" s="44">
        <v>9.3201426925293003</v>
      </c>
      <c r="G31" s="44">
        <v>0.11782501238669998</v>
      </c>
      <c r="H31" s="44">
        <v>2.95493891933E-2</v>
      </c>
      <c r="I31" s="44">
        <v>0</v>
      </c>
      <c r="J31" s="44">
        <v>0</v>
      </c>
      <c r="K31" s="44">
        <f t="shared" si="0"/>
        <v>10.677799027978899</v>
      </c>
      <c r="L31" s="44">
        <v>0</v>
      </c>
    </row>
    <row r="32" spans="2:12" x14ac:dyDescent="0.2">
      <c r="B32" s="20">
        <v>28</v>
      </c>
      <c r="C32" s="22" t="s">
        <v>64</v>
      </c>
      <c r="D32" s="46">
        <v>2.86468387E-5</v>
      </c>
      <c r="E32" s="44">
        <v>2.8637395161199997E-2</v>
      </c>
      <c r="F32" s="44">
        <v>0.93987978767219937</v>
      </c>
      <c r="G32" s="44">
        <v>8.8491842579999994E-3</v>
      </c>
      <c r="H32" s="44">
        <v>0</v>
      </c>
      <c r="I32" s="44">
        <v>0</v>
      </c>
      <c r="J32" s="44">
        <v>0</v>
      </c>
      <c r="K32" s="44">
        <f t="shared" si="0"/>
        <v>0.97739501393009931</v>
      </c>
      <c r="L32" s="44">
        <v>0</v>
      </c>
    </row>
    <row r="33" spans="2:12" x14ac:dyDescent="0.2">
      <c r="B33" s="20">
        <v>29</v>
      </c>
      <c r="C33" s="22" t="s">
        <v>65</v>
      </c>
      <c r="D33" s="46">
        <v>7.6297682949019991</v>
      </c>
      <c r="E33" s="44">
        <v>70.823592522699343</v>
      </c>
      <c r="F33" s="44">
        <v>74.49051702653712</v>
      </c>
      <c r="G33" s="44">
        <v>2.0599608355146</v>
      </c>
      <c r="H33" s="44">
        <v>0.20621906312819999</v>
      </c>
      <c r="I33" s="44">
        <v>0</v>
      </c>
      <c r="J33" s="44">
        <v>0</v>
      </c>
      <c r="K33" s="44">
        <f t="shared" si="0"/>
        <v>155.21005774278126</v>
      </c>
      <c r="L33" s="44">
        <v>7.8849616612699999E-2</v>
      </c>
    </row>
    <row r="34" spans="2:12" x14ac:dyDescent="0.2">
      <c r="B34" s="20">
        <v>30</v>
      </c>
      <c r="C34" s="22" t="s">
        <v>66</v>
      </c>
      <c r="D34" s="46">
        <v>3.6438472793527001</v>
      </c>
      <c r="E34" s="44">
        <v>19.722441669729019</v>
      </c>
      <c r="F34" s="44">
        <v>137.79525995680888</v>
      </c>
      <c r="G34" s="44">
        <v>8.531108108770999</v>
      </c>
      <c r="H34" s="44">
        <v>0.14044853254719999</v>
      </c>
      <c r="I34" s="44">
        <v>0</v>
      </c>
      <c r="J34" s="44">
        <v>0</v>
      </c>
      <c r="K34" s="44">
        <f t="shared" si="0"/>
        <v>169.83310554720879</v>
      </c>
      <c r="L34" s="44">
        <v>5.5967870960000005E-4</v>
      </c>
    </row>
    <row r="35" spans="2:12" x14ac:dyDescent="0.2">
      <c r="B35" s="20">
        <v>31</v>
      </c>
      <c r="C35" s="21" t="s">
        <v>67</v>
      </c>
      <c r="D35" s="46">
        <v>1.3499312774100001E-2</v>
      </c>
      <c r="E35" s="44">
        <v>6.97842446128E-2</v>
      </c>
      <c r="F35" s="44">
        <v>0.39940974683689989</v>
      </c>
      <c r="G35" s="44">
        <v>0</v>
      </c>
      <c r="H35" s="44">
        <v>1.34632953548E-2</v>
      </c>
      <c r="I35" s="44">
        <v>0</v>
      </c>
      <c r="J35" s="44">
        <v>0</v>
      </c>
      <c r="K35" s="44">
        <f t="shared" si="0"/>
        <v>0.49615659957859992</v>
      </c>
      <c r="L35" s="44">
        <v>0</v>
      </c>
    </row>
    <row r="36" spans="2:12" x14ac:dyDescent="0.2">
      <c r="B36" s="20">
        <v>32</v>
      </c>
      <c r="C36" s="22" t="s">
        <v>68</v>
      </c>
      <c r="D36" s="46">
        <v>126.79401018657711</v>
      </c>
      <c r="E36" s="44">
        <v>30.477299496157059</v>
      </c>
      <c r="F36" s="44">
        <v>103.96825941857476</v>
      </c>
      <c r="G36" s="44">
        <v>2.2640686290263017</v>
      </c>
      <c r="H36" s="44">
        <v>0.87071020615679995</v>
      </c>
      <c r="I36" s="44">
        <v>0</v>
      </c>
      <c r="J36" s="44">
        <v>0</v>
      </c>
      <c r="K36" s="44">
        <f t="shared" si="0"/>
        <v>264.37434793649203</v>
      </c>
      <c r="L36" s="44">
        <v>0.12419336457999999</v>
      </c>
    </row>
    <row r="37" spans="2:12" x14ac:dyDescent="0.2">
      <c r="B37" s="20">
        <v>33</v>
      </c>
      <c r="C37" s="22" t="s">
        <v>126</v>
      </c>
      <c r="D37" s="46">
        <v>3.2044060775786996</v>
      </c>
      <c r="E37" s="44">
        <v>15.582358455834878</v>
      </c>
      <c r="F37" s="44">
        <v>304.50694189372842</v>
      </c>
      <c r="G37" s="44">
        <v>1.3178748862549001</v>
      </c>
      <c r="H37" s="44">
        <v>0.86315299590079975</v>
      </c>
      <c r="I37" s="44">
        <v>0</v>
      </c>
      <c r="J37" s="44">
        <v>0</v>
      </c>
      <c r="K37" s="44">
        <f t="shared" si="0"/>
        <v>325.47473430929773</v>
      </c>
      <c r="L37" s="44">
        <v>4.5277318707999999E-3</v>
      </c>
    </row>
    <row r="38" spans="2:12" x14ac:dyDescent="0.2">
      <c r="B38" s="20">
        <v>34</v>
      </c>
      <c r="C38" s="22" t="s">
        <v>69</v>
      </c>
      <c r="D38" s="46">
        <v>2.7045694837999996E-3</v>
      </c>
      <c r="E38" s="44">
        <v>2.0719321611999998E-3</v>
      </c>
      <c r="F38" s="44">
        <v>0.13094712870809999</v>
      </c>
      <c r="G38" s="44">
        <v>0</v>
      </c>
      <c r="H38" s="44">
        <v>0</v>
      </c>
      <c r="I38" s="44">
        <v>0</v>
      </c>
      <c r="J38" s="44">
        <v>0</v>
      </c>
      <c r="K38" s="44">
        <f t="shared" si="0"/>
        <v>0.13572363035309998</v>
      </c>
      <c r="L38" s="44">
        <v>0</v>
      </c>
    </row>
    <row r="39" spans="2:12" x14ac:dyDescent="0.2">
      <c r="B39" s="20">
        <v>35</v>
      </c>
      <c r="C39" s="22" t="s">
        <v>70</v>
      </c>
      <c r="D39" s="46">
        <v>3.3780537663186001</v>
      </c>
      <c r="E39" s="44">
        <v>76.536092729331699</v>
      </c>
      <c r="F39" s="44">
        <v>177.13210968679917</v>
      </c>
      <c r="G39" s="44">
        <v>6.5923387464776937</v>
      </c>
      <c r="H39" s="44">
        <v>0.603554924125</v>
      </c>
      <c r="I39" s="44">
        <v>0</v>
      </c>
      <c r="J39" s="44">
        <v>0</v>
      </c>
      <c r="K39" s="44">
        <f t="shared" si="0"/>
        <v>264.24214985305218</v>
      </c>
      <c r="L39" s="44">
        <v>1.8216562675817234</v>
      </c>
    </row>
    <row r="40" spans="2:12" x14ac:dyDescent="0.2">
      <c r="B40" s="20">
        <v>36</v>
      </c>
      <c r="C40" s="22" t="s">
        <v>71</v>
      </c>
      <c r="D40" s="46">
        <v>4.9235044451499996E-2</v>
      </c>
      <c r="E40" s="44">
        <v>0.26903786098493188</v>
      </c>
      <c r="F40" s="44">
        <v>7.5338434057871986</v>
      </c>
      <c r="G40" s="44">
        <v>6.0403112322099994E-2</v>
      </c>
      <c r="H40" s="44">
        <v>5.3553251611999997E-3</v>
      </c>
      <c r="I40" s="44">
        <v>0</v>
      </c>
      <c r="J40" s="44">
        <v>0</v>
      </c>
      <c r="K40" s="44">
        <f t="shared" si="0"/>
        <v>7.9178747487069305</v>
      </c>
      <c r="L40" s="44">
        <v>1.1512943869999999E-3</v>
      </c>
    </row>
    <row r="41" spans="2:12" x14ac:dyDescent="0.2">
      <c r="B41" s="20">
        <v>37</v>
      </c>
      <c r="C41" s="22" t="s">
        <v>72</v>
      </c>
      <c r="D41" s="46">
        <v>32.383001375576505</v>
      </c>
      <c r="E41" s="44">
        <v>60.792335094012842</v>
      </c>
      <c r="F41" s="44">
        <v>144.08531275388233</v>
      </c>
      <c r="G41" s="44">
        <v>9.7096253057652966</v>
      </c>
      <c r="H41" s="44">
        <v>1.0609019282525993</v>
      </c>
      <c r="I41" s="44">
        <v>0</v>
      </c>
      <c r="J41" s="44">
        <v>0</v>
      </c>
      <c r="K41" s="44">
        <f t="shared" si="0"/>
        <v>248.03117645748958</v>
      </c>
      <c r="L41" s="44">
        <v>0.24086613477688001</v>
      </c>
    </row>
    <row r="42" spans="2:12" x14ac:dyDescent="0.2">
      <c r="B42" s="20"/>
      <c r="C42" s="22"/>
      <c r="D42" s="43"/>
      <c r="E42" s="44"/>
      <c r="F42" s="44"/>
      <c r="G42" s="44"/>
      <c r="H42" s="44"/>
      <c r="I42" s="44"/>
      <c r="J42" s="44"/>
      <c r="K42" s="44"/>
      <c r="L42" s="44"/>
    </row>
    <row r="43" spans="2:12" x14ac:dyDescent="0.2">
      <c r="B43" s="19" t="s">
        <v>11</v>
      </c>
      <c r="C43" s="1"/>
      <c r="D43" s="45">
        <f>SUM(D5:D42)</f>
        <v>1240.3934746026716</v>
      </c>
      <c r="E43" s="45">
        <f t="shared" ref="E43:L43" si="1">SUM(E5:E42)</f>
        <v>1372.7818864974838</v>
      </c>
      <c r="F43" s="45">
        <f t="shared" si="1"/>
        <v>2512.5087988233145</v>
      </c>
      <c r="G43" s="45">
        <f t="shared" si="1"/>
        <v>89.734734693000021</v>
      </c>
      <c r="H43" s="45">
        <f t="shared" si="1"/>
        <v>15.816071716935525</v>
      </c>
      <c r="I43" s="45">
        <f t="shared" si="1"/>
        <v>0</v>
      </c>
      <c r="J43" s="45">
        <f t="shared" si="1"/>
        <v>0</v>
      </c>
      <c r="K43" s="45">
        <f t="shared" si="1"/>
        <v>5231.2349663334062</v>
      </c>
      <c r="L43" s="45">
        <f t="shared" si="1"/>
        <v>7.3240734004838721</v>
      </c>
    </row>
    <row r="44" spans="2:12" x14ac:dyDescent="0.2">
      <c r="B44" s="18" t="s">
        <v>88</v>
      </c>
    </row>
    <row r="45" spans="2:12" x14ac:dyDescent="0.2">
      <c r="E45" s="33"/>
      <c r="F45" s="33"/>
      <c r="G45" s="33"/>
      <c r="H45" s="33"/>
    </row>
    <row r="47" spans="2:12" x14ac:dyDescent="0.2">
      <c r="D47" s="34"/>
      <c r="E47" s="34"/>
      <c r="F47" s="34"/>
      <c r="G47" s="34"/>
      <c r="H47" s="34"/>
    </row>
    <row r="49" spans="4:8" x14ac:dyDescent="0.2">
      <c r="D49" s="34"/>
      <c r="E49" s="34"/>
      <c r="F49" s="34"/>
      <c r="G49" s="34"/>
      <c r="H49" s="3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Sharma, Pallavi</cp:lastModifiedBy>
  <cp:lastPrinted>2014-03-24T10:58:12Z</cp:lastPrinted>
  <dcterms:created xsi:type="dcterms:W3CDTF">2014-01-06T04:43:23Z</dcterms:created>
  <dcterms:modified xsi:type="dcterms:W3CDTF">2017-04-10T11:40:31Z</dcterms:modified>
</cp:coreProperties>
</file>