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N:\Legal &amp; comp - secr-7-4-08\Comp- Secr\AMFI correspondence\Monthly AAUM Disclosure\2017\may\"/>
    </mc:Choice>
  </mc:AlternateContent>
  <bookViews>
    <workbookView xWindow="-6750" yWindow="495" windowWidth="15480" windowHeight="8190" tabRatio="675" activeTab="1"/>
  </bookViews>
  <sheets>
    <sheet name="Anex A1 Frmt for AUM disclosure" sheetId="8" r:id="rId1"/>
    <sheet name="Anex A2 Frmt AUM stateUT wise " sheetId="9" r:id="rId2"/>
  </sheets>
  <calcPr calcId="171027"/>
</workbook>
</file>

<file path=xl/calcChain.xml><?xml version="1.0" encoding="utf-8"?>
<calcChain xmlns="http://schemas.openxmlformats.org/spreadsheetml/2006/main">
  <c r="BK34" i="8" l="1"/>
  <c r="BK33" i="8"/>
  <c r="BK32" i="8"/>
  <c r="BK31" i="8"/>
  <c r="BK30" i="8"/>
  <c r="BK29" i="8"/>
  <c r="BK28" i="8"/>
  <c r="K22" i="9" l="1"/>
  <c r="K13" i="9"/>
  <c r="K12" i="9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C35" i="8"/>
  <c r="BK45" i="8"/>
  <c r="BK46" i="8"/>
  <c r="BK47" i="8"/>
  <c r="BK48" i="8"/>
  <c r="BK49" i="8"/>
  <c r="BK50" i="8"/>
  <c r="BK51" i="8"/>
  <c r="BK52" i="8"/>
  <c r="BK15" i="8"/>
  <c r="BK16" i="8"/>
  <c r="BK17" i="8"/>
  <c r="BK18" i="8"/>
  <c r="BK19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C53" i="8"/>
  <c r="BK11" i="8"/>
  <c r="BK8" i="8"/>
  <c r="G43" i="9"/>
  <c r="E43" i="9"/>
  <c r="L43" i="9"/>
  <c r="BJ81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K79" i="8"/>
  <c r="BK78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K37" i="9"/>
  <c r="K36" i="9"/>
  <c r="K34" i="9"/>
  <c r="K32" i="9"/>
  <c r="K30" i="9"/>
  <c r="K28" i="9"/>
  <c r="K26" i="9"/>
  <c r="K24" i="9"/>
  <c r="K21" i="9"/>
  <c r="K19" i="9"/>
  <c r="K17" i="9"/>
  <c r="K11" i="9"/>
  <c r="K9" i="9"/>
  <c r="F43" i="9"/>
  <c r="J43" i="9"/>
  <c r="I43" i="9"/>
  <c r="K41" i="9"/>
  <c r="K40" i="9"/>
  <c r="K39" i="9"/>
  <c r="K38" i="9"/>
  <c r="K35" i="9"/>
  <c r="K33" i="9"/>
  <c r="K31" i="9"/>
  <c r="K29" i="9"/>
  <c r="K27" i="9"/>
  <c r="K25" i="9"/>
  <c r="K23" i="9"/>
  <c r="K20" i="9"/>
  <c r="K18" i="9"/>
  <c r="K16" i="9"/>
  <c r="K15" i="9"/>
  <c r="K14" i="9"/>
  <c r="K10" i="9"/>
  <c r="K8" i="9"/>
  <c r="K6" i="9"/>
  <c r="BK80" i="8"/>
  <c r="BK72" i="8"/>
  <c r="BK66" i="8"/>
  <c r="BK63" i="8"/>
  <c r="BK58" i="8"/>
  <c r="BK44" i="8"/>
  <c r="BK41" i="8"/>
  <c r="BK40" i="8"/>
  <c r="BK25" i="8"/>
  <c r="BK22" i="8"/>
  <c r="BK14" i="8"/>
  <c r="BJ73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J67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J64" i="8"/>
  <c r="BJ68" i="8" s="1"/>
  <c r="BI64" i="8"/>
  <c r="BI68" i="8" s="1"/>
  <c r="BH64" i="8"/>
  <c r="BH68" i="8" s="1"/>
  <c r="BG64" i="8"/>
  <c r="BG68" i="8" s="1"/>
  <c r="BF64" i="8"/>
  <c r="BF68" i="8" s="1"/>
  <c r="BE64" i="8"/>
  <c r="BE68" i="8" s="1"/>
  <c r="BD64" i="8"/>
  <c r="BD68" i="8" s="1"/>
  <c r="BC64" i="8"/>
  <c r="BC68" i="8" s="1"/>
  <c r="BB64" i="8"/>
  <c r="BB68" i="8" s="1"/>
  <c r="BA64" i="8"/>
  <c r="BA68" i="8" s="1"/>
  <c r="AZ64" i="8"/>
  <c r="AZ68" i="8" s="1"/>
  <c r="AY64" i="8"/>
  <c r="AY68" i="8" s="1"/>
  <c r="AX64" i="8"/>
  <c r="AX68" i="8" s="1"/>
  <c r="AW64" i="8"/>
  <c r="AW68" i="8" s="1"/>
  <c r="AV64" i="8"/>
  <c r="AV68" i="8" s="1"/>
  <c r="AU64" i="8"/>
  <c r="AU68" i="8" s="1"/>
  <c r="AT64" i="8"/>
  <c r="AT68" i="8" s="1"/>
  <c r="AS64" i="8"/>
  <c r="AS68" i="8" s="1"/>
  <c r="AR64" i="8"/>
  <c r="AR68" i="8" s="1"/>
  <c r="AQ64" i="8"/>
  <c r="AQ68" i="8" s="1"/>
  <c r="AP64" i="8"/>
  <c r="AP68" i="8" s="1"/>
  <c r="AO64" i="8"/>
  <c r="AO68" i="8" s="1"/>
  <c r="AN64" i="8"/>
  <c r="AN68" i="8" s="1"/>
  <c r="AM64" i="8"/>
  <c r="AM68" i="8" s="1"/>
  <c r="AL64" i="8"/>
  <c r="AL68" i="8" s="1"/>
  <c r="AK64" i="8"/>
  <c r="AK68" i="8" s="1"/>
  <c r="AJ64" i="8"/>
  <c r="AJ68" i="8" s="1"/>
  <c r="AI64" i="8"/>
  <c r="AI68" i="8" s="1"/>
  <c r="AH64" i="8"/>
  <c r="AH68" i="8" s="1"/>
  <c r="AG64" i="8"/>
  <c r="AG68" i="8" s="1"/>
  <c r="AF64" i="8"/>
  <c r="AF68" i="8" s="1"/>
  <c r="AE64" i="8"/>
  <c r="AE68" i="8" s="1"/>
  <c r="AD64" i="8"/>
  <c r="AD68" i="8" s="1"/>
  <c r="AC64" i="8"/>
  <c r="AC68" i="8" s="1"/>
  <c r="AB64" i="8"/>
  <c r="AB68" i="8" s="1"/>
  <c r="AA64" i="8"/>
  <c r="AA68" i="8" s="1"/>
  <c r="Z64" i="8"/>
  <c r="Z68" i="8" s="1"/>
  <c r="Y64" i="8"/>
  <c r="Y68" i="8" s="1"/>
  <c r="X64" i="8"/>
  <c r="X68" i="8" s="1"/>
  <c r="W64" i="8"/>
  <c r="W68" i="8" s="1"/>
  <c r="V64" i="8"/>
  <c r="V68" i="8" s="1"/>
  <c r="U64" i="8"/>
  <c r="U68" i="8" s="1"/>
  <c r="T64" i="8"/>
  <c r="T68" i="8" s="1"/>
  <c r="S64" i="8"/>
  <c r="S68" i="8" s="1"/>
  <c r="R64" i="8"/>
  <c r="R68" i="8" s="1"/>
  <c r="Q64" i="8"/>
  <c r="Q68" i="8" s="1"/>
  <c r="P64" i="8"/>
  <c r="P68" i="8" s="1"/>
  <c r="O64" i="8"/>
  <c r="O68" i="8" s="1"/>
  <c r="N64" i="8"/>
  <c r="N68" i="8" s="1"/>
  <c r="M64" i="8"/>
  <c r="M68" i="8" s="1"/>
  <c r="L64" i="8"/>
  <c r="L68" i="8" s="1"/>
  <c r="K64" i="8"/>
  <c r="K68" i="8" s="1"/>
  <c r="J64" i="8"/>
  <c r="J68" i="8" s="1"/>
  <c r="I64" i="8"/>
  <c r="I68" i="8" s="1"/>
  <c r="H64" i="8"/>
  <c r="H68" i="8" s="1"/>
  <c r="G64" i="8"/>
  <c r="G68" i="8" s="1"/>
  <c r="F64" i="8"/>
  <c r="F68" i="8" s="1"/>
  <c r="E64" i="8"/>
  <c r="E68" i="8" s="1"/>
  <c r="D64" i="8"/>
  <c r="D68" i="8" s="1"/>
  <c r="C64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K53" i="8" l="1"/>
  <c r="C54" i="8"/>
  <c r="E54" i="8"/>
  <c r="G54" i="8"/>
  <c r="I54" i="8"/>
  <c r="K54" i="8"/>
  <c r="M54" i="8"/>
  <c r="O54" i="8"/>
  <c r="Q54" i="8"/>
  <c r="S54" i="8"/>
  <c r="U54" i="8"/>
  <c r="W54" i="8"/>
  <c r="Y54" i="8"/>
  <c r="AA54" i="8"/>
  <c r="AC54" i="8"/>
  <c r="AE54" i="8"/>
  <c r="AG54" i="8"/>
  <c r="AI54" i="8"/>
  <c r="AK54" i="8"/>
  <c r="AM54" i="8"/>
  <c r="AO54" i="8"/>
  <c r="AQ54" i="8"/>
  <c r="AS54" i="8"/>
  <c r="AU54" i="8"/>
  <c r="AW54" i="8"/>
  <c r="AY54" i="8"/>
  <c r="BA54" i="8"/>
  <c r="BC54" i="8"/>
  <c r="BE54" i="8"/>
  <c r="BG54" i="8"/>
  <c r="BI54" i="8"/>
  <c r="BK81" i="8"/>
  <c r="H43" i="9"/>
  <c r="D54" i="8"/>
  <c r="F54" i="8"/>
  <c r="H54" i="8"/>
  <c r="J54" i="8"/>
  <c r="L54" i="8"/>
  <c r="N54" i="8"/>
  <c r="P54" i="8"/>
  <c r="R54" i="8"/>
  <c r="T54" i="8"/>
  <c r="V54" i="8"/>
  <c r="X54" i="8"/>
  <c r="Z54" i="8"/>
  <c r="AB54" i="8"/>
  <c r="AD54" i="8"/>
  <c r="AF54" i="8"/>
  <c r="AH54" i="8"/>
  <c r="AJ54" i="8"/>
  <c r="AL54" i="8"/>
  <c r="AN54" i="8"/>
  <c r="AP54" i="8"/>
  <c r="AR54" i="8"/>
  <c r="AT54" i="8"/>
  <c r="AV54" i="8"/>
  <c r="AX54" i="8"/>
  <c r="AZ54" i="8"/>
  <c r="BB54" i="8"/>
  <c r="BD54" i="8"/>
  <c r="BF54" i="8"/>
  <c r="BH54" i="8"/>
  <c r="BJ54" i="8"/>
  <c r="D43" i="9"/>
  <c r="K7" i="9"/>
  <c r="D36" i="8"/>
  <c r="D75" i="8" s="1"/>
  <c r="F36" i="8"/>
  <c r="F75" i="8" s="1"/>
  <c r="H36" i="8"/>
  <c r="H75" i="8" s="1"/>
  <c r="J36" i="8"/>
  <c r="J75" i="8" s="1"/>
  <c r="L36" i="8"/>
  <c r="L75" i="8" s="1"/>
  <c r="N36" i="8"/>
  <c r="N75" i="8" s="1"/>
  <c r="P36" i="8"/>
  <c r="R36" i="8"/>
  <c r="R75" i="8" s="1"/>
  <c r="T36" i="8"/>
  <c r="T75" i="8" s="1"/>
  <c r="V36" i="8"/>
  <c r="V75" i="8" s="1"/>
  <c r="X36" i="8"/>
  <c r="X75" i="8" s="1"/>
  <c r="Z36" i="8"/>
  <c r="Z75" i="8" s="1"/>
  <c r="AB36" i="8"/>
  <c r="AB75" i="8" s="1"/>
  <c r="AD36" i="8"/>
  <c r="AD75" i="8" s="1"/>
  <c r="AF36" i="8"/>
  <c r="AH36" i="8"/>
  <c r="AH75" i="8" s="1"/>
  <c r="AJ36" i="8"/>
  <c r="AJ75" i="8" s="1"/>
  <c r="AL36" i="8"/>
  <c r="AL75" i="8" s="1"/>
  <c r="AN36" i="8"/>
  <c r="AN75" i="8" s="1"/>
  <c r="AP36" i="8"/>
  <c r="AP75" i="8" s="1"/>
  <c r="AR36" i="8"/>
  <c r="AR75" i="8" s="1"/>
  <c r="AT36" i="8"/>
  <c r="AT75" i="8" s="1"/>
  <c r="AV36" i="8"/>
  <c r="AV75" i="8" s="1"/>
  <c r="AX36" i="8"/>
  <c r="AX75" i="8" s="1"/>
  <c r="AZ36" i="8"/>
  <c r="AZ75" i="8" s="1"/>
  <c r="BB36" i="8"/>
  <c r="BB75" i="8" s="1"/>
  <c r="BD36" i="8"/>
  <c r="BD75" i="8" s="1"/>
  <c r="BF36" i="8"/>
  <c r="BF75" i="8" s="1"/>
  <c r="BH36" i="8"/>
  <c r="BH75" i="8" s="1"/>
  <c r="BJ36" i="8"/>
  <c r="BJ75" i="8" s="1"/>
  <c r="C36" i="8"/>
  <c r="E36" i="8"/>
  <c r="E75" i="8" s="1"/>
  <c r="G36" i="8"/>
  <c r="I36" i="8"/>
  <c r="I75" i="8" s="1"/>
  <c r="K36" i="8"/>
  <c r="K75" i="8" s="1"/>
  <c r="M36" i="8"/>
  <c r="M75" i="8" s="1"/>
  <c r="O36" i="8"/>
  <c r="O75" i="8" s="1"/>
  <c r="Q36" i="8"/>
  <c r="Q75" i="8" s="1"/>
  <c r="S36" i="8"/>
  <c r="S75" i="8" s="1"/>
  <c r="U36" i="8"/>
  <c r="U75" i="8" s="1"/>
  <c r="W36" i="8"/>
  <c r="W75" i="8" s="1"/>
  <c r="Y36" i="8"/>
  <c r="Y75" i="8" s="1"/>
  <c r="AA36" i="8"/>
  <c r="AA75" i="8" s="1"/>
  <c r="AC36" i="8"/>
  <c r="AC75" i="8" s="1"/>
  <c r="AE36" i="8"/>
  <c r="AE75" i="8" s="1"/>
  <c r="AG36" i="8"/>
  <c r="AG75" i="8" s="1"/>
  <c r="AI36" i="8"/>
  <c r="AI75" i="8" s="1"/>
  <c r="AK36" i="8"/>
  <c r="AK75" i="8" s="1"/>
  <c r="AM36" i="8"/>
  <c r="AM75" i="8" s="1"/>
  <c r="AO36" i="8"/>
  <c r="AO75" i="8" s="1"/>
  <c r="AQ36" i="8"/>
  <c r="AQ75" i="8" s="1"/>
  <c r="AS36" i="8"/>
  <c r="AS75" i="8" s="1"/>
  <c r="AU36" i="8"/>
  <c r="AU75" i="8" s="1"/>
  <c r="AW36" i="8"/>
  <c r="AY36" i="8"/>
  <c r="AY75" i="8" s="1"/>
  <c r="BA36" i="8"/>
  <c r="BA75" i="8" s="1"/>
  <c r="BC36" i="8"/>
  <c r="BC75" i="8" s="1"/>
  <c r="BE36" i="8"/>
  <c r="BE75" i="8" s="1"/>
  <c r="BG36" i="8"/>
  <c r="BI36" i="8"/>
  <c r="BI75" i="8" s="1"/>
  <c r="BK23" i="8"/>
  <c r="BK26" i="8"/>
  <c r="G75" i="8"/>
  <c r="BG75" i="8"/>
  <c r="P75" i="8"/>
  <c r="AF75" i="8"/>
  <c r="BK67" i="8"/>
  <c r="BK64" i="8"/>
  <c r="BK42" i="8"/>
  <c r="C68" i="8"/>
  <c r="BK68" i="8" s="1"/>
  <c r="BK12" i="8"/>
  <c r="BK20" i="8"/>
  <c r="BK59" i="8"/>
  <c r="BK73" i="8"/>
  <c r="BK9" i="8"/>
  <c r="BK36" i="8" s="1"/>
  <c r="BK54" i="8" l="1"/>
  <c r="C75" i="8"/>
  <c r="AW75" i="8"/>
  <c r="BK75" i="8" l="1"/>
  <c r="K5" i="9"/>
  <c r="K43" i="9" s="1"/>
</calcChain>
</file>

<file path=xl/sharedStrings.xml><?xml version="1.0" encoding="utf-8"?>
<sst xmlns="http://schemas.openxmlformats.org/spreadsheetml/2006/main" count="172" uniqueCount="139">
  <si>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</si>
  <si>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</si>
  <si>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</si>
  <si>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</si>
  <si>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</si>
  <si>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</si>
  <si>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</si>
  <si>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</si>
  <si>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</si>
  <si>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</si>
  <si>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</si>
  <si>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</si>
  <si>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</si>
  <si>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</si>
  <si>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</si>
  <si>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</si>
  <si>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</si>
  <si>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</si>
  <si>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</si>
  <si>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</si>
  <si>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</si>
  <si>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</si>
  <si>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</si>
  <si>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</si>
  <si>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</si>
  <si>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</si>
  <si>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</si>
  <si>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</si>
  <si>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</si>
  <si>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</si>
  <si>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</si>
  <si>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</si>
  <si>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</si>
  <si>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</si>
  <si>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</si>
  <si>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</si>
  <si>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</si>
  <si>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</si>
  <si>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</si>
  <si>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</si>
  <si>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</si>
  <si>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</si>
  <si>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</si>
  <si>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</si>
  <si>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</si>
  <si>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</si>
  <si>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</si>
  <si>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</si>
  <si>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</si>
  <si>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</si>
  <si>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</si>
  <si>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</si>
  <si>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</si>
  <si>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</si>
  <si>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</si>
  <si>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</si>
  <si>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</si>
  <si>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</si>
  <si>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</si>
  <si>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</si>
  <si>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</si>
  <si>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</si>
  <si>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</si>
  <si>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</si>
  <si>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</si>
  <si>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</si>
  <si>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</si>
  <si>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</si>
  <si>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</si>
  <si>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</si>
  <si>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</si>
  <si>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</si>
  <si>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</si>
  <si>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</si>
  <si>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</si>
  <si>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</si>
  <si>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</si>
  <si>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</si>
  <si>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</si>
  <si>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</si>
  <si>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</si>
  <si>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</si>
  <si>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</si>
  <si>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</si>
  <si>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</si>
  <si>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</si>
  <si>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</si>
  <si>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</si>
  <si>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</si>
  <si>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</si>
  <si>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</si>
  <si>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</si>
  <si>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</si>
  <si>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</si>
  <si>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</si>
  <si>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</si>
  <si>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</si>
  <si>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</si>
  <si>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</si>
  <si>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</si>
  <si>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</si>
  <si>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</si>
  <si>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Government Securities Fund</t>
  </si>
  <si>
    <t>Principal Pnb Fixed Maturity Plan – Series B10-476 Days</t>
  </si>
  <si>
    <t>Principal Pnb Fixed Maturity Plan – Series B13-395 Days</t>
  </si>
  <si>
    <t>Principal Pnb Fixed Maturity Plan – Series B14-390 Days</t>
  </si>
  <si>
    <t>Principal Retail Money Manager Fund</t>
  </si>
  <si>
    <t>Principal Debt Savings Fund-Retail Plan</t>
  </si>
  <si>
    <t>Principal Bank CD Fund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</si>
  <si>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</si>
  <si>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</si>
  <si>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</si>
  <si>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</si>
  <si>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</si>
  <si>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</si>
  <si>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</si>
  <si>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</si>
  <si>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</si>
  <si>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</si>
  <si>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Principal Pnb Fixed Maturity Plan – Series B16-1094 Days</t>
  </si>
  <si>
    <t>Principal Pnb Fixed Maturity Plan – Series B17-371 Days</t>
  </si>
  <si>
    <t>Principal Index Fund - Mid Cap</t>
  </si>
  <si>
    <t>Mizoram</t>
  </si>
  <si>
    <t>Telangana</t>
  </si>
  <si>
    <t>Principal Pnb Fixed Maturity Plan – Series B5-732 Days</t>
  </si>
  <si>
    <t>Principal Asset Allocation Fund Moderate Plan</t>
  </si>
  <si>
    <t>Principal Asset Allocation Fund of Funds Aggressive Plan</t>
  </si>
  <si>
    <t>Principal Asset Allocation Fund of Funds Conservative Plan</t>
  </si>
  <si>
    <t>Principal Dynamic Bond Fund</t>
  </si>
  <si>
    <t>Principal Arbitrage Fund</t>
  </si>
  <si>
    <t>Principal Low Duration Fund</t>
  </si>
  <si>
    <t>Principal Credit Opportunities Fund</t>
  </si>
  <si>
    <t>Principal Short Term Income Fund</t>
  </si>
  <si>
    <t>Principal Equity Savings Fund</t>
  </si>
  <si>
    <t>Dadra and Nagar Haveli</t>
  </si>
  <si>
    <t>Daman and Diu</t>
  </si>
  <si>
    <t>Lakshadweep</t>
  </si>
  <si>
    <t>Table showing State wise /Union Territory wise contribution to AAUM of category of schemes for the month of May 17</t>
  </si>
  <si>
    <t>Principal Mutual Fund: Net Average Assets Under Management (AUM) for the month of May 17 (All figures in Rs. Crore)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</si>
</sst>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-* #,##0.00_-;\-* #,##0.00_-;_-* &quot;-&quot;??_-;_-@_-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5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3" applyNumberFormat="0" applyFill="0" applyAlignment="0" applyProtection="0"/>
    <xf numFmtId="0" fontId="17" fillId="0" borderId="24" applyNumberFormat="0" applyFill="0" applyAlignment="0" applyProtection="0"/>
    <xf numFmtId="0" fontId="18" fillId="0" borderId="25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6" applyNumberFormat="0" applyAlignment="0" applyProtection="0"/>
    <xf numFmtId="0" fontId="23" fillId="6" borderId="27" applyNumberFormat="0" applyAlignment="0" applyProtection="0"/>
    <xf numFmtId="0" fontId="24" fillId="6" borderId="26" applyNumberFormat="0" applyAlignment="0" applyProtection="0"/>
    <xf numFmtId="0" fontId="25" fillId="0" borderId="28" applyNumberFormat="0" applyFill="0" applyAlignment="0" applyProtection="0"/>
    <xf numFmtId="0" fontId="26" fillId="7" borderId="29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1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8" borderId="30" applyNumberFormat="0" applyFont="0" applyAlignment="0" applyProtection="0"/>
    <xf numFmtId="0" fontId="30" fillId="0" borderId="0"/>
    <xf numFmtId="0" fontId="31" fillId="0" borderId="23" applyNumberFormat="0" applyFill="0" applyAlignment="0" applyProtection="0"/>
    <xf numFmtId="0" fontId="32" fillId="0" borderId="24" applyNumberFormat="0" applyFill="0" applyAlignment="0" applyProtection="0"/>
    <xf numFmtId="0" fontId="33" fillId="0" borderId="25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6" applyNumberFormat="0" applyAlignment="0" applyProtection="0"/>
    <xf numFmtId="0" fontId="38" fillId="6" borderId="27" applyNumberFormat="0" applyAlignment="0" applyProtection="0"/>
    <xf numFmtId="0" fontId="39" fillId="6" borderId="26" applyNumberFormat="0" applyAlignment="0" applyProtection="0"/>
    <xf numFmtId="0" fontId="40" fillId="0" borderId="28" applyNumberFormat="0" applyFill="0" applyAlignment="0" applyProtection="0"/>
    <xf numFmtId="0" fontId="41" fillId="7" borderId="29" applyNumberFormat="0" applyAlignment="0" applyProtection="0"/>
    <xf numFmtId="0" fontId="42" fillId="0" borderId="0" applyNumberFormat="0" applyFill="0" applyBorder="0" applyAlignment="0" applyProtection="0"/>
    <xf numFmtId="0" fontId="30" fillId="8" borderId="30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1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5" fontId="30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6" fillId="0" borderId="23" applyNumberFormat="0" applyFill="0" applyAlignment="0" applyProtection="0"/>
    <xf numFmtId="0" fontId="17" fillId="0" borderId="24" applyNumberFormat="0" applyFill="0" applyAlignment="0" applyProtection="0"/>
    <xf numFmtId="0" fontId="18" fillId="0" borderId="25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6" applyNumberFormat="0" applyAlignment="0" applyProtection="0"/>
    <xf numFmtId="0" fontId="23" fillId="6" borderId="27" applyNumberFormat="0" applyAlignment="0" applyProtection="0"/>
    <xf numFmtId="0" fontId="24" fillId="6" borderId="26" applyNumberFormat="0" applyAlignment="0" applyProtection="0"/>
    <xf numFmtId="0" fontId="25" fillId="0" borderId="28" applyNumberFormat="0" applyFill="0" applyAlignment="0" applyProtection="0"/>
    <xf numFmtId="0" fontId="26" fillId="7" borderId="29" applyNumberFormat="0" applyAlignment="0" applyProtection="0"/>
    <xf numFmtId="0" fontId="27" fillId="0" borderId="0" applyNumberFormat="0" applyFill="0" applyBorder="0" applyAlignment="0" applyProtection="0"/>
    <xf numFmtId="0" fontId="2" fillId="8" borderId="30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1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8" borderId="30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8" borderId="30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</cellStyleXfs>
  <cellXfs count="89">
    <xf numFmtId="0" fontId="0" fillId="0" borderId="0" xfId="0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0" fontId="10" fillId="0" borderId="4" xfId="2" applyNumberFormat="1" applyFont="1" applyFill="1" applyBorder="1" applyAlignment="1">
      <alignment horizontal="center" wrapText="1"/>
    </xf>
    <xf numFmtId="0" fontId="10" fillId="0" borderId="1" xfId="2" applyNumberFormat="1" applyFont="1" applyFill="1" applyBorder="1" applyAlignment="1">
      <alignment horizontal="center" wrapText="1"/>
    </xf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5" xfId="0" applyFont="1" applyBorder="1"/>
    <xf numFmtId="0" fontId="13" fillId="0" borderId="0" xfId="0" applyFont="1" applyBorder="1"/>
    <xf numFmtId="0" fontId="12" fillId="0" borderId="0" xfId="0" applyFont="1" applyBorder="1"/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/>
    <xf numFmtId="0" fontId="9" fillId="0" borderId="0" xfId="0" applyFont="1"/>
    <xf numFmtId="2" fontId="7" fillId="0" borderId="1" xfId="2" applyNumberFormat="1" applyFont="1" applyFill="1" applyBorder="1" applyAlignment="1">
      <alignment horizontal="center" vertical="top" wrapText="1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left"/>
    </xf>
    <xf numFmtId="0" fontId="9" fillId="0" borderId="1" xfId="1" applyFont="1" applyBorder="1"/>
    <xf numFmtId="0" fontId="13" fillId="0" borderId="20" xfId="0" applyFont="1" applyBorder="1" applyAlignment="1">
      <alignment horizontal="left" wrapText="1"/>
    </xf>
    <xf numFmtId="0" fontId="13" fillId="0" borderId="20" xfId="0" applyFont="1" applyBorder="1" applyAlignment="1">
      <alignment horizontal="right" wrapText="1"/>
    </xf>
    <xf numFmtId="0" fontId="13" fillId="0" borderId="20" xfId="0" applyFont="1" applyBorder="1" applyAlignment="1">
      <alignment wrapText="1"/>
    </xf>
    <xf numFmtId="0" fontId="12" fillId="0" borderId="20" xfId="0" applyFont="1" applyBorder="1" applyAlignment="1">
      <alignment horizontal="right" wrapText="1"/>
    </xf>
    <xf numFmtId="0" fontId="14" fillId="0" borderId="20" xfId="0" applyFont="1" applyBorder="1" applyAlignment="1">
      <alignment wrapText="1"/>
    </xf>
    <xf numFmtId="0" fontId="12" fillId="0" borderId="20" xfId="0" applyFont="1" applyBorder="1" applyAlignment="1">
      <alignment wrapText="1"/>
    </xf>
    <xf numFmtId="0" fontId="12" fillId="0" borderId="20" xfId="0" applyFont="1" applyBorder="1" applyAlignment="1">
      <alignment horizontal="center" wrapText="1"/>
    </xf>
    <xf numFmtId="0" fontId="12" fillId="0" borderId="20" xfId="0" applyFont="1" applyBorder="1" applyAlignment="1">
      <alignment horizontal="right"/>
    </xf>
    <xf numFmtId="2" fontId="10" fillId="0" borderId="20" xfId="2" applyNumberFormat="1" applyFont="1" applyFill="1" applyBorder="1"/>
    <xf numFmtId="165" fontId="13" fillId="0" borderId="0" xfId="0" applyNumberFormat="1" applyFont="1" applyBorder="1"/>
    <xf numFmtId="165" fontId="9" fillId="0" borderId="0" xfId="4" applyFont="1"/>
    <xf numFmtId="165" fontId="9" fillId="0" borderId="0" xfId="0" applyNumberFormat="1" applyFont="1"/>
    <xf numFmtId="165" fontId="13" fillId="0" borderId="0" xfId="4" applyFont="1" applyBorder="1" applyAlignment="1">
      <alignment horizontal="center"/>
    </xf>
    <xf numFmtId="0" fontId="8" fillId="0" borderId="1" xfId="0" applyFont="1" applyBorder="1"/>
    <xf numFmtId="2" fontId="9" fillId="0" borderId="1" xfId="4" applyNumberFormat="1" applyFont="1" applyBorder="1" applyAlignment="1">
      <alignment horizontal="left"/>
    </xf>
    <xf numFmtId="2" fontId="9" fillId="0" borderId="1" xfId="4" applyNumberFormat="1" applyFont="1" applyBorder="1"/>
    <xf numFmtId="0" fontId="12" fillId="0" borderId="33" xfId="0" applyFont="1" applyBorder="1"/>
    <xf numFmtId="0" fontId="13" fillId="0" borderId="34" xfId="0" applyFont="1" applyBorder="1" applyAlignment="1">
      <alignment wrapText="1"/>
    </xf>
    <xf numFmtId="0" fontId="12" fillId="0" borderId="32" xfId="0" applyFont="1" applyBorder="1"/>
    <xf numFmtId="2" fontId="9" fillId="0" borderId="1" xfId="4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2" fontId="8" fillId="0" borderId="1" xfId="4" applyNumberFormat="1" applyFont="1" applyBorder="1" applyAlignment="1">
      <alignment horizontal="center"/>
    </xf>
    <xf numFmtId="0" fontId="12" fillId="0" borderId="22" xfId="0" applyFont="1" applyBorder="1" applyAlignment="1">
      <alignment horizontal="right" wrapText="1"/>
    </xf>
    <xf numFmtId="0" fontId="13" fillId="0" borderId="35" xfId="0" applyFont="1" applyBorder="1"/>
    <xf numFmtId="165" fontId="13" fillId="0" borderId="35" xfId="4" applyFont="1" applyBorder="1" applyAlignment="1">
      <alignment horizontal="center"/>
    </xf>
    <xf numFmtId="0" fontId="10" fillId="0" borderId="2" xfId="2" applyNumberFormat="1" applyFont="1" applyFill="1" applyBorder="1" applyAlignment="1">
      <alignment horizontal="center" wrapText="1"/>
    </xf>
    <xf numFmtId="0" fontId="13" fillId="0" borderId="17" xfId="0" applyFont="1" applyBorder="1"/>
    <xf numFmtId="4" fontId="0" fillId="0" borderId="3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3" fillId="0" borderId="4" xfId="4" applyNumberFormat="1" applyFont="1" applyBorder="1" applyAlignment="1">
      <alignment horizontal="center" vertical="center"/>
    </xf>
    <xf numFmtId="2" fontId="13" fillId="0" borderId="1" xfId="4" applyNumberFormat="1" applyFont="1" applyBorder="1" applyAlignment="1">
      <alignment horizontal="center" vertical="center"/>
    </xf>
    <xf numFmtId="2" fontId="13" fillId="0" borderId="2" xfId="4" applyNumberFormat="1" applyFont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 vertical="center"/>
    </xf>
    <xf numFmtId="2" fontId="12" fillId="0" borderId="4" xfId="4" applyNumberFormat="1" applyFont="1" applyBorder="1" applyAlignment="1">
      <alignment horizontal="center" vertical="center"/>
    </xf>
    <xf numFmtId="2" fontId="12" fillId="0" borderId="1" xfId="4" applyNumberFormat="1" applyFont="1" applyBorder="1" applyAlignment="1">
      <alignment horizontal="center" vertical="center"/>
    </xf>
    <xf numFmtId="2" fontId="12" fillId="0" borderId="2" xfId="4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2" fontId="10" fillId="0" borderId="7" xfId="2" applyNumberFormat="1" applyFont="1" applyFill="1" applyBorder="1" applyAlignment="1">
      <alignment horizontal="center" vertical="top" wrapText="1"/>
    </xf>
    <xf numFmtId="2" fontId="10" fillId="0" borderId="8" xfId="2" applyNumberFormat="1" applyFont="1" applyFill="1" applyBorder="1" applyAlignment="1">
      <alignment horizontal="center" vertical="top" wrapText="1"/>
    </xf>
    <xf numFmtId="2" fontId="10" fillId="0" borderId="9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2" fontId="10" fillId="0" borderId="11" xfId="2" applyNumberFormat="1" applyFont="1" applyFill="1" applyBorder="1" applyAlignment="1">
      <alignment horizontal="center" vertical="top" wrapText="1"/>
    </xf>
    <xf numFmtId="2" fontId="10" fillId="0" borderId="12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/>
    </xf>
    <xf numFmtId="2" fontId="10" fillId="0" borderId="14" xfId="2" applyNumberFormat="1" applyFont="1" applyFill="1" applyBorder="1" applyAlignment="1">
      <alignment horizontal="center"/>
    </xf>
    <xf numFmtId="2" fontId="10" fillId="0" borderId="15" xfId="2" applyNumberFormat="1" applyFont="1" applyFill="1" applyBorder="1" applyAlignment="1">
      <alignment horizontal="center"/>
    </xf>
    <xf numFmtId="3" fontId="10" fillId="0" borderId="16" xfId="2" applyNumberFormat="1" applyFont="1" applyFill="1" applyBorder="1" applyAlignment="1">
      <alignment horizontal="center" vertical="center" wrapText="1"/>
    </xf>
    <xf numFmtId="3" fontId="10" fillId="0" borderId="17" xfId="2" applyNumberFormat="1" applyFont="1" applyFill="1" applyBorder="1" applyAlignment="1">
      <alignment horizontal="center" vertical="center" wrapText="1"/>
    </xf>
    <xf numFmtId="3" fontId="10" fillId="0" borderId="18" xfId="2" applyNumberFormat="1" applyFont="1" applyFill="1" applyBorder="1" applyAlignment="1">
      <alignment horizontal="center" vertical="center" wrapText="1"/>
    </xf>
    <xf numFmtId="49" fontId="6" fillId="0" borderId="11" xfId="1" applyNumberFormat="1" applyFont="1" applyFill="1" applyBorder="1" applyAlignment="1">
      <alignment horizontal="center" vertical="center" wrapText="1"/>
    </xf>
    <xf numFmtId="49" fontId="6" fillId="0" borderId="20" xfId="1" applyNumberFormat="1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49" fontId="6" fillId="0" borderId="21" xfId="1" applyNumberFormat="1" applyFont="1" applyFill="1" applyBorder="1" applyAlignment="1">
      <alignment horizontal="center" vertical="center" wrapText="1"/>
    </xf>
    <xf numFmtId="49" fontId="6" fillId="0" borderId="5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6"/>
  <sheetViews>
    <sheetView zoomScale="85" zoomScaleNormal="85" workbookViewId="0">
      <pane xSplit="2" ySplit="5" topLeftCell="AO18" activePane="bottomRight" state="frozen"/>
      <selection activeCell="F20" sqref="F20"/>
      <selection pane="topRight" activeCell="F20" sqref="F20"/>
      <selection pane="bottomLeft" activeCell="F20" sqref="F20"/>
      <selection pane="bottomRight" activeCell="BK36" sqref="BK36"/>
    </sheetView>
  </sheetViews>
  <sheetFormatPr defaultColWidth="9.140625" defaultRowHeight="15" x14ac:dyDescent="0.25"/>
  <cols>
    <col min="1" max="1" width="5" style="10" customWidth="1"/>
    <col min="2" max="2" width="55" style="10" customWidth="1"/>
    <col min="3" max="3" width="4.7109375" style="42" customWidth="1"/>
    <col min="4" max="4" width="6.7109375" style="10" customWidth="1"/>
    <col min="5" max="6" width="6.7109375" style="10" bestFit="1" customWidth="1"/>
    <col min="7" max="7" width="4.7109375" style="10" customWidth="1"/>
    <col min="8" max="8" width="6.7109375" style="42" customWidth="1"/>
    <col min="9" max="9" width="7.7109375" style="10" customWidth="1"/>
    <col min="10" max="10" width="7.7109375" style="10" bestFit="1" customWidth="1"/>
    <col min="11" max="11" width="4.7109375" style="10" customWidth="1"/>
    <col min="12" max="12" width="6.7109375" style="10" customWidth="1"/>
    <col min="13" max="13" width="4.7109375" style="42" customWidth="1"/>
    <col min="14" max="17" width="4.7109375" style="10" customWidth="1"/>
    <col min="18" max="18" width="6.7109375" style="42" customWidth="1"/>
    <col min="19" max="19" width="6.7109375" style="10" customWidth="1"/>
    <col min="20" max="20" width="5.7109375" style="10" customWidth="1"/>
    <col min="21" max="21" width="4.7109375" style="10" customWidth="1"/>
    <col min="22" max="22" width="5.7109375" style="10" customWidth="1"/>
    <col min="23" max="23" width="4.7109375" style="42" customWidth="1"/>
    <col min="24" max="27" width="4.7109375" style="10" customWidth="1"/>
    <col min="28" max="28" width="6.7109375" style="42" customWidth="1"/>
    <col min="29" max="29" width="6.7109375" style="10" customWidth="1"/>
    <col min="30" max="31" width="4.7109375" style="10" customWidth="1"/>
    <col min="32" max="32" width="5.7109375" style="10" customWidth="1"/>
    <col min="33" max="33" width="4.7109375" style="42" customWidth="1"/>
    <col min="34" max="37" width="4.7109375" style="10" customWidth="1"/>
    <col min="38" max="38" width="6.7109375" style="42" customWidth="1"/>
    <col min="39" max="40" width="5.7109375" style="10" customWidth="1"/>
    <col min="41" max="41" width="4.7109375" style="10" customWidth="1"/>
    <col min="42" max="42" width="5.7109375" style="10" customWidth="1"/>
    <col min="43" max="43" width="4.7109375" style="42" customWidth="1"/>
    <col min="44" max="44" width="5.7109375" style="10" customWidth="1"/>
    <col min="45" max="46" width="4.7109375" style="10" customWidth="1"/>
    <col min="47" max="47" width="5.7109375" style="10" bestFit="1" customWidth="1"/>
    <col min="48" max="48" width="6.7109375" style="42" customWidth="1"/>
    <col min="49" max="49" width="7.7109375" style="10" customWidth="1"/>
    <col min="50" max="50" width="6.7109375" style="10" bestFit="1" customWidth="1"/>
    <col min="51" max="51" width="5.7109375" style="10" customWidth="1"/>
    <col min="52" max="52" width="6.7109375" style="10" customWidth="1"/>
    <col min="53" max="53" width="4.7109375" style="42" customWidth="1"/>
    <col min="54" max="57" width="4.7109375" style="10" customWidth="1"/>
    <col min="58" max="58" width="6.7109375" style="42" customWidth="1"/>
    <col min="59" max="60" width="5.7109375" style="10" customWidth="1"/>
    <col min="61" max="61" width="4.7109375" style="10" customWidth="1"/>
    <col min="62" max="62" width="5.7109375" style="10" customWidth="1"/>
    <col min="63" max="63" width="7.7109375" style="45" customWidth="1"/>
    <col min="64" max="64" width="9.5703125" style="10" bestFit="1" customWidth="1"/>
    <col min="65" max="16384" width="9.140625" style="10"/>
  </cols>
  <sheetData>
    <row r="1" spans="1:104" s="2" customFormat="1" ht="15.75" thickBot="1" x14ac:dyDescent="0.3">
      <c r="A1" s="83" t="s">
        <v>74</v>
      </c>
      <c r="B1" s="76" t="s">
        <v>32</v>
      </c>
      <c r="C1" s="67" t="s">
        <v>138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9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</row>
    <row r="2" spans="1:104" s="2" customFormat="1" ht="15.75" thickBot="1" x14ac:dyDescent="0.3">
      <c r="A2" s="84"/>
      <c r="B2" s="77"/>
      <c r="C2" s="67" t="s">
        <v>31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9"/>
      <c r="W2" s="67" t="s">
        <v>27</v>
      </c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9"/>
      <c r="AQ2" s="67" t="s">
        <v>28</v>
      </c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9"/>
      <c r="BK2" s="73" t="s">
        <v>25</v>
      </c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</row>
    <row r="3" spans="1:104" s="4" customFormat="1" ht="15.75" thickBot="1" x14ac:dyDescent="0.3">
      <c r="A3" s="84"/>
      <c r="B3" s="77"/>
      <c r="C3" s="70" t="s">
        <v>12</v>
      </c>
      <c r="D3" s="71"/>
      <c r="E3" s="71"/>
      <c r="F3" s="71"/>
      <c r="G3" s="71"/>
      <c r="H3" s="71"/>
      <c r="I3" s="71"/>
      <c r="J3" s="71"/>
      <c r="K3" s="71"/>
      <c r="L3" s="72"/>
      <c r="M3" s="70" t="s">
        <v>13</v>
      </c>
      <c r="N3" s="71"/>
      <c r="O3" s="71"/>
      <c r="P3" s="71"/>
      <c r="Q3" s="71"/>
      <c r="R3" s="71"/>
      <c r="S3" s="71"/>
      <c r="T3" s="71"/>
      <c r="U3" s="71"/>
      <c r="V3" s="72"/>
      <c r="W3" s="70" t="s">
        <v>12</v>
      </c>
      <c r="X3" s="71"/>
      <c r="Y3" s="71"/>
      <c r="Z3" s="71"/>
      <c r="AA3" s="71"/>
      <c r="AB3" s="71"/>
      <c r="AC3" s="71"/>
      <c r="AD3" s="71"/>
      <c r="AE3" s="71"/>
      <c r="AF3" s="72"/>
      <c r="AG3" s="70" t="s">
        <v>13</v>
      </c>
      <c r="AH3" s="71"/>
      <c r="AI3" s="71"/>
      <c r="AJ3" s="71"/>
      <c r="AK3" s="71"/>
      <c r="AL3" s="71"/>
      <c r="AM3" s="71"/>
      <c r="AN3" s="71"/>
      <c r="AO3" s="71"/>
      <c r="AP3" s="72"/>
      <c r="AQ3" s="70" t="s">
        <v>12</v>
      </c>
      <c r="AR3" s="71"/>
      <c r="AS3" s="71"/>
      <c r="AT3" s="71"/>
      <c r="AU3" s="71"/>
      <c r="AV3" s="71"/>
      <c r="AW3" s="71"/>
      <c r="AX3" s="71"/>
      <c r="AY3" s="71"/>
      <c r="AZ3" s="72"/>
      <c r="BA3" s="70" t="s">
        <v>13</v>
      </c>
      <c r="BB3" s="71"/>
      <c r="BC3" s="71"/>
      <c r="BD3" s="71"/>
      <c r="BE3" s="71"/>
      <c r="BF3" s="71"/>
      <c r="BG3" s="71"/>
      <c r="BH3" s="71"/>
      <c r="BI3" s="71"/>
      <c r="BJ3" s="72"/>
      <c r="BK3" s="74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</row>
    <row r="4" spans="1:104" s="4" customFormat="1" x14ac:dyDescent="0.25">
      <c r="A4" s="84"/>
      <c r="B4" s="77"/>
      <c r="C4" s="64" t="s">
        <v>38</v>
      </c>
      <c r="D4" s="65"/>
      <c r="E4" s="65"/>
      <c r="F4" s="65"/>
      <c r="G4" s="66"/>
      <c r="H4" s="61" t="s">
        <v>39</v>
      </c>
      <c r="I4" s="62"/>
      <c r="J4" s="62"/>
      <c r="K4" s="62"/>
      <c r="L4" s="63"/>
      <c r="M4" s="64" t="s">
        <v>38</v>
      </c>
      <c r="N4" s="65"/>
      <c r="O4" s="65"/>
      <c r="P4" s="65"/>
      <c r="Q4" s="66"/>
      <c r="R4" s="61" t="s">
        <v>39</v>
      </c>
      <c r="S4" s="62"/>
      <c r="T4" s="62"/>
      <c r="U4" s="62"/>
      <c r="V4" s="63"/>
      <c r="W4" s="64" t="s">
        <v>38</v>
      </c>
      <c r="X4" s="65"/>
      <c r="Y4" s="65"/>
      <c r="Z4" s="65"/>
      <c r="AA4" s="66"/>
      <c r="AB4" s="61" t="s">
        <v>39</v>
      </c>
      <c r="AC4" s="62"/>
      <c r="AD4" s="62"/>
      <c r="AE4" s="62"/>
      <c r="AF4" s="63"/>
      <c r="AG4" s="64" t="s">
        <v>38</v>
      </c>
      <c r="AH4" s="65"/>
      <c r="AI4" s="65"/>
      <c r="AJ4" s="65"/>
      <c r="AK4" s="66"/>
      <c r="AL4" s="61" t="s">
        <v>39</v>
      </c>
      <c r="AM4" s="62"/>
      <c r="AN4" s="62"/>
      <c r="AO4" s="62"/>
      <c r="AP4" s="63"/>
      <c r="AQ4" s="64" t="s">
        <v>38</v>
      </c>
      <c r="AR4" s="65"/>
      <c r="AS4" s="65"/>
      <c r="AT4" s="65"/>
      <c r="AU4" s="66"/>
      <c r="AV4" s="61" t="s">
        <v>39</v>
      </c>
      <c r="AW4" s="62"/>
      <c r="AX4" s="62"/>
      <c r="AY4" s="62"/>
      <c r="AZ4" s="63"/>
      <c r="BA4" s="64" t="s">
        <v>38</v>
      </c>
      <c r="BB4" s="65"/>
      <c r="BC4" s="65"/>
      <c r="BD4" s="65"/>
      <c r="BE4" s="66"/>
      <c r="BF4" s="61" t="s">
        <v>39</v>
      </c>
      <c r="BG4" s="62"/>
      <c r="BH4" s="62"/>
      <c r="BI4" s="62"/>
      <c r="BJ4" s="63"/>
      <c r="BK4" s="74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</row>
    <row r="5" spans="1:104" s="4" customFormat="1" ht="15" customHeight="1" x14ac:dyDescent="0.25">
      <c r="A5" s="84"/>
      <c r="B5" s="77"/>
      <c r="C5" s="5">
        <v>1</v>
      </c>
      <c r="D5" s="6">
        <v>2</v>
      </c>
      <c r="E5" s="6">
        <v>3</v>
      </c>
      <c r="F5" s="6">
        <v>4</v>
      </c>
      <c r="G5" s="44">
        <v>5</v>
      </c>
      <c r="H5" s="5">
        <v>1</v>
      </c>
      <c r="I5" s="6">
        <v>2</v>
      </c>
      <c r="J5" s="6">
        <v>3</v>
      </c>
      <c r="K5" s="6">
        <v>4</v>
      </c>
      <c r="L5" s="44">
        <v>5</v>
      </c>
      <c r="M5" s="5">
        <v>1</v>
      </c>
      <c r="N5" s="6">
        <v>2</v>
      </c>
      <c r="O5" s="6">
        <v>3</v>
      </c>
      <c r="P5" s="6">
        <v>4</v>
      </c>
      <c r="Q5" s="44">
        <v>5</v>
      </c>
      <c r="R5" s="5">
        <v>1</v>
      </c>
      <c r="S5" s="6">
        <v>2</v>
      </c>
      <c r="T5" s="6">
        <v>3</v>
      </c>
      <c r="U5" s="6">
        <v>4</v>
      </c>
      <c r="V5" s="44">
        <v>5</v>
      </c>
      <c r="W5" s="5">
        <v>1</v>
      </c>
      <c r="X5" s="6">
        <v>2</v>
      </c>
      <c r="Y5" s="6">
        <v>3</v>
      </c>
      <c r="Z5" s="6">
        <v>4</v>
      </c>
      <c r="AA5" s="44">
        <v>5</v>
      </c>
      <c r="AB5" s="5">
        <v>1</v>
      </c>
      <c r="AC5" s="6">
        <v>2</v>
      </c>
      <c r="AD5" s="6">
        <v>3</v>
      </c>
      <c r="AE5" s="6">
        <v>4</v>
      </c>
      <c r="AF5" s="44">
        <v>5</v>
      </c>
      <c r="AG5" s="5">
        <v>1</v>
      </c>
      <c r="AH5" s="6">
        <v>2</v>
      </c>
      <c r="AI5" s="6">
        <v>3</v>
      </c>
      <c r="AJ5" s="6">
        <v>4</v>
      </c>
      <c r="AK5" s="44">
        <v>5</v>
      </c>
      <c r="AL5" s="5">
        <v>1</v>
      </c>
      <c r="AM5" s="6">
        <v>2</v>
      </c>
      <c r="AN5" s="6">
        <v>3</v>
      </c>
      <c r="AO5" s="6">
        <v>4</v>
      </c>
      <c r="AP5" s="44">
        <v>5</v>
      </c>
      <c r="AQ5" s="5">
        <v>1</v>
      </c>
      <c r="AR5" s="6">
        <v>2</v>
      </c>
      <c r="AS5" s="6">
        <v>3</v>
      </c>
      <c r="AT5" s="6">
        <v>4</v>
      </c>
      <c r="AU5" s="44">
        <v>5</v>
      </c>
      <c r="AV5" s="5">
        <v>1</v>
      </c>
      <c r="AW5" s="6">
        <v>2</v>
      </c>
      <c r="AX5" s="6">
        <v>3</v>
      </c>
      <c r="AY5" s="6">
        <v>4</v>
      </c>
      <c r="AZ5" s="44">
        <v>5</v>
      </c>
      <c r="BA5" s="5">
        <v>1</v>
      </c>
      <c r="BB5" s="6">
        <v>2</v>
      </c>
      <c r="BC5" s="6">
        <v>3</v>
      </c>
      <c r="BD5" s="6">
        <v>4</v>
      </c>
      <c r="BE5" s="44">
        <v>5</v>
      </c>
      <c r="BF5" s="5">
        <v>1</v>
      </c>
      <c r="BG5" s="6">
        <v>2</v>
      </c>
      <c r="BH5" s="6">
        <v>3</v>
      </c>
      <c r="BI5" s="6">
        <v>4</v>
      </c>
      <c r="BJ5" s="44">
        <v>5</v>
      </c>
      <c r="BK5" s="75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</row>
    <row r="6" spans="1:104" x14ac:dyDescent="0.25">
      <c r="A6" s="9" t="s">
        <v>0</v>
      </c>
      <c r="B6" s="24" t="s">
        <v>6</v>
      </c>
      <c r="C6" s="78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80"/>
    </row>
    <row r="7" spans="1:104" x14ac:dyDescent="0.25">
      <c r="A7" s="9" t="s">
        <v>75</v>
      </c>
      <c r="B7" s="21" t="s">
        <v>14</v>
      </c>
      <c r="C7" s="78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80"/>
    </row>
    <row r="8" spans="1:104" x14ac:dyDescent="0.25">
      <c r="A8" s="9"/>
      <c r="B8" s="19" t="s">
        <v>101</v>
      </c>
      <c r="C8" s="46">
        <v>0</v>
      </c>
      <c r="D8" s="47">
        <v>20.884618602193399</v>
      </c>
      <c r="E8" s="47">
        <v>0</v>
      </c>
      <c r="F8" s="47">
        <v>0</v>
      </c>
      <c r="G8" s="47">
        <v>0</v>
      </c>
      <c r="H8" s="46">
        <v>2.885251026416801</v>
      </c>
      <c r="I8" s="47">
        <v>240.45295996693412</v>
      </c>
      <c r="J8" s="47">
        <v>51.004666339838607</v>
      </c>
      <c r="K8" s="47">
        <v>0</v>
      </c>
      <c r="L8" s="47">
        <v>18.957154783578698</v>
      </c>
      <c r="M8" s="46">
        <v>0</v>
      </c>
      <c r="N8" s="47">
        <v>0</v>
      </c>
      <c r="O8" s="47">
        <v>0</v>
      </c>
      <c r="P8" s="47">
        <v>0</v>
      </c>
      <c r="Q8" s="47">
        <v>0</v>
      </c>
      <c r="R8" s="46">
        <v>53.70212313930945</v>
      </c>
      <c r="S8" s="47">
        <v>13.9380329434192</v>
      </c>
      <c r="T8" s="47">
        <v>5.5432783006128004</v>
      </c>
      <c r="U8" s="47">
        <v>0</v>
      </c>
      <c r="V8" s="47">
        <v>1.0310890600641001</v>
      </c>
      <c r="W8" s="46">
        <v>0</v>
      </c>
      <c r="X8" s="47">
        <v>0</v>
      </c>
      <c r="Y8" s="47">
        <v>0</v>
      </c>
      <c r="Z8" s="47">
        <v>0</v>
      </c>
      <c r="AA8" s="47">
        <v>0</v>
      </c>
      <c r="AB8" s="46">
        <v>0.20695240732160003</v>
      </c>
      <c r="AC8" s="47">
        <v>63.432103710999101</v>
      </c>
      <c r="AD8" s="47">
        <v>0</v>
      </c>
      <c r="AE8" s="47">
        <v>0</v>
      </c>
      <c r="AF8" s="47">
        <v>2.4472620205799003</v>
      </c>
      <c r="AG8" s="46">
        <v>0</v>
      </c>
      <c r="AH8" s="47">
        <v>0</v>
      </c>
      <c r="AI8" s="47">
        <v>0</v>
      </c>
      <c r="AJ8" s="47">
        <v>0</v>
      </c>
      <c r="AK8" s="47">
        <v>0</v>
      </c>
      <c r="AL8" s="46">
        <v>0.22896977993479997</v>
      </c>
      <c r="AM8" s="47">
        <v>37.816522029999796</v>
      </c>
      <c r="AN8" s="47">
        <v>41.390311931548297</v>
      </c>
      <c r="AO8" s="47">
        <v>0</v>
      </c>
      <c r="AP8" s="47">
        <v>1.096216357451</v>
      </c>
      <c r="AQ8" s="46">
        <v>0</v>
      </c>
      <c r="AR8" s="47">
        <v>0</v>
      </c>
      <c r="AS8" s="47">
        <v>0</v>
      </c>
      <c r="AT8" s="47">
        <v>0</v>
      </c>
      <c r="AU8" s="47">
        <v>0</v>
      </c>
      <c r="AV8" s="46">
        <v>8.374253103659191</v>
      </c>
      <c r="AW8" s="47">
        <v>339.16114554431806</v>
      </c>
      <c r="AX8" s="47">
        <v>2.2720710249031999</v>
      </c>
      <c r="AY8" s="47">
        <v>0</v>
      </c>
      <c r="AZ8" s="47">
        <v>29.757936486285207</v>
      </c>
      <c r="BA8" s="46">
        <v>0</v>
      </c>
      <c r="BB8" s="47">
        <v>0</v>
      </c>
      <c r="BC8" s="47">
        <v>0</v>
      </c>
      <c r="BD8" s="47">
        <v>0</v>
      </c>
      <c r="BE8" s="47">
        <v>0</v>
      </c>
      <c r="BF8" s="46">
        <v>2.6892959376971022</v>
      </c>
      <c r="BG8" s="47">
        <v>19.200316169095704</v>
      </c>
      <c r="BH8" s="47">
        <v>1.3577864056451001</v>
      </c>
      <c r="BI8" s="47">
        <v>0</v>
      </c>
      <c r="BJ8" s="47">
        <v>3.6814891227725997</v>
      </c>
      <c r="BK8" s="48">
        <f>SUM(C8:BJ8)</f>
        <v>961.51180619457796</v>
      </c>
    </row>
    <row r="9" spans="1:104" x14ac:dyDescent="0.25">
      <c r="A9" s="9"/>
      <c r="B9" s="22" t="s">
        <v>84</v>
      </c>
      <c r="C9" s="49">
        <f>SUM(C8)</f>
        <v>0</v>
      </c>
      <c r="D9" s="50">
        <f t="shared" ref="D9:BJ9" si="0">SUM(D8)</f>
        <v>20.884618602193399</v>
      </c>
      <c r="E9" s="50">
        <f t="shared" si="0"/>
        <v>0</v>
      </c>
      <c r="F9" s="50">
        <f t="shared" si="0"/>
        <v>0</v>
      </c>
      <c r="G9" s="51">
        <f t="shared" si="0"/>
        <v>0</v>
      </c>
      <c r="H9" s="49">
        <f t="shared" si="0"/>
        <v>2.885251026416801</v>
      </c>
      <c r="I9" s="50">
        <f t="shared" si="0"/>
        <v>240.45295996693412</v>
      </c>
      <c r="J9" s="50">
        <f t="shared" si="0"/>
        <v>51.004666339838607</v>
      </c>
      <c r="K9" s="50">
        <f t="shared" si="0"/>
        <v>0</v>
      </c>
      <c r="L9" s="51">
        <f t="shared" si="0"/>
        <v>18.957154783578698</v>
      </c>
      <c r="M9" s="49">
        <f t="shared" si="0"/>
        <v>0</v>
      </c>
      <c r="N9" s="50">
        <f t="shared" si="0"/>
        <v>0</v>
      </c>
      <c r="O9" s="50">
        <f t="shared" si="0"/>
        <v>0</v>
      </c>
      <c r="P9" s="50">
        <f t="shared" si="0"/>
        <v>0</v>
      </c>
      <c r="Q9" s="51">
        <f t="shared" si="0"/>
        <v>0</v>
      </c>
      <c r="R9" s="49">
        <f t="shared" si="0"/>
        <v>53.70212313930945</v>
      </c>
      <c r="S9" s="50">
        <f t="shared" si="0"/>
        <v>13.9380329434192</v>
      </c>
      <c r="T9" s="50">
        <f t="shared" si="0"/>
        <v>5.5432783006128004</v>
      </c>
      <c r="U9" s="50">
        <f t="shared" si="0"/>
        <v>0</v>
      </c>
      <c r="V9" s="51">
        <f t="shared" si="0"/>
        <v>1.0310890600641001</v>
      </c>
      <c r="W9" s="49">
        <f t="shared" si="0"/>
        <v>0</v>
      </c>
      <c r="X9" s="50">
        <f t="shared" si="0"/>
        <v>0</v>
      </c>
      <c r="Y9" s="50">
        <f t="shared" si="0"/>
        <v>0</v>
      </c>
      <c r="Z9" s="50">
        <f t="shared" si="0"/>
        <v>0</v>
      </c>
      <c r="AA9" s="51">
        <f t="shared" si="0"/>
        <v>0</v>
      </c>
      <c r="AB9" s="49">
        <f t="shared" si="0"/>
        <v>0.20695240732160003</v>
      </c>
      <c r="AC9" s="50">
        <f t="shared" si="0"/>
        <v>63.432103710999101</v>
      </c>
      <c r="AD9" s="50">
        <f t="shared" si="0"/>
        <v>0</v>
      </c>
      <c r="AE9" s="50">
        <f t="shared" si="0"/>
        <v>0</v>
      </c>
      <c r="AF9" s="51">
        <f t="shared" si="0"/>
        <v>2.4472620205799003</v>
      </c>
      <c r="AG9" s="49">
        <f t="shared" si="0"/>
        <v>0</v>
      </c>
      <c r="AH9" s="50">
        <f t="shared" si="0"/>
        <v>0</v>
      </c>
      <c r="AI9" s="50">
        <f t="shared" si="0"/>
        <v>0</v>
      </c>
      <c r="AJ9" s="50">
        <f t="shared" si="0"/>
        <v>0</v>
      </c>
      <c r="AK9" s="51">
        <f t="shared" si="0"/>
        <v>0</v>
      </c>
      <c r="AL9" s="49">
        <f t="shared" si="0"/>
        <v>0.22896977993479997</v>
      </c>
      <c r="AM9" s="50">
        <f t="shared" si="0"/>
        <v>37.816522029999796</v>
      </c>
      <c r="AN9" s="50">
        <f t="shared" si="0"/>
        <v>41.390311931548297</v>
      </c>
      <c r="AO9" s="50">
        <f t="shared" si="0"/>
        <v>0</v>
      </c>
      <c r="AP9" s="51">
        <f t="shared" si="0"/>
        <v>1.096216357451</v>
      </c>
      <c r="AQ9" s="49">
        <f t="shared" si="0"/>
        <v>0</v>
      </c>
      <c r="AR9" s="50">
        <f t="shared" si="0"/>
        <v>0</v>
      </c>
      <c r="AS9" s="50">
        <f t="shared" si="0"/>
        <v>0</v>
      </c>
      <c r="AT9" s="50">
        <f t="shared" si="0"/>
        <v>0</v>
      </c>
      <c r="AU9" s="51">
        <f t="shared" si="0"/>
        <v>0</v>
      </c>
      <c r="AV9" s="49">
        <f t="shared" si="0"/>
        <v>8.374253103659191</v>
      </c>
      <c r="AW9" s="50">
        <f t="shared" si="0"/>
        <v>339.16114554431806</v>
      </c>
      <c r="AX9" s="50">
        <f t="shared" si="0"/>
        <v>2.2720710249031999</v>
      </c>
      <c r="AY9" s="50">
        <f t="shared" si="0"/>
        <v>0</v>
      </c>
      <c r="AZ9" s="51">
        <f t="shared" si="0"/>
        <v>29.757936486285207</v>
      </c>
      <c r="BA9" s="49">
        <f t="shared" si="0"/>
        <v>0</v>
      </c>
      <c r="BB9" s="50">
        <f t="shared" si="0"/>
        <v>0</v>
      </c>
      <c r="BC9" s="50">
        <f t="shared" si="0"/>
        <v>0</v>
      </c>
      <c r="BD9" s="50">
        <f t="shared" si="0"/>
        <v>0</v>
      </c>
      <c r="BE9" s="51">
        <f t="shared" si="0"/>
        <v>0</v>
      </c>
      <c r="BF9" s="49">
        <f t="shared" si="0"/>
        <v>2.6892959376971022</v>
      </c>
      <c r="BG9" s="50">
        <f t="shared" si="0"/>
        <v>19.200316169095704</v>
      </c>
      <c r="BH9" s="50">
        <f t="shared" si="0"/>
        <v>1.3577864056451001</v>
      </c>
      <c r="BI9" s="50">
        <f t="shared" si="0"/>
        <v>0</v>
      </c>
      <c r="BJ9" s="51">
        <f t="shared" si="0"/>
        <v>3.6814891227725997</v>
      </c>
      <c r="BK9" s="48">
        <f>SUM(C9:BJ9)</f>
        <v>961.51180619457796</v>
      </c>
    </row>
    <row r="10" spans="1:104" x14ac:dyDescent="0.25">
      <c r="A10" s="9" t="s">
        <v>76</v>
      </c>
      <c r="B10" s="21" t="s">
        <v>3</v>
      </c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</row>
    <row r="11" spans="1:104" x14ac:dyDescent="0.25">
      <c r="A11" s="9"/>
      <c r="B11" s="19" t="s">
        <v>102</v>
      </c>
      <c r="C11" s="52">
        <v>0</v>
      </c>
      <c r="D11" s="53">
        <v>0</v>
      </c>
      <c r="E11" s="53">
        <v>0</v>
      </c>
      <c r="F11" s="53">
        <v>0</v>
      </c>
      <c r="G11" s="54">
        <v>0</v>
      </c>
      <c r="H11" s="52">
        <v>0.32748084593459992</v>
      </c>
      <c r="I11" s="53">
        <v>3.7525624362578998</v>
      </c>
      <c r="J11" s="53">
        <v>0</v>
      </c>
      <c r="K11" s="53">
        <v>0</v>
      </c>
      <c r="L11" s="54">
        <v>0.67693507965238786</v>
      </c>
      <c r="M11" s="52">
        <v>0</v>
      </c>
      <c r="N11" s="53">
        <v>0</v>
      </c>
      <c r="O11" s="53">
        <v>0</v>
      </c>
      <c r="P11" s="53">
        <v>0</v>
      </c>
      <c r="Q11" s="54">
        <v>0</v>
      </c>
      <c r="R11" s="52">
        <v>0.2701668032574</v>
      </c>
      <c r="S11" s="53">
        <v>4.0942869115159999</v>
      </c>
      <c r="T11" s="53">
        <v>0</v>
      </c>
      <c r="U11" s="53">
        <v>0</v>
      </c>
      <c r="V11" s="54">
        <v>4.1296661451499996E-2</v>
      </c>
      <c r="W11" s="52">
        <v>0</v>
      </c>
      <c r="X11" s="53">
        <v>0</v>
      </c>
      <c r="Y11" s="53">
        <v>0</v>
      </c>
      <c r="Z11" s="53">
        <v>0</v>
      </c>
      <c r="AA11" s="54">
        <v>0</v>
      </c>
      <c r="AB11" s="52">
        <v>1.1655536870799999E-2</v>
      </c>
      <c r="AC11" s="53">
        <v>0</v>
      </c>
      <c r="AD11" s="53">
        <v>0</v>
      </c>
      <c r="AE11" s="53">
        <v>0</v>
      </c>
      <c r="AF11" s="54">
        <v>0</v>
      </c>
      <c r="AG11" s="52">
        <v>0</v>
      </c>
      <c r="AH11" s="53">
        <v>0</v>
      </c>
      <c r="AI11" s="53">
        <v>0</v>
      </c>
      <c r="AJ11" s="53">
        <v>0</v>
      </c>
      <c r="AK11" s="54">
        <v>0</v>
      </c>
      <c r="AL11" s="52">
        <v>5.9791694515E-3</v>
      </c>
      <c r="AM11" s="53">
        <v>0</v>
      </c>
      <c r="AN11" s="53">
        <v>0</v>
      </c>
      <c r="AO11" s="53">
        <v>0</v>
      </c>
      <c r="AP11" s="54">
        <v>2.0665632249999998E-4</v>
      </c>
      <c r="AQ11" s="52">
        <v>0</v>
      </c>
      <c r="AR11" s="53">
        <v>0</v>
      </c>
      <c r="AS11" s="53">
        <v>0</v>
      </c>
      <c r="AT11" s="53">
        <v>0</v>
      </c>
      <c r="AU11" s="54">
        <v>0</v>
      </c>
      <c r="AV11" s="52">
        <v>0.6684259431580003</v>
      </c>
      <c r="AW11" s="53">
        <v>1.0751636584191</v>
      </c>
      <c r="AX11" s="53">
        <v>0</v>
      </c>
      <c r="AY11" s="53">
        <v>0</v>
      </c>
      <c r="AZ11" s="54">
        <v>2.2112996799675</v>
      </c>
      <c r="BA11" s="52">
        <v>0</v>
      </c>
      <c r="BB11" s="53">
        <v>0</v>
      </c>
      <c r="BC11" s="53">
        <v>0</v>
      </c>
      <c r="BD11" s="53">
        <v>0</v>
      </c>
      <c r="BE11" s="54">
        <v>0</v>
      </c>
      <c r="BF11" s="52">
        <v>0.21947257254739999</v>
      </c>
      <c r="BG11" s="53">
        <v>5.1184062516099998E-2</v>
      </c>
      <c r="BH11" s="53">
        <v>0</v>
      </c>
      <c r="BI11" s="53">
        <v>0</v>
      </c>
      <c r="BJ11" s="54">
        <v>4.2726722451499999E-2</v>
      </c>
      <c r="BK11" s="48">
        <f t="shared" ref="BK11:BK12" si="1">SUM(C11:BJ11)</f>
        <v>13.448842739774188</v>
      </c>
    </row>
    <row r="12" spans="1:104" x14ac:dyDescent="0.25">
      <c r="A12" s="9"/>
      <c r="B12" s="22" t="s">
        <v>85</v>
      </c>
      <c r="C12" s="49">
        <f t="shared" ref="C12:BJ12" si="2">SUM(C11)</f>
        <v>0</v>
      </c>
      <c r="D12" s="50">
        <f t="shared" si="2"/>
        <v>0</v>
      </c>
      <c r="E12" s="50">
        <f t="shared" si="2"/>
        <v>0</v>
      </c>
      <c r="F12" s="50">
        <f t="shared" si="2"/>
        <v>0</v>
      </c>
      <c r="G12" s="51">
        <f t="shared" si="2"/>
        <v>0</v>
      </c>
      <c r="H12" s="49">
        <f t="shared" si="2"/>
        <v>0.32748084593459992</v>
      </c>
      <c r="I12" s="50">
        <f t="shared" si="2"/>
        <v>3.7525624362578998</v>
      </c>
      <c r="J12" s="50">
        <f t="shared" si="2"/>
        <v>0</v>
      </c>
      <c r="K12" s="50">
        <f t="shared" si="2"/>
        <v>0</v>
      </c>
      <c r="L12" s="51">
        <f t="shared" si="2"/>
        <v>0.67693507965238786</v>
      </c>
      <c r="M12" s="49">
        <f t="shared" si="2"/>
        <v>0</v>
      </c>
      <c r="N12" s="50">
        <f t="shared" si="2"/>
        <v>0</v>
      </c>
      <c r="O12" s="50">
        <f t="shared" si="2"/>
        <v>0</v>
      </c>
      <c r="P12" s="50">
        <f t="shared" si="2"/>
        <v>0</v>
      </c>
      <c r="Q12" s="51">
        <f t="shared" si="2"/>
        <v>0</v>
      </c>
      <c r="R12" s="49">
        <f t="shared" si="2"/>
        <v>0.2701668032574</v>
      </c>
      <c r="S12" s="50">
        <f t="shared" si="2"/>
        <v>4.0942869115159999</v>
      </c>
      <c r="T12" s="50">
        <f t="shared" si="2"/>
        <v>0</v>
      </c>
      <c r="U12" s="50">
        <f t="shared" si="2"/>
        <v>0</v>
      </c>
      <c r="V12" s="51">
        <f t="shared" si="2"/>
        <v>4.1296661451499996E-2</v>
      </c>
      <c r="W12" s="49">
        <f t="shared" si="2"/>
        <v>0</v>
      </c>
      <c r="X12" s="50">
        <f t="shared" si="2"/>
        <v>0</v>
      </c>
      <c r="Y12" s="50">
        <f t="shared" si="2"/>
        <v>0</v>
      </c>
      <c r="Z12" s="50">
        <f t="shared" si="2"/>
        <v>0</v>
      </c>
      <c r="AA12" s="51">
        <f t="shared" si="2"/>
        <v>0</v>
      </c>
      <c r="AB12" s="49">
        <f t="shared" si="2"/>
        <v>1.1655536870799999E-2</v>
      </c>
      <c r="AC12" s="50">
        <f t="shared" si="2"/>
        <v>0</v>
      </c>
      <c r="AD12" s="50">
        <f t="shared" si="2"/>
        <v>0</v>
      </c>
      <c r="AE12" s="50">
        <f t="shared" si="2"/>
        <v>0</v>
      </c>
      <c r="AF12" s="51">
        <f t="shared" si="2"/>
        <v>0</v>
      </c>
      <c r="AG12" s="49">
        <f t="shared" si="2"/>
        <v>0</v>
      </c>
      <c r="AH12" s="50">
        <f t="shared" si="2"/>
        <v>0</v>
      </c>
      <c r="AI12" s="50">
        <f t="shared" si="2"/>
        <v>0</v>
      </c>
      <c r="AJ12" s="50">
        <f t="shared" si="2"/>
        <v>0</v>
      </c>
      <c r="AK12" s="51">
        <f t="shared" si="2"/>
        <v>0</v>
      </c>
      <c r="AL12" s="49">
        <f t="shared" si="2"/>
        <v>5.9791694515E-3</v>
      </c>
      <c r="AM12" s="50">
        <f t="shared" si="2"/>
        <v>0</v>
      </c>
      <c r="AN12" s="50">
        <f t="shared" si="2"/>
        <v>0</v>
      </c>
      <c r="AO12" s="50">
        <f t="shared" si="2"/>
        <v>0</v>
      </c>
      <c r="AP12" s="51">
        <f t="shared" si="2"/>
        <v>2.0665632249999998E-4</v>
      </c>
      <c r="AQ12" s="49">
        <f t="shared" si="2"/>
        <v>0</v>
      </c>
      <c r="AR12" s="50">
        <f t="shared" si="2"/>
        <v>0</v>
      </c>
      <c r="AS12" s="50">
        <f t="shared" si="2"/>
        <v>0</v>
      </c>
      <c r="AT12" s="50">
        <f t="shared" si="2"/>
        <v>0</v>
      </c>
      <c r="AU12" s="51">
        <f t="shared" si="2"/>
        <v>0</v>
      </c>
      <c r="AV12" s="49">
        <f t="shared" si="2"/>
        <v>0.6684259431580003</v>
      </c>
      <c r="AW12" s="50">
        <f t="shared" si="2"/>
        <v>1.0751636584191</v>
      </c>
      <c r="AX12" s="50">
        <f t="shared" si="2"/>
        <v>0</v>
      </c>
      <c r="AY12" s="50">
        <f t="shared" si="2"/>
        <v>0</v>
      </c>
      <c r="AZ12" s="51">
        <f t="shared" si="2"/>
        <v>2.2112996799675</v>
      </c>
      <c r="BA12" s="49">
        <f t="shared" si="2"/>
        <v>0</v>
      </c>
      <c r="BB12" s="50">
        <f t="shared" si="2"/>
        <v>0</v>
      </c>
      <c r="BC12" s="50">
        <f t="shared" si="2"/>
        <v>0</v>
      </c>
      <c r="BD12" s="50">
        <f t="shared" si="2"/>
        <v>0</v>
      </c>
      <c r="BE12" s="51">
        <f t="shared" si="2"/>
        <v>0</v>
      </c>
      <c r="BF12" s="49">
        <f t="shared" si="2"/>
        <v>0.21947257254739999</v>
      </c>
      <c r="BG12" s="50">
        <f t="shared" si="2"/>
        <v>5.1184062516099998E-2</v>
      </c>
      <c r="BH12" s="50">
        <f t="shared" si="2"/>
        <v>0</v>
      </c>
      <c r="BI12" s="50">
        <f t="shared" si="2"/>
        <v>0</v>
      </c>
      <c r="BJ12" s="51">
        <f t="shared" si="2"/>
        <v>4.2726722451499999E-2</v>
      </c>
      <c r="BK12" s="48">
        <f t="shared" si="1"/>
        <v>13.448842739774188</v>
      </c>
    </row>
    <row r="13" spans="1:104" x14ac:dyDescent="0.25">
      <c r="A13" s="9" t="s">
        <v>77</v>
      </c>
      <c r="B13" s="21" t="s">
        <v>10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</row>
    <row r="14" spans="1:104" x14ac:dyDescent="0.25">
      <c r="A14" s="9"/>
      <c r="B14" s="21" t="s">
        <v>124</v>
      </c>
      <c r="C14" s="52">
        <v>0</v>
      </c>
      <c r="D14" s="53">
        <v>0</v>
      </c>
      <c r="E14" s="53">
        <v>0</v>
      </c>
      <c r="F14" s="53">
        <v>0</v>
      </c>
      <c r="G14" s="54">
        <v>0</v>
      </c>
      <c r="H14" s="52">
        <v>0</v>
      </c>
      <c r="I14" s="53">
        <v>0</v>
      </c>
      <c r="J14" s="53">
        <v>0</v>
      </c>
      <c r="K14" s="53">
        <v>0</v>
      </c>
      <c r="L14" s="54">
        <v>0</v>
      </c>
      <c r="M14" s="52">
        <v>0</v>
      </c>
      <c r="N14" s="53">
        <v>0</v>
      </c>
      <c r="O14" s="53">
        <v>0</v>
      </c>
      <c r="P14" s="53">
        <v>0</v>
      </c>
      <c r="Q14" s="54">
        <v>0</v>
      </c>
      <c r="R14" s="52">
        <v>0</v>
      </c>
      <c r="S14" s="53">
        <v>0</v>
      </c>
      <c r="T14" s="53">
        <v>0</v>
      </c>
      <c r="U14" s="53">
        <v>0</v>
      </c>
      <c r="V14" s="54">
        <v>0</v>
      </c>
      <c r="W14" s="52">
        <v>0</v>
      </c>
      <c r="X14" s="53">
        <v>0</v>
      </c>
      <c r="Y14" s="53">
        <v>0</v>
      </c>
      <c r="Z14" s="53">
        <v>0</v>
      </c>
      <c r="AA14" s="54">
        <v>0</v>
      </c>
      <c r="AB14" s="52">
        <v>0</v>
      </c>
      <c r="AC14" s="53">
        <v>0</v>
      </c>
      <c r="AD14" s="53">
        <v>0</v>
      </c>
      <c r="AE14" s="53">
        <v>0</v>
      </c>
      <c r="AF14" s="54">
        <v>0</v>
      </c>
      <c r="AG14" s="52">
        <v>0</v>
      </c>
      <c r="AH14" s="53">
        <v>0</v>
      </c>
      <c r="AI14" s="53">
        <v>0</v>
      </c>
      <c r="AJ14" s="53">
        <v>0</v>
      </c>
      <c r="AK14" s="54">
        <v>0</v>
      </c>
      <c r="AL14" s="52">
        <v>0</v>
      </c>
      <c r="AM14" s="53">
        <v>0</v>
      </c>
      <c r="AN14" s="53">
        <v>0</v>
      </c>
      <c r="AO14" s="53">
        <v>0</v>
      </c>
      <c r="AP14" s="54">
        <v>0</v>
      </c>
      <c r="AQ14" s="52">
        <v>0</v>
      </c>
      <c r="AR14" s="53">
        <v>0</v>
      </c>
      <c r="AS14" s="53">
        <v>0</v>
      </c>
      <c r="AT14" s="53">
        <v>0</v>
      </c>
      <c r="AU14" s="54">
        <v>0</v>
      </c>
      <c r="AV14" s="52">
        <v>0</v>
      </c>
      <c r="AW14" s="53">
        <v>0</v>
      </c>
      <c r="AX14" s="53">
        <v>0</v>
      </c>
      <c r="AY14" s="53">
        <v>0</v>
      </c>
      <c r="AZ14" s="54">
        <v>0</v>
      </c>
      <c r="BA14" s="52">
        <v>0</v>
      </c>
      <c r="BB14" s="53">
        <v>0</v>
      </c>
      <c r="BC14" s="53">
        <v>0</v>
      </c>
      <c r="BD14" s="53">
        <v>0</v>
      </c>
      <c r="BE14" s="54">
        <v>0</v>
      </c>
      <c r="BF14" s="52">
        <v>0</v>
      </c>
      <c r="BG14" s="53">
        <v>0</v>
      </c>
      <c r="BH14" s="53">
        <v>0</v>
      </c>
      <c r="BI14" s="53">
        <v>0</v>
      </c>
      <c r="BJ14" s="54">
        <v>0</v>
      </c>
      <c r="BK14" s="55">
        <f t="shared" ref="BK14:BK20" si="3">SUM(C14:BJ14)</f>
        <v>0</v>
      </c>
    </row>
    <row r="15" spans="1:104" x14ac:dyDescent="0.25">
      <c r="A15" s="9"/>
      <c r="B15" s="21" t="s">
        <v>103</v>
      </c>
      <c r="C15" s="52">
        <v>0</v>
      </c>
      <c r="D15" s="53">
        <v>0</v>
      </c>
      <c r="E15" s="53">
        <v>0</v>
      </c>
      <c r="F15" s="53">
        <v>0</v>
      </c>
      <c r="G15" s="54">
        <v>0</v>
      </c>
      <c r="H15" s="52">
        <v>0</v>
      </c>
      <c r="I15" s="53">
        <v>0</v>
      </c>
      <c r="J15" s="53">
        <v>0</v>
      </c>
      <c r="K15" s="53">
        <v>0</v>
      </c>
      <c r="L15" s="54">
        <v>0</v>
      </c>
      <c r="M15" s="52">
        <v>0</v>
      </c>
      <c r="N15" s="53">
        <v>0</v>
      </c>
      <c r="O15" s="53">
        <v>0</v>
      </c>
      <c r="P15" s="53">
        <v>0</v>
      </c>
      <c r="Q15" s="54">
        <v>0</v>
      </c>
      <c r="R15" s="52">
        <v>0</v>
      </c>
      <c r="S15" s="53">
        <v>0</v>
      </c>
      <c r="T15" s="53">
        <v>0</v>
      </c>
      <c r="U15" s="53">
        <v>0</v>
      </c>
      <c r="V15" s="54">
        <v>0</v>
      </c>
      <c r="W15" s="52">
        <v>0</v>
      </c>
      <c r="X15" s="53">
        <v>0</v>
      </c>
      <c r="Y15" s="53">
        <v>0</v>
      </c>
      <c r="Z15" s="53">
        <v>0</v>
      </c>
      <c r="AA15" s="54">
        <v>0</v>
      </c>
      <c r="AB15" s="52">
        <v>0</v>
      </c>
      <c r="AC15" s="53">
        <v>0</v>
      </c>
      <c r="AD15" s="53">
        <v>0</v>
      </c>
      <c r="AE15" s="53">
        <v>0</v>
      </c>
      <c r="AF15" s="54">
        <v>0</v>
      </c>
      <c r="AG15" s="52">
        <v>0</v>
      </c>
      <c r="AH15" s="53">
        <v>0</v>
      </c>
      <c r="AI15" s="53">
        <v>0</v>
      </c>
      <c r="AJ15" s="53">
        <v>0</v>
      </c>
      <c r="AK15" s="54">
        <v>0</v>
      </c>
      <c r="AL15" s="52">
        <v>0</v>
      </c>
      <c r="AM15" s="53">
        <v>0</v>
      </c>
      <c r="AN15" s="53">
        <v>0</v>
      </c>
      <c r="AO15" s="53">
        <v>0</v>
      </c>
      <c r="AP15" s="54">
        <v>0</v>
      </c>
      <c r="AQ15" s="52">
        <v>0</v>
      </c>
      <c r="AR15" s="53">
        <v>0</v>
      </c>
      <c r="AS15" s="53">
        <v>0</v>
      </c>
      <c r="AT15" s="53">
        <v>0</v>
      </c>
      <c r="AU15" s="54">
        <v>0</v>
      </c>
      <c r="AV15" s="52">
        <v>0</v>
      </c>
      <c r="AW15" s="53">
        <v>0</v>
      </c>
      <c r="AX15" s="53">
        <v>0</v>
      </c>
      <c r="AY15" s="53">
        <v>0</v>
      </c>
      <c r="AZ15" s="54">
        <v>0</v>
      </c>
      <c r="BA15" s="52">
        <v>0</v>
      </c>
      <c r="BB15" s="53">
        <v>0</v>
      </c>
      <c r="BC15" s="53">
        <v>0</v>
      </c>
      <c r="BD15" s="53">
        <v>0</v>
      </c>
      <c r="BE15" s="54">
        <v>0</v>
      </c>
      <c r="BF15" s="52">
        <v>0</v>
      </c>
      <c r="BG15" s="53">
        <v>0</v>
      </c>
      <c r="BH15" s="53">
        <v>0</v>
      </c>
      <c r="BI15" s="53">
        <v>0</v>
      </c>
      <c r="BJ15" s="54">
        <v>0</v>
      </c>
      <c r="BK15" s="55">
        <f t="shared" si="3"/>
        <v>0</v>
      </c>
    </row>
    <row r="16" spans="1:104" x14ac:dyDescent="0.25">
      <c r="A16" s="9"/>
      <c r="B16" s="21" t="s">
        <v>104</v>
      </c>
      <c r="C16" s="52">
        <v>0</v>
      </c>
      <c r="D16" s="53">
        <v>0</v>
      </c>
      <c r="E16" s="53">
        <v>0</v>
      </c>
      <c r="F16" s="53">
        <v>0</v>
      </c>
      <c r="G16" s="54">
        <v>0</v>
      </c>
      <c r="H16" s="52">
        <v>0</v>
      </c>
      <c r="I16" s="53">
        <v>0</v>
      </c>
      <c r="J16" s="53">
        <v>0</v>
      </c>
      <c r="K16" s="53">
        <v>0</v>
      </c>
      <c r="L16" s="54">
        <v>0</v>
      </c>
      <c r="M16" s="52">
        <v>0</v>
      </c>
      <c r="N16" s="53">
        <v>0</v>
      </c>
      <c r="O16" s="53">
        <v>0</v>
      </c>
      <c r="P16" s="53">
        <v>0</v>
      </c>
      <c r="Q16" s="54">
        <v>0</v>
      </c>
      <c r="R16" s="52">
        <v>0</v>
      </c>
      <c r="S16" s="53">
        <v>0</v>
      </c>
      <c r="T16" s="53">
        <v>0</v>
      </c>
      <c r="U16" s="53">
        <v>0</v>
      </c>
      <c r="V16" s="54">
        <v>0</v>
      </c>
      <c r="W16" s="52">
        <v>0</v>
      </c>
      <c r="X16" s="53">
        <v>0</v>
      </c>
      <c r="Y16" s="53">
        <v>0</v>
      </c>
      <c r="Z16" s="53">
        <v>0</v>
      </c>
      <c r="AA16" s="54">
        <v>0</v>
      </c>
      <c r="AB16" s="52">
        <v>0</v>
      </c>
      <c r="AC16" s="53">
        <v>0</v>
      </c>
      <c r="AD16" s="53">
        <v>0</v>
      </c>
      <c r="AE16" s="53">
        <v>0</v>
      </c>
      <c r="AF16" s="54">
        <v>0</v>
      </c>
      <c r="AG16" s="52">
        <v>0</v>
      </c>
      <c r="AH16" s="53">
        <v>0</v>
      </c>
      <c r="AI16" s="53">
        <v>0</v>
      </c>
      <c r="AJ16" s="53">
        <v>0</v>
      </c>
      <c r="AK16" s="54">
        <v>0</v>
      </c>
      <c r="AL16" s="52">
        <v>0</v>
      </c>
      <c r="AM16" s="53">
        <v>0</v>
      </c>
      <c r="AN16" s="53">
        <v>0</v>
      </c>
      <c r="AO16" s="53">
        <v>0</v>
      </c>
      <c r="AP16" s="54">
        <v>0</v>
      </c>
      <c r="AQ16" s="52">
        <v>0</v>
      </c>
      <c r="AR16" s="53">
        <v>0</v>
      </c>
      <c r="AS16" s="53">
        <v>0</v>
      </c>
      <c r="AT16" s="53">
        <v>0</v>
      </c>
      <c r="AU16" s="54">
        <v>0</v>
      </c>
      <c r="AV16" s="52">
        <v>0</v>
      </c>
      <c r="AW16" s="53">
        <v>0</v>
      </c>
      <c r="AX16" s="53">
        <v>0</v>
      </c>
      <c r="AY16" s="53">
        <v>0</v>
      </c>
      <c r="AZ16" s="54">
        <v>0</v>
      </c>
      <c r="BA16" s="52">
        <v>0</v>
      </c>
      <c r="BB16" s="53">
        <v>0</v>
      </c>
      <c r="BC16" s="53">
        <v>0</v>
      </c>
      <c r="BD16" s="53">
        <v>0</v>
      </c>
      <c r="BE16" s="54">
        <v>0</v>
      </c>
      <c r="BF16" s="52">
        <v>0</v>
      </c>
      <c r="BG16" s="53">
        <v>0</v>
      </c>
      <c r="BH16" s="53">
        <v>0</v>
      </c>
      <c r="BI16" s="53">
        <v>0</v>
      </c>
      <c r="BJ16" s="54">
        <v>0</v>
      </c>
      <c r="BK16" s="55">
        <f t="shared" si="3"/>
        <v>0</v>
      </c>
    </row>
    <row r="17" spans="1:63" x14ac:dyDescent="0.25">
      <c r="A17" s="9"/>
      <c r="B17" s="21" t="s">
        <v>105</v>
      </c>
      <c r="C17" s="52">
        <v>0</v>
      </c>
      <c r="D17" s="53">
        <v>0</v>
      </c>
      <c r="E17" s="53">
        <v>0</v>
      </c>
      <c r="F17" s="53">
        <v>0</v>
      </c>
      <c r="G17" s="54">
        <v>0</v>
      </c>
      <c r="H17" s="52">
        <v>0</v>
      </c>
      <c r="I17" s="53">
        <v>0</v>
      </c>
      <c r="J17" s="53">
        <v>0</v>
      </c>
      <c r="K17" s="53">
        <v>0</v>
      </c>
      <c r="L17" s="54">
        <v>0</v>
      </c>
      <c r="M17" s="52">
        <v>0</v>
      </c>
      <c r="N17" s="53">
        <v>0</v>
      </c>
      <c r="O17" s="53">
        <v>0</v>
      </c>
      <c r="P17" s="53">
        <v>0</v>
      </c>
      <c r="Q17" s="54">
        <v>0</v>
      </c>
      <c r="R17" s="52">
        <v>0</v>
      </c>
      <c r="S17" s="53">
        <v>0</v>
      </c>
      <c r="T17" s="53">
        <v>0</v>
      </c>
      <c r="U17" s="53">
        <v>0</v>
      </c>
      <c r="V17" s="54">
        <v>0</v>
      </c>
      <c r="W17" s="52">
        <v>0</v>
      </c>
      <c r="X17" s="53">
        <v>0</v>
      </c>
      <c r="Y17" s="53">
        <v>0</v>
      </c>
      <c r="Z17" s="53">
        <v>0</v>
      </c>
      <c r="AA17" s="54">
        <v>0</v>
      </c>
      <c r="AB17" s="52">
        <v>0</v>
      </c>
      <c r="AC17" s="53">
        <v>0</v>
      </c>
      <c r="AD17" s="53">
        <v>0</v>
      </c>
      <c r="AE17" s="53">
        <v>0</v>
      </c>
      <c r="AF17" s="54">
        <v>0</v>
      </c>
      <c r="AG17" s="52">
        <v>0</v>
      </c>
      <c r="AH17" s="53">
        <v>0</v>
      </c>
      <c r="AI17" s="53">
        <v>0</v>
      </c>
      <c r="AJ17" s="53">
        <v>0</v>
      </c>
      <c r="AK17" s="54">
        <v>0</v>
      </c>
      <c r="AL17" s="52">
        <v>0</v>
      </c>
      <c r="AM17" s="53">
        <v>0</v>
      </c>
      <c r="AN17" s="53">
        <v>0</v>
      </c>
      <c r="AO17" s="53">
        <v>0</v>
      </c>
      <c r="AP17" s="54">
        <v>0</v>
      </c>
      <c r="AQ17" s="52">
        <v>0</v>
      </c>
      <c r="AR17" s="53">
        <v>0</v>
      </c>
      <c r="AS17" s="53">
        <v>0</v>
      </c>
      <c r="AT17" s="53">
        <v>0</v>
      </c>
      <c r="AU17" s="54">
        <v>0</v>
      </c>
      <c r="AV17" s="52">
        <v>0</v>
      </c>
      <c r="AW17" s="53">
        <v>0</v>
      </c>
      <c r="AX17" s="53">
        <v>0</v>
      </c>
      <c r="AY17" s="53">
        <v>0</v>
      </c>
      <c r="AZ17" s="54">
        <v>0</v>
      </c>
      <c r="BA17" s="52">
        <v>0</v>
      </c>
      <c r="BB17" s="53">
        <v>0</v>
      </c>
      <c r="BC17" s="53">
        <v>0</v>
      </c>
      <c r="BD17" s="53">
        <v>0</v>
      </c>
      <c r="BE17" s="54">
        <v>0</v>
      </c>
      <c r="BF17" s="52">
        <v>0</v>
      </c>
      <c r="BG17" s="53">
        <v>0</v>
      </c>
      <c r="BH17" s="53">
        <v>0</v>
      </c>
      <c r="BI17" s="53">
        <v>0</v>
      </c>
      <c r="BJ17" s="54">
        <v>0</v>
      </c>
      <c r="BK17" s="55">
        <f t="shared" si="3"/>
        <v>0</v>
      </c>
    </row>
    <row r="18" spans="1:63" x14ac:dyDescent="0.25">
      <c r="A18" s="9"/>
      <c r="B18" s="21" t="s">
        <v>119</v>
      </c>
      <c r="C18" s="52">
        <v>0</v>
      </c>
      <c r="D18" s="53">
        <v>6.2998064516100002E-2</v>
      </c>
      <c r="E18" s="53">
        <v>0</v>
      </c>
      <c r="F18" s="53">
        <v>0</v>
      </c>
      <c r="G18" s="54">
        <v>0</v>
      </c>
      <c r="H18" s="52">
        <v>6.0478141933999995E-3</v>
      </c>
      <c r="I18" s="53">
        <v>0.39058799999999999</v>
      </c>
      <c r="J18" s="53">
        <v>4.1998709677399999E-2</v>
      </c>
      <c r="K18" s="53">
        <v>0</v>
      </c>
      <c r="L18" s="54">
        <v>4.87185032256E-2</v>
      </c>
      <c r="M18" s="52">
        <v>0</v>
      </c>
      <c r="N18" s="53">
        <v>0</v>
      </c>
      <c r="O18" s="53">
        <v>0</v>
      </c>
      <c r="P18" s="53">
        <v>0</v>
      </c>
      <c r="Q18" s="54">
        <v>0</v>
      </c>
      <c r="R18" s="52">
        <v>0</v>
      </c>
      <c r="S18" s="53">
        <v>0</v>
      </c>
      <c r="T18" s="53">
        <v>0</v>
      </c>
      <c r="U18" s="53">
        <v>0</v>
      </c>
      <c r="V18" s="54">
        <v>0</v>
      </c>
      <c r="W18" s="52">
        <v>0</v>
      </c>
      <c r="X18" s="53">
        <v>0</v>
      </c>
      <c r="Y18" s="53">
        <v>0</v>
      </c>
      <c r="Z18" s="53">
        <v>0</v>
      </c>
      <c r="AA18" s="54">
        <v>0</v>
      </c>
      <c r="AB18" s="52">
        <v>5.203434193399999E-3</v>
      </c>
      <c r="AC18" s="53">
        <v>6.0430940806300001E-2</v>
      </c>
      <c r="AD18" s="53">
        <v>0</v>
      </c>
      <c r="AE18" s="53">
        <v>0</v>
      </c>
      <c r="AF18" s="54">
        <v>8.2594193547999989E-3</v>
      </c>
      <c r="AG18" s="52">
        <v>0</v>
      </c>
      <c r="AH18" s="53">
        <v>0</v>
      </c>
      <c r="AI18" s="53">
        <v>0</v>
      </c>
      <c r="AJ18" s="53">
        <v>0</v>
      </c>
      <c r="AK18" s="54">
        <v>0</v>
      </c>
      <c r="AL18" s="52">
        <v>0</v>
      </c>
      <c r="AM18" s="53">
        <v>0</v>
      </c>
      <c r="AN18" s="53">
        <v>0</v>
      </c>
      <c r="AO18" s="53">
        <v>0</v>
      </c>
      <c r="AP18" s="54">
        <v>9.9113032258E-3</v>
      </c>
      <c r="AQ18" s="52">
        <v>0</v>
      </c>
      <c r="AR18" s="53">
        <v>0</v>
      </c>
      <c r="AS18" s="53">
        <v>0</v>
      </c>
      <c r="AT18" s="53">
        <v>0</v>
      </c>
      <c r="AU18" s="54">
        <v>0</v>
      </c>
      <c r="AV18" s="52">
        <v>3.1400181547700003E-2</v>
      </c>
      <c r="AW18" s="53">
        <v>0.24778258064509998</v>
      </c>
      <c r="AX18" s="53">
        <v>0</v>
      </c>
      <c r="AY18" s="53">
        <v>0</v>
      </c>
      <c r="AZ18" s="54">
        <v>4.7904632259890424E-2</v>
      </c>
      <c r="BA18" s="52">
        <v>0</v>
      </c>
      <c r="BB18" s="53">
        <v>0</v>
      </c>
      <c r="BC18" s="53">
        <v>0</v>
      </c>
      <c r="BD18" s="53">
        <v>0</v>
      </c>
      <c r="BE18" s="54">
        <v>0</v>
      </c>
      <c r="BF18" s="52">
        <v>7.2269919352999992E-3</v>
      </c>
      <c r="BG18" s="53">
        <v>0</v>
      </c>
      <c r="BH18" s="53">
        <v>0</v>
      </c>
      <c r="BI18" s="53">
        <v>0</v>
      </c>
      <c r="BJ18" s="54">
        <v>0.17460775858050001</v>
      </c>
      <c r="BK18" s="55">
        <f t="shared" si="3"/>
        <v>1.1430783341612902</v>
      </c>
    </row>
    <row r="19" spans="1:63" x14ac:dyDescent="0.25">
      <c r="A19" s="9"/>
      <c r="B19" s="21" t="s">
        <v>120</v>
      </c>
      <c r="C19" s="52">
        <v>0</v>
      </c>
      <c r="D19" s="53">
        <v>2.880679032258</v>
      </c>
      <c r="E19" s="53">
        <v>0</v>
      </c>
      <c r="F19" s="53">
        <v>0</v>
      </c>
      <c r="G19" s="54">
        <v>0</v>
      </c>
      <c r="H19" s="52">
        <v>0</v>
      </c>
      <c r="I19" s="53">
        <v>2.3045432258064</v>
      </c>
      <c r="J19" s="53">
        <v>0</v>
      </c>
      <c r="K19" s="53">
        <v>0</v>
      </c>
      <c r="L19" s="54">
        <v>5.3706329032200004E-2</v>
      </c>
      <c r="M19" s="52">
        <v>0</v>
      </c>
      <c r="N19" s="53">
        <v>0</v>
      </c>
      <c r="O19" s="53">
        <v>0</v>
      </c>
      <c r="P19" s="53">
        <v>0</v>
      </c>
      <c r="Q19" s="54">
        <v>0</v>
      </c>
      <c r="R19" s="52">
        <v>0</v>
      </c>
      <c r="S19" s="53">
        <v>0</v>
      </c>
      <c r="T19" s="53">
        <v>0</v>
      </c>
      <c r="U19" s="53">
        <v>0</v>
      </c>
      <c r="V19" s="54">
        <v>0</v>
      </c>
      <c r="W19" s="52">
        <v>0</v>
      </c>
      <c r="X19" s="53">
        <v>0</v>
      </c>
      <c r="Y19" s="53">
        <v>0</v>
      </c>
      <c r="Z19" s="53">
        <v>0</v>
      </c>
      <c r="AA19" s="54">
        <v>0</v>
      </c>
      <c r="AB19" s="52">
        <v>2.2134991290199999E-2</v>
      </c>
      <c r="AC19" s="53">
        <v>0.45994787096769996</v>
      </c>
      <c r="AD19" s="53">
        <v>0</v>
      </c>
      <c r="AE19" s="53">
        <v>0</v>
      </c>
      <c r="AF19" s="54">
        <v>0</v>
      </c>
      <c r="AG19" s="52">
        <v>0</v>
      </c>
      <c r="AH19" s="53">
        <v>0</v>
      </c>
      <c r="AI19" s="53">
        <v>0</v>
      </c>
      <c r="AJ19" s="53">
        <v>0</v>
      </c>
      <c r="AK19" s="54">
        <v>0</v>
      </c>
      <c r="AL19" s="52">
        <v>3.1621416128900001E-2</v>
      </c>
      <c r="AM19" s="53">
        <v>5.7493483870900003E-2</v>
      </c>
      <c r="AN19" s="53">
        <v>0</v>
      </c>
      <c r="AO19" s="53">
        <v>0</v>
      </c>
      <c r="AP19" s="54">
        <v>0</v>
      </c>
      <c r="AQ19" s="52">
        <v>0</v>
      </c>
      <c r="AR19" s="53">
        <v>0</v>
      </c>
      <c r="AS19" s="53">
        <v>0</v>
      </c>
      <c r="AT19" s="53">
        <v>0</v>
      </c>
      <c r="AU19" s="54">
        <v>0</v>
      </c>
      <c r="AV19" s="52">
        <v>0.14287130741859999</v>
      </c>
      <c r="AW19" s="53">
        <v>0.84802888709659996</v>
      </c>
      <c r="AX19" s="53">
        <v>0</v>
      </c>
      <c r="AY19" s="53">
        <v>0</v>
      </c>
      <c r="AZ19" s="54">
        <v>4.878790522582241</v>
      </c>
      <c r="BA19" s="52">
        <v>0</v>
      </c>
      <c r="BB19" s="53">
        <v>0</v>
      </c>
      <c r="BC19" s="53">
        <v>0</v>
      </c>
      <c r="BD19" s="53">
        <v>0</v>
      </c>
      <c r="BE19" s="54">
        <v>0</v>
      </c>
      <c r="BF19" s="52">
        <v>0</v>
      </c>
      <c r="BG19" s="53">
        <v>0</v>
      </c>
      <c r="BH19" s="53">
        <v>0</v>
      </c>
      <c r="BI19" s="53">
        <v>0</v>
      </c>
      <c r="BJ19" s="54">
        <v>1.341009515516</v>
      </c>
      <c r="BK19" s="55">
        <f t="shared" si="3"/>
        <v>13.020826581967739</v>
      </c>
    </row>
    <row r="20" spans="1:63" x14ac:dyDescent="0.25">
      <c r="A20" s="9"/>
      <c r="B20" s="22" t="s">
        <v>92</v>
      </c>
      <c r="C20" s="49">
        <f t="shared" ref="C20:AH20" si="4">SUM(C14:C19)</f>
        <v>0</v>
      </c>
      <c r="D20" s="50">
        <f t="shared" si="4"/>
        <v>2.9436770967740999</v>
      </c>
      <c r="E20" s="50">
        <f t="shared" si="4"/>
        <v>0</v>
      </c>
      <c r="F20" s="50">
        <f t="shared" si="4"/>
        <v>0</v>
      </c>
      <c r="G20" s="51">
        <f t="shared" si="4"/>
        <v>0</v>
      </c>
      <c r="H20" s="49">
        <f t="shared" si="4"/>
        <v>6.0478141933999995E-3</v>
      </c>
      <c r="I20" s="50">
        <f t="shared" si="4"/>
        <v>2.6951312258064002</v>
      </c>
      <c r="J20" s="50">
        <f t="shared" si="4"/>
        <v>4.1998709677399999E-2</v>
      </c>
      <c r="K20" s="50">
        <f t="shared" si="4"/>
        <v>0</v>
      </c>
      <c r="L20" s="51">
        <f t="shared" si="4"/>
        <v>0.1024248322578</v>
      </c>
      <c r="M20" s="49">
        <f t="shared" si="4"/>
        <v>0</v>
      </c>
      <c r="N20" s="50">
        <f t="shared" si="4"/>
        <v>0</v>
      </c>
      <c r="O20" s="50">
        <f t="shared" si="4"/>
        <v>0</v>
      </c>
      <c r="P20" s="50">
        <f t="shared" si="4"/>
        <v>0</v>
      </c>
      <c r="Q20" s="51">
        <f t="shared" si="4"/>
        <v>0</v>
      </c>
      <c r="R20" s="49">
        <f t="shared" si="4"/>
        <v>0</v>
      </c>
      <c r="S20" s="50">
        <f t="shared" si="4"/>
        <v>0</v>
      </c>
      <c r="T20" s="50">
        <f t="shared" si="4"/>
        <v>0</v>
      </c>
      <c r="U20" s="50">
        <f t="shared" si="4"/>
        <v>0</v>
      </c>
      <c r="V20" s="51">
        <f t="shared" si="4"/>
        <v>0</v>
      </c>
      <c r="W20" s="49">
        <f t="shared" si="4"/>
        <v>0</v>
      </c>
      <c r="X20" s="50">
        <f t="shared" si="4"/>
        <v>0</v>
      </c>
      <c r="Y20" s="50">
        <f t="shared" si="4"/>
        <v>0</v>
      </c>
      <c r="Z20" s="50">
        <f t="shared" si="4"/>
        <v>0</v>
      </c>
      <c r="AA20" s="51">
        <f t="shared" si="4"/>
        <v>0</v>
      </c>
      <c r="AB20" s="49">
        <f t="shared" si="4"/>
        <v>2.73384254836E-2</v>
      </c>
      <c r="AC20" s="50">
        <f t="shared" si="4"/>
        <v>0.52037881177399992</v>
      </c>
      <c r="AD20" s="50">
        <f t="shared" si="4"/>
        <v>0</v>
      </c>
      <c r="AE20" s="50">
        <f t="shared" si="4"/>
        <v>0</v>
      </c>
      <c r="AF20" s="51">
        <f t="shared" si="4"/>
        <v>8.2594193547999989E-3</v>
      </c>
      <c r="AG20" s="49">
        <f t="shared" si="4"/>
        <v>0</v>
      </c>
      <c r="AH20" s="50">
        <f t="shared" si="4"/>
        <v>0</v>
      </c>
      <c r="AI20" s="50">
        <f t="shared" ref="AI20:BJ20" si="5">SUM(AI14:AI19)</f>
        <v>0</v>
      </c>
      <c r="AJ20" s="50">
        <f t="shared" si="5"/>
        <v>0</v>
      </c>
      <c r="AK20" s="51">
        <f t="shared" si="5"/>
        <v>0</v>
      </c>
      <c r="AL20" s="49">
        <f t="shared" si="5"/>
        <v>3.1621416128900001E-2</v>
      </c>
      <c r="AM20" s="50">
        <f t="shared" si="5"/>
        <v>5.7493483870900003E-2</v>
      </c>
      <c r="AN20" s="50">
        <f t="shared" si="5"/>
        <v>0</v>
      </c>
      <c r="AO20" s="50">
        <f t="shared" si="5"/>
        <v>0</v>
      </c>
      <c r="AP20" s="51">
        <f t="shared" si="5"/>
        <v>9.9113032258E-3</v>
      </c>
      <c r="AQ20" s="49">
        <f t="shared" si="5"/>
        <v>0</v>
      </c>
      <c r="AR20" s="50">
        <f t="shared" si="5"/>
        <v>0</v>
      </c>
      <c r="AS20" s="50">
        <f t="shared" si="5"/>
        <v>0</v>
      </c>
      <c r="AT20" s="50">
        <f t="shared" si="5"/>
        <v>0</v>
      </c>
      <c r="AU20" s="51">
        <f t="shared" si="5"/>
        <v>0</v>
      </c>
      <c r="AV20" s="49">
        <f t="shared" si="5"/>
        <v>0.17427148896629999</v>
      </c>
      <c r="AW20" s="50">
        <f t="shared" si="5"/>
        <v>1.0958114677416999</v>
      </c>
      <c r="AX20" s="50">
        <f t="shared" si="5"/>
        <v>0</v>
      </c>
      <c r="AY20" s="50">
        <f t="shared" si="5"/>
        <v>0</v>
      </c>
      <c r="AZ20" s="51">
        <f t="shared" si="5"/>
        <v>4.9266951548421316</v>
      </c>
      <c r="BA20" s="49">
        <f t="shared" si="5"/>
        <v>0</v>
      </c>
      <c r="BB20" s="50">
        <f t="shared" si="5"/>
        <v>0</v>
      </c>
      <c r="BC20" s="50">
        <f t="shared" si="5"/>
        <v>0</v>
      </c>
      <c r="BD20" s="50">
        <f t="shared" si="5"/>
        <v>0</v>
      </c>
      <c r="BE20" s="51">
        <f t="shared" si="5"/>
        <v>0</v>
      </c>
      <c r="BF20" s="49">
        <f t="shared" si="5"/>
        <v>7.2269919352999992E-3</v>
      </c>
      <c r="BG20" s="50">
        <f t="shared" si="5"/>
        <v>0</v>
      </c>
      <c r="BH20" s="50">
        <f t="shared" si="5"/>
        <v>0</v>
      </c>
      <c r="BI20" s="50">
        <f t="shared" si="5"/>
        <v>0</v>
      </c>
      <c r="BJ20" s="51">
        <f t="shared" si="5"/>
        <v>1.5156172740964999</v>
      </c>
      <c r="BK20" s="48">
        <f t="shared" si="3"/>
        <v>14.163904916129031</v>
      </c>
    </row>
    <row r="21" spans="1:63" x14ac:dyDescent="0.25">
      <c r="A21" s="9" t="s">
        <v>78</v>
      </c>
      <c r="B21" s="21" t="s">
        <v>15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</row>
    <row r="22" spans="1:63" x14ac:dyDescent="0.25">
      <c r="A22" s="9"/>
      <c r="B22" s="21"/>
      <c r="C22" s="52">
        <v>0</v>
      </c>
      <c r="D22" s="53">
        <v>0</v>
      </c>
      <c r="E22" s="53">
        <v>0</v>
      </c>
      <c r="F22" s="53">
        <v>0</v>
      </c>
      <c r="G22" s="54">
        <v>0</v>
      </c>
      <c r="H22" s="52">
        <v>0</v>
      </c>
      <c r="I22" s="53">
        <v>0</v>
      </c>
      <c r="J22" s="53">
        <v>0</v>
      </c>
      <c r="K22" s="53">
        <v>0</v>
      </c>
      <c r="L22" s="54">
        <v>0</v>
      </c>
      <c r="M22" s="52">
        <v>0</v>
      </c>
      <c r="N22" s="53">
        <v>0</v>
      </c>
      <c r="O22" s="53">
        <v>0</v>
      </c>
      <c r="P22" s="53">
        <v>0</v>
      </c>
      <c r="Q22" s="54">
        <v>0</v>
      </c>
      <c r="R22" s="52">
        <v>0</v>
      </c>
      <c r="S22" s="53">
        <v>0</v>
      </c>
      <c r="T22" s="53">
        <v>0</v>
      </c>
      <c r="U22" s="53">
        <v>0</v>
      </c>
      <c r="V22" s="54">
        <v>0</v>
      </c>
      <c r="W22" s="52">
        <v>0</v>
      </c>
      <c r="X22" s="53">
        <v>0</v>
      </c>
      <c r="Y22" s="53">
        <v>0</v>
      </c>
      <c r="Z22" s="53">
        <v>0</v>
      </c>
      <c r="AA22" s="54">
        <v>0</v>
      </c>
      <c r="AB22" s="52">
        <v>0</v>
      </c>
      <c r="AC22" s="53">
        <v>0</v>
      </c>
      <c r="AD22" s="53">
        <v>0</v>
      </c>
      <c r="AE22" s="53">
        <v>0</v>
      </c>
      <c r="AF22" s="54">
        <v>0</v>
      </c>
      <c r="AG22" s="52">
        <v>0</v>
      </c>
      <c r="AH22" s="53">
        <v>0</v>
      </c>
      <c r="AI22" s="53">
        <v>0</v>
      </c>
      <c r="AJ22" s="53">
        <v>0</v>
      </c>
      <c r="AK22" s="54">
        <v>0</v>
      </c>
      <c r="AL22" s="52">
        <v>0</v>
      </c>
      <c r="AM22" s="53">
        <v>0</v>
      </c>
      <c r="AN22" s="53">
        <v>0</v>
      </c>
      <c r="AO22" s="53">
        <v>0</v>
      </c>
      <c r="AP22" s="54">
        <v>0</v>
      </c>
      <c r="AQ22" s="52">
        <v>0</v>
      </c>
      <c r="AR22" s="53">
        <v>0</v>
      </c>
      <c r="AS22" s="53">
        <v>0</v>
      </c>
      <c r="AT22" s="53">
        <v>0</v>
      </c>
      <c r="AU22" s="54">
        <v>0</v>
      </c>
      <c r="AV22" s="52">
        <v>0</v>
      </c>
      <c r="AW22" s="53">
        <v>0</v>
      </c>
      <c r="AX22" s="53">
        <v>0</v>
      </c>
      <c r="AY22" s="53">
        <v>0</v>
      </c>
      <c r="AZ22" s="54">
        <v>0</v>
      </c>
      <c r="BA22" s="52">
        <v>0</v>
      </c>
      <c r="BB22" s="53">
        <v>0</v>
      </c>
      <c r="BC22" s="53">
        <v>0</v>
      </c>
      <c r="BD22" s="53">
        <v>0</v>
      </c>
      <c r="BE22" s="54">
        <v>0</v>
      </c>
      <c r="BF22" s="52">
        <v>0</v>
      </c>
      <c r="BG22" s="53">
        <v>0</v>
      </c>
      <c r="BH22" s="53">
        <v>0</v>
      </c>
      <c r="BI22" s="53">
        <v>0</v>
      </c>
      <c r="BJ22" s="54">
        <v>0</v>
      </c>
      <c r="BK22" s="55">
        <f t="shared" ref="BK22:BK23" si="6">SUM(C22:BJ22)</f>
        <v>0</v>
      </c>
    </row>
    <row r="23" spans="1:63" x14ac:dyDescent="0.25">
      <c r="A23" s="9"/>
      <c r="B23" s="22" t="s">
        <v>91</v>
      </c>
      <c r="C23" s="49">
        <f>SUM(C22)</f>
        <v>0</v>
      </c>
      <c r="D23" s="50">
        <f t="shared" ref="D23:BJ23" si="7">SUM(D22)</f>
        <v>0</v>
      </c>
      <c r="E23" s="50">
        <f t="shared" si="7"/>
        <v>0</v>
      </c>
      <c r="F23" s="50">
        <f t="shared" si="7"/>
        <v>0</v>
      </c>
      <c r="G23" s="51">
        <f t="shared" si="7"/>
        <v>0</v>
      </c>
      <c r="H23" s="49">
        <f t="shared" si="7"/>
        <v>0</v>
      </c>
      <c r="I23" s="50">
        <f t="shared" si="7"/>
        <v>0</v>
      </c>
      <c r="J23" s="50">
        <f t="shared" si="7"/>
        <v>0</v>
      </c>
      <c r="K23" s="50">
        <f t="shared" si="7"/>
        <v>0</v>
      </c>
      <c r="L23" s="51">
        <f t="shared" si="7"/>
        <v>0</v>
      </c>
      <c r="M23" s="49">
        <f t="shared" si="7"/>
        <v>0</v>
      </c>
      <c r="N23" s="50">
        <f t="shared" si="7"/>
        <v>0</v>
      </c>
      <c r="O23" s="50">
        <f t="shared" si="7"/>
        <v>0</v>
      </c>
      <c r="P23" s="50">
        <f t="shared" si="7"/>
        <v>0</v>
      </c>
      <c r="Q23" s="51">
        <f t="shared" si="7"/>
        <v>0</v>
      </c>
      <c r="R23" s="49">
        <f t="shared" si="7"/>
        <v>0</v>
      </c>
      <c r="S23" s="50">
        <f t="shared" si="7"/>
        <v>0</v>
      </c>
      <c r="T23" s="50">
        <f t="shared" si="7"/>
        <v>0</v>
      </c>
      <c r="U23" s="50">
        <f t="shared" si="7"/>
        <v>0</v>
      </c>
      <c r="V23" s="51">
        <f t="shared" si="7"/>
        <v>0</v>
      </c>
      <c r="W23" s="49">
        <f t="shared" si="7"/>
        <v>0</v>
      </c>
      <c r="X23" s="50">
        <f t="shared" si="7"/>
        <v>0</v>
      </c>
      <c r="Y23" s="50">
        <f t="shared" si="7"/>
        <v>0</v>
      </c>
      <c r="Z23" s="50">
        <f t="shared" si="7"/>
        <v>0</v>
      </c>
      <c r="AA23" s="51">
        <f t="shared" si="7"/>
        <v>0</v>
      </c>
      <c r="AB23" s="49">
        <f t="shared" si="7"/>
        <v>0</v>
      </c>
      <c r="AC23" s="50">
        <f t="shared" si="7"/>
        <v>0</v>
      </c>
      <c r="AD23" s="50">
        <f t="shared" si="7"/>
        <v>0</v>
      </c>
      <c r="AE23" s="50">
        <f t="shared" si="7"/>
        <v>0</v>
      </c>
      <c r="AF23" s="51">
        <f t="shared" si="7"/>
        <v>0</v>
      </c>
      <c r="AG23" s="49">
        <f t="shared" si="7"/>
        <v>0</v>
      </c>
      <c r="AH23" s="50">
        <f t="shared" si="7"/>
        <v>0</v>
      </c>
      <c r="AI23" s="50">
        <f t="shared" si="7"/>
        <v>0</v>
      </c>
      <c r="AJ23" s="50">
        <f t="shared" si="7"/>
        <v>0</v>
      </c>
      <c r="AK23" s="51">
        <f t="shared" si="7"/>
        <v>0</v>
      </c>
      <c r="AL23" s="49">
        <f t="shared" si="7"/>
        <v>0</v>
      </c>
      <c r="AM23" s="50">
        <f t="shared" si="7"/>
        <v>0</v>
      </c>
      <c r="AN23" s="50">
        <f t="shared" si="7"/>
        <v>0</v>
      </c>
      <c r="AO23" s="50">
        <f t="shared" si="7"/>
        <v>0</v>
      </c>
      <c r="AP23" s="51">
        <f t="shared" si="7"/>
        <v>0</v>
      </c>
      <c r="AQ23" s="49">
        <f t="shared" si="7"/>
        <v>0</v>
      </c>
      <c r="AR23" s="50">
        <f t="shared" si="7"/>
        <v>0</v>
      </c>
      <c r="AS23" s="50">
        <f t="shared" si="7"/>
        <v>0</v>
      </c>
      <c r="AT23" s="50">
        <f t="shared" si="7"/>
        <v>0</v>
      </c>
      <c r="AU23" s="51">
        <f t="shared" si="7"/>
        <v>0</v>
      </c>
      <c r="AV23" s="49">
        <f t="shared" si="7"/>
        <v>0</v>
      </c>
      <c r="AW23" s="50">
        <f t="shared" si="7"/>
        <v>0</v>
      </c>
      <c r="AX23" s="50">
        <f t="shared" si="7"/>
        <v>0</v>
      </c>
      <c r="AY23" s="50">
        <f t="shared" si="7"/>
        <v>0</v>
      </c>
      <c r="AZ23" s="51">
        <f t="shared" si="7"/>
        <v>0</v>
      </c>
      <c r="BA23" s="49">
        <f t="shared" si="7"/>
        <v>0</v>
      </c>
      <c r="BB23" s="50">
        <f t="shared" si="7"/>
        <v>0</v>
      </c>
      <c r="BC23" s="50">
        <f t="shared" si="7"/>
        <v>0</v>
      </c>
      <c r="BD23" s="50">
        <f t="shared" si="7"/>
        <v>0</v>
      </c>
      <c r="BE23" s="51">
        <f t="shared" si="7"/>
        <v>0</v>
      </c>
      <c r="BF23" s="49">
        <f t="shared" si="7"/>
        <v>0</v>
      </c>
      <c r="BG23" s="50">
        <f t="shared" si="7"/>
        <v>0</v>
      </c>
      <c r="BH23" s="50">
        <f t="shared" si="7"/>
        <v>0</v>
      </c>
      <c r="BI23" s="50">
        <f t="shared" si="7"/>
        <v>0</v>
      </c>
      <c r="BJ23" s="51">
        <f t="shared" si="7"/>
        <v>0</v>
      </c>
      <c r="BK23" s="48">
        <f t="shared" si="6"/>
        <v>0</v>
      </c>
    </row>
    <row r="24" spans="1:63" x14ac:dyDescent="0.25">
      <c r="A24" s="9" t="s">
        <v>80</v>
      </c>
      <c r="B24" s="21" t="s">
        <v>96</v>
      </c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</row>
    <row r="25" spans="1:63" x14ac:dyDescent="0.25">
      <c r="A25" s="9"/>
      <c r="B25" s="20"/>
      <c r="C25" s="52">
        <v>0</v>
      </c>
      <c r="D25" s="53">
        <v>0</v>
      </c>
      <c r="E25" s="53">
        <v>0</v>
      </c>
      <c r="F25" s="53">
        <v>0</v>
      </c>
      <c r="G25" s="54">
        <v>0</v>
      </c>
      <c r="H25" s="52">
        <v>0</v>
      </c>
      <c r="I25" s="53">
        <v>0</v>
      </c>
      <c r="J25" s="53">
        <v>0</v>
      </c>
      <c r="K25" s="53">
        <v>0</v>
      </c>
      <c r="L25" s="54">
        <v>0</v>
      </c>
      <c r="M25" s="52">
        <v>0</v>
      </c>
      <c r="N25" s="53">
        <v>0</v>
      </c>
      <c r="O25" s="53">
        <v>0</v>
      </c>
      <c r="P25" s="53">
        <v>0</v>
      </c>
      <c r="Q25" s="54">
        <v>0</v>
      </c>
      <c r="R25" s="52">
        <v>0</v>
      </c>
      <c r="S25" s="53">
        <v>0</v>
      </c>
      <c r="T25" s="53">
        <v>0</v>
      </c>
      <c r="U25" s="53">
        <v>0</v>
      </c>
      <c r="V25" s="54">
        <v>0</v>
      </c>
      <c r="W25" s="52">
        <v>0</v>
      </c>
      <c r="X25" s="53">
        <v>0</v>
      </c>
      <c r="Y25" s="53">
        <v>0</v>
      </c>
      <c r="Z25" s="53">
        <v>0</v>
      </c>
      <c r="AA25" s="54">
        <v>0</v>
      </c>
      <c r="AB25" s="52">
        <v>0</v>
      </c>
      <c r="AC25" s="53">
        <v>0</v>
      </c>
      <c r="AD25" s="53">
        <v>0</v>
      </c>
      <c r="AE25" s="53">
        <v>0</v>
      </c>
      <c r="AF25" s="54">
        <v>0</v>
      </c>
      <c r="AG25" s="52">
        <v>0</v>
      </c>
      <c r="AH25" s="53">
        <v>0</v>
      </c>
      <c r="AI25" s="53">
        <v>0</v>
      </c>
      <c r="AJ25" s="53">
        <v>0</v>
      </c>
      <c r="AK25" s="54">
        <v>0</v>
      </c>
      <c r="AL25" s="52">
        <v>0</v>
      </c>
      <c r="AM25" s="53">
        <v>0</v>
      </c>
      <c r="AN25" s="53">
        <v>0</v>
      </c>
      <c r="AO25" s="53">
        <v>0</v>
      </c>
      <c r="AP25" s="54">
        <v>0</v>
      </c>
      <c r="AQ25" s="52">
        <v>0</v>
      </c>
      <c r="AR25" s="53">
        <v>0</v>
      </c>
      <c r="AS25" s="53">
        <v>0</v>
      </c>
      <c r="AT25" s="53">
        <v>0</v>
      </c>
      <c r="AU25" s="54">
        <v>0</v>
      </c>
      <c r="AV25" s="52">
        <v>0</v>
      </c>
      <c r="AW25" s="53">
        <v>0</v>
      </c>
      <c r="AX25" s="53">
        <v>0</v>
      </c>
      <c r="AY25" s="53">
        <v>0</v>
      </c>
      <c r="AZ25" s="54">
        <v>0</v>
      </c>
      <c r="BA25" s="52">
        <v>0</v>
      </c>
      <c r="BB25" s="53">
        <v>0</v>
      </c>
      <c r="BC25" s="53">
        <v>0</v>
      </c>
      <c r="BD25" s="53">
        <v>0</v>
      </c>
      <c r="BE25" s="54">
        <v>0</v>
      </c>
      <c r="BF25" s="52">
        <v>0</v>
      </c>
      <c r="BG25" s="53">
        <v>0</v>
      </c>
      <c r="BH25" s="53">
        <v>0</v>
      </c>
      <c r="BI25" s="53">
        <v>0</v>
      </c>
      <c r="BJ25" s="54">
        <v>0</v>
      </c>
      <c r="BK25" s="55">
        <f t="shared" ref="BK25:BK26" si="8">SUM(C25:BJ25)</f>
        <v>0</v>
      </c>
    </row>
    <row r="26" spans="1:63" x14ac:dyDescent="0.25">
      <c r="A26" s="9"/>
      <c r="B26" s="22" t="s">
        <v>90</v>
      </c>
      <c r="C26" s="49">
        <f>SUM(C25)</f>
        <v>0</v>
      </c>
      <c r="D26" s="50">
        <f t="shared" ref="D26:BJ26" si="9">SUM(D25)</f>
        <v>0</v>
      </c>
      <c r="E26" s="50">
        <f t="shared" si="9"/>
        <v>0</v>
      </c>
      <c r="F26" s="50">
        <f t="shared" si="9"/>
        <v>0</v>
      </c>
      <c r="G26" s="51">
        <f t="shared" si="9"/>
        <v>0</v>
      </c>
      <c r="H26" s="49">
        <f t="shared" si="9"/>
        <v>0</v>
      </c>
      <c r="I26" s="50">
        <f t="shared" si="9"/>
        <v>0</v>
      </c>
      <c r="J26" s="50">
        <f t="shared" si="9"/>
        <v>0</v>
      </c>
      <c r="K26" s="50">
        <f t="shared" si="9"/>
        <v>0</v>
      </c>
      <c r="L26" s="51">
        <f t="shared" si="9"/>
        <v>0</v>
      </c>
      <c r="M26" s="49">
        <f t="shared" si="9"/>
        <v>0</v>
      </c>
      <c r="N26" s="50">
        <f t="shared" si="9"/>
        <v>0</v>
      </c>
      <c r="O26" s="50">
        <f t="shared" si="9"/>
        <v>0</v>
      </c>
      <c r="P26" s="50">
        <f t="shared" si="9"/>
        <v>0</v>
      </c>
      <c r="Q26" s="51">
        <f t="shared" si="9"/>
        <v>0</v>
      </c>
      <c r="R26" s="49">
        <f t="shared" si="9"/>
        <v>0</v>
      </c>
      <c r="S26" s="50">
        <f t="shared" si="9"/>
        <v>0</v>
      </c>
      <c r="T26" s="50">
        <f t="shared" si="9"/>
        <v>0</v>
      </c>
      <c r="U26" s="50">
        <f t="shared" si="9"/>
        <v>0</v>
      </c>
      <c r="V26" s="51">
        <f t="shared" si="9"/>
        <v>0</v>
      </c>
      <c r="W26" s="49">
        <f t="shared" si="9"/>
        <v>0</v>
      </c>
      <c r="X26" s="50">
        <f t="shared" si="9"/>
        <v>0</v>
      </c>
      <c r="Y26" s="50">
        <f t="shared" si="9"/>
        <v>0</v>
      </c>
      <c r="Z26" s="50">
        <f t="shared" si="9"/>
        <v>0</v>
      </c>
      <c r="AA26" s="51">
        <f t="shared" si="9"/>
        <v>0</v>
      </c>
      <c r="AB26" s="49">
        <f t="shared" si="9"/>
        <v>0</v>
      </c>
      <c r="AC26" s="50">
        <f t="shared" si="9"/>
        <v>0</v>
      </c>
      <c r="AD26" s="50">
        <f t="shared" si="9"/>
        <v>0</v>
      </c>
      <c r="AE26" s="50">
        <f t="shared" si="9"/>
        <v>0</v>
      </c>
      <c r="AF26" s="51">
        <f t="shared" si="9"/>
        <v>0</v>
      </c>
      <c r="AG26" s="49">
        <f t="shared" si="9"/>
        <v>0</v>
      </c>
      <c r="AH26" s="50">
        <f t="shared" si="9"/>
        <v>0</v>
      </c>
      <c r="AI26" s="50">
        <f t="shared" si="9"/>
        <v>0</v>
      </c>
      <c r="AJ26" s="50">
        <f t="shared" si="9"/>
        <v>0</v>
      </c>
      <c r="AK26" s="51">
        <f t="shared" si="9"/>
        <v>0</v>
      </c>
      <c r="AL26" s="49">
        <f t="shared" si="9"/>
        <v>0</v>
      </c>
      <c r="AM26" s="50">
        <f t="shared" si="9"/>
        <v>0</v>
      </c>
      <c r="AN26" s="50">
        <f t="shared" si="9"/>
        <v>0</v>
      </c>
      <c r="AO26" s="50">
        <f t="shared" si="9"/>
        <v>0</v>
      </c>
      <c r="AP26" s="51">
        <f t="shared" si="9"/>
        <v>0</v>
      </c>
      <c r="AQ26" s="49">
        <f t="shared" si="9"/>
        <v>0</v>
      </c>
      <c r="AR26" s="50">
        <f t="shared" si="9"/>
        <v>0</v>
      </c>
      <c r="AS26" s="50">
        <f t="shared" si="9"/>
        <v>0</v>
      </c>
      <c r="AT26" s="50">
        <f t="shared" si="9"/>
        <v>0</v>
      </c>
      <c r="AU26" s="51">
        <f t="shared" si="9"/>
        <v>0</v>
      </c>
      <c r="AV26" s="49">
        <f t="shared" si="9"/>
        <v>0</v>
      </c>
      <c r="AW26" s="50">
        <f t="shared" si="9"/>
        <v>0</v>
      </c>
      <c r="AX26" s="50">
        <f t="shared" si="9"/>
        <v>0</v>
      </c>
      <c r="AY26" s="50">
        <f t="shared" si="9"/>
        <v>0</v>
      </c>
      <c r="AZ26" s="51">
        <f t="shared" si="9"/>
        <v>0</v>
      </c>
      <c r="BA26" s="49">
        <f t="shared" si="9"/>
        <v>0</v>
      </c>
      <c r="BB26" s="50">
        <f t="shared" si="9"/>
        <v>0</v>
      </c>
      <c r="BC26" s="50">
        <f t="shared" si="9"/>
        <v>0</v>
      </c>
      <c r="BD26" s="50">
        <f t="shared" si="9"/>
        <v>0</v>
      </c>
      <c r="BE26" s="51">
        <f t="shared" si="9"/>
        <v>0</v>
      </c>
      <c r="BF26" s="49">
        <f t="shared" si="9"/>
        <v>0</v>
      </c>
      <c r="BG26" s="50">
        <f t="shared" si="9"/>
        <v>0</v>
      </c>
      <c r="BH26" s="50">
        <f t="shared" si="9"/>
        <v>0</v>
      </c>
      <c r="BI26" s="50">
        <f t="shared" si="9"/>
        <v>0</v>
      </c>
      <c r="BJ26" s="51">
        <f t="shared" si="9"/>
        <v>0</v>
      </c>
      <c r="BK26" s="48">
        <f t="shared" si="8"/>
        <v>0</v>
      </c>
    </row>
    <row r="27" spans="1:63" x14ac:dyDescent="0.25">
      <c r="A27" s="9" t="s">
        <v>81</v>
      </c>
      <c r="B27" s="21" t="s">
        <v>16</v>
      </c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</row>
    <row r="28" spans="1:63" x14ac:dyDescent="0.25">
      <c r="A28" s="9"/>
      <c r="B28" s="21" t="s">
        <v>130</v>
      </c>
      <c r="C28" s="52">
        <v>0</v>
      </c>
      <c r="D28" s="53">
        <v>40.461522543806296</v>
      </c>
      <c r="E28" s="53">
        <v>0</v>
      </c>
      <c r="F28" s="53">
        <v>0</v>
      </c>
      <c r="G28" s="54">
        <v>0</v>
      </c>
      <c r="H28" s="52">
        <v>3.1217924799001997</v>
      </c>
      <c r="I28" s="53">
        <v>273.05528387967564</v>
      </c>
      <c r="J28" s="53">
        <v>14.0027002592578</v>
      </c>
      <c r="K28" s="53">
        <v>0</v>
      </c>
      <c r="L28" s="54">
        <v>34.0464227509339</v>
      </c>
      <c r="M28" s="52">
        <v>0</v>
      </c>
      <c r="N28" s="53">
        <v>0</v>
      </c>
      <c r="O28" s="53">
        <v>0</v>
      </c>
      <c r="P28" s="53">
        <v>0</v>
      </c>
      <c r="Q28" s="54">
        <v>0</v>
      </c>
      <c r="R28" s="52">
        <v>1.5113830769010002</v>
      </c>
      <c r="S28" s="53">
        <v>21.788995053064198</v>
      </c>
      <c r="T28" s="53">
        <v>0.19370702645159998</v>
      </c>
      <c r="U28" s="53">
        <v>0</v>
      </c>
      <c r="V28" s="54">
        <v>2.6021819403216</v>
      </c>
      <c r="W28" s="52">
        <v>0</v>
      </c>
      <c r="X28" s="53">
        <v>0</v>
      </c>
      <c r="Y28" s="53">
        <v>0</v>
      </c>
      <c r="Z28" s="53">
        <v>0</v>
      </c>
      <c r="AA28" s="54">
        <v>0</v>
      </c>
      <c r="AB28" s="52">
        <v>0.62304559109519986</v>
      </c>
      <c r="AC28" s="53">
        <v>100.64500828845098</v>
      </c>
      <c r="AD28" s="53">
        <v>0</v>
      </c>
      <c r="AE28" s="53">
        <v>0</v>
      </c>
      <c r="AF28" s="54">
        <v>0.70629306222559984</v>
      </c>
      <c r="AG28" s="52">
        <v>0</v>
      </c>
      <c r="AH28" s="53">
        <v>0</v>
      </c>
      <c r="AI28" s="53">
        <v>0</v>
      </c>
      <c r="AJ28" s="53">
        <v>0</v>
      </c>
      <c r="AK28" s="54">
        <v>0</v>
      </c>
      <c r="AL28" s="52">
        <v>0.24366790380549999</v>
      </c>
      <c r="AM28" s="53">
        <v>0.26865873116110001</v>
      </c>
      <c r="AN28" s="53">
        <v>0.109130259516</v>
      </c>
      <c r="AO28" s="53">
        <v>0</v>
      </c>
      <c r="AP28" s="54">
        <v>0.28302518132240001</v>
      </c>
      <c r="AQ28" s="52">
        <v>0</v>
      </c>
      <c r="AR28" s="53">
        <v>0</v>
      </c>
      <c r="AS28" s="53">
        <v>0</v>
      </c>
      <c r="AT28" s="53">
        <v>0</v>
      </c>
      <c r="AU28" s="54">
        <v>0</v>
      </c>
      <c r="AV28" s="52">
        <v>15.962612167465622</v>
      </c>
      <c r="AW28" s="53">
        <v>85.381735199706242</v>
      </c>
      <c r="AX28" s="53">
        <v>1.7517861964192001</v>
      </c>
      <c r="AY28" s="53">
        <v>0</v>
      </c>
      <c r="AZ28" s="54">
        <v>70.874660843635723</v>
      </c>
      <c r="BA28" s="52">
        <v>0</v>
      </c>
      <c r="BB28" s="53">
        <v>0</v>
      </c>
      <c r="BC28" s="53">
        <v>0</v>
      </c>
      <c r="BD28" s="53">
        <v>0</v>
      </c>
      <c r="BE28" s="54">
        <v>0</v>
      </c>
      <c r="BF28" s="52">
        <v>6.0350247920822992</v>
      </c>
      <c r="BG28" s="53">
        <v>3.7571195146443999</v>
      </c>
      <c r="BH28" s="53">
        <v>2.6060645348386</v>
      </c>
      <c r="BI28" s="53">
        <v>0</v>
      </c>
      <c r="BJ28" s="54">
        <v>5.1047849594487023</v>
      </c>
      <c r="BK28" s="55">
        <f>SUM(C28:BJ28)</f>
        <v>685.13660623612975</v>
      </c>
    </row>
    <row r="29" spans="1:63" x14ac:dyDescent="0.25">
      <c r="A29" s="9"/>
      <c r="B29" s="21" t="s">
        <v>131</v>
      </c>
      <c r="C29" s="52">
        <v>0</v>
      </c>
      <c r="D29" s="53">
        <v>45.5071963141935</v>
      </c>
      <c r="E29" s="53">
        <v>0</v>
      </c>
      <c r="F29" s="53">
        <v>0</v>
      </c>
      <c r="G29" s="54">
        <v>0</v>
      </c>
      <c r="H29" s="52">
        <v>0.57810843293449998</v>
      </c>
      <c r="I29" s="53">
        <v>17.731624492225603</v>
      </c>
      <c r="J29" s="53">
        <v>0</v>
      </c>
      <c r="K29" s="53">
        <v>0</v>
      </c>
      <c r="L29" s="54">
        <v>0.32314603567720002</v>
      </c>
      <c r="M29" s="52">
        <v>0</v>
      </c>
      <c r="N29" s="53">
        <v>0</v>
      </c>
      <c r="O29" s="53">
        <v>0</v>
      </c>
      <c r="P29" s="53">
        <v>0</v>
      </c>
      <c r="Q29" s="54">
        <v>0</v>
      </c>
      <c r="R29" s="52">
        <v>0.19271226462539795</v>
      </c>
      <c r="S29" s="53">
        <v>0</v>
      </c>
      <c r="T29" s="53">
        <v>0</v>
      </c>
      <c r="U29" s="53">
        <v>0</v>
      </c>
      <c r="V29" s="54">
        <v>0.1052345388386</v>
      </c>
      <c r="W29" s="52">
        <v>0</v>
      </c>
      <c r="X29" s="53">
        <v>0</v>
      </c>
      <c r="Y29" s="53">
        <v>0</v>
      </c>
      <c r="Z29" s="53">
        <v>0</v>
      </c>
      <c r="AA29" s="54">
        <v>0</v>
      </c>
      <c r="AB29" s="52">
        <v>1.8978647418899999E-2</v>
      </c>
      <c r="AC29" s="53">
        <v>2.7032033451300001E-2</v>
      </c>
      <c r="AD29" s="53">
        <v>0</v>
      </c>
      <c r="AE29" s="53">
        <v>0</v>
      </c>
      <c r="AF29" s="54">
        <v>0.38008394770949999</v>
      </c>
      <c r="AG29" s="52">
        <v>0</v>
      </c>
      <c r="AH29" s="53">
        <v>0</v>
      </c>
      <c r="AI29" s="53">
        <v>0</v>
      </c>
      <c r="AJ29" s="53">
        <v>0</v>
      </c>
      <c r="AK29" s="54">
        <v>0</v>
      </c>
      <c r="AL29" s="52">
        <v>1.5388585870900001E-2</v>
      </c>
      <c r="AM29" s="53">
        <v>0</v>
      </c>
      <c r="AN29" s="53">
        <v>0</v>
      </c>
      <c r="AO29" s="53">
        <v>0</v>
      </c>
      <c r="AP29" s="54">
        <v>1.40879354E-5</v>
      </c>
      <c r="AQ29" s="52">
        <v>0</v>
      </c>
      <c r="AR29" s="53">
        <v>0</v>
      </c>
      <c r="AS29" s="53">
        <v>0</v>
      </c>
      <c r="AT29" s="53">
        <v>0</v>
      </c>
      <c r="AU29" s="54">
        <v>0</v>
      </c>
      <c r="AV29" s="52">
        <v>1.6281747802850002</v>
      </c>
      <c r="AW29" s="53">
        <v>4.7236696291281994</v>
      </c>
      <c r="AX29" s="53">
        <v>0</v>
      </c>
      <c r="AY29" s="53">
        <v>0</v>
      </c>
      <c r="AZ29" s="54">
        <v>2.4335369062897998</v>
      </c>
      <c r="BA29" s="52">
        <v>0</v>
      </c>
      <c r="BB29" s="53">
        <v>0</v>
      </c>
      <c r="BC29" s="53">
        <v>0</v>
      </c>
      <c r="BD29" s="53">
        <v>0</v>
      </c>
      <c r="BE29" s="54">
        <v>0</v>
      </c>
      <c r="BF29" s="52">
        <v>0.61680019370670014</v>
      </c>
      <c r="BG29" s="53">
        <v>0</v>
      </c>
      <c r="BH29" s="53">
        <v>0</v>
      </c>
      <c r="BI29" s="53">
        <v>0</v>
      </c>
      <c r="BJ29" s="54">
        <v>0.32381627941919999</v>
      </c>
      <c r="BK29" s="55">
        <f t="shared" ref="BK29:BK34" si="10">SUM(C29:BJ29)</f>
        <v>74.605517169709685</v>
      </c>
    </row>
    <row r="30" spans="1:63" x14ac:dyDescent="0.25">
      <c r="A30" s="9"/>
      <c r="B30" s="21" t="s">
        <v>128</v>
      </c>
      <c r="C30" s="52">
        <v>0</v>
      </c>
      <c r="D30" s="53">
        <v>26.9254704759223</v>
      </c>
      <c r="E30" s="53">
        <v>0</v>
      </c>
      <c r="F30" s="53">
        <v>0</v>
      </c>
      <c r="G30" s="54">
        <v>0</v>
      </c>
      <c r="H30" s="52">
        <v>2.1101895637046</v>
      </c>
      <c r="I30" s="53">
        <v>0.67401832645140003</v>
      </c>
      <c r="J30" s="53">
        <v>0</v>
      </c>
      <c r="K30" s="53">
        <v>0</v>
      </c>
      <c r="L30" s="54">
        <v>1.1365471605479001</v>
      </c>
      <c r="M30" s="52">
        <v>0</v>
      </c>
      <c r="N30" s="53">
        <v>0</v>
      </c>
      <c r="O30" s="53">
        <v>0</v>
      </c>
      <c r="P30" s="53">
        <v>0</v>
      </c>
      <c r="Q30" s="54">
        <v>0</v>
      </c>
      <c r="R30" s="52">
        <v>0.68511769741640016</v>
      </c>
      <c r="S30" s="53">
        <v>6E-9</v>
      </c>
      <c r="T30" s="53">
        <v>0</v>
      </c>
      <c r="U30" s="53">
        <v>0</v>
      </c>
      <c r="V30" s="54">
        <v>0.23672512051599998</v>
      </c>
      <c r="W30" s="52">
        <v>0</v>
      </c>
      <c r="X30" s="53">
        <v>0</v>
      </c>
      <c r="Y30" s="53">
        <v>0</v>
      </c>
      <c r="Z30" s="53">
        <v>0</v>
      </c>
      <c r="AA30" s="54">
        <v>0</v>
      </c>
      <c r="AB30" s="52">
        <v>1.3401326167403</v>
      </c>
      <c r="AC30" s="53">
        <v>0.81356875880619994</v>
      </c>
      <c r="AD30" s="53">
        <v>0</v>
      </c>
      <c r="AE30" s="53">
        <v>0</v>
      </c>
      <c r="AF30" s="54">
        <v>3.5307856669998001</v>
      </c>
      <c r="AG30" s="52">
        <v>0</v>
      </c>
      <c r="AH30" s="53">
        <v>0</v>
      </c>
      <c r="AI30" s="53">
        <v>0</v>
      </c>
      <c r="AJ30" s="53">
        <v>0</v>
      </c>
      <c r="AK30" s="54">
        <v>0</v>
      </c>
      <c r="AL30" s="52">
        <v>0.64991139051550006</v>
      </c>
      <c r="AM30" s="53">
        <v>0.1006294520966</v>
      </c>
      <c r="AN30" s="53">
        <v>0</v>
      </c>
      <c r="AO30" s="53">
        <v>0</v>
      </c>
      <c r="AP30" s="54">
        <v>0.67748185599990007</v>
      </c>
      <c r="AQ30" s="52">
        <v>0</v>
      </c>
      <c r="AR30" s="53">
        <v>0</v>
      </c>
      <c r="AS30" s="53">
        <v>0</v>
      </c>
      <c r="AT30" s="53">
        <v>0</v>
      </c>
      <c r="AU30" s="54">
        <v>0</v>
      </c>
      <c r="AV30" s="52">
        <v>9.0224429021371968</v>
      </c>
      <c r="AW30" s="53">
        <v>18.591257027997905</v>
      </c>
      <c r="AX30" s="53">
        <v>7.4824532203548006</v>
      </c>
      <c r="AY30" s="53">
        <v>0</v>
      </c>
      <c r="AZ30" s="54">
        <v>20.830166285481397</v>
      </c>
      <c r="BA30" s="52">
        <v>0</v>
      </c>
      <c r="BB30" s="53">
        <v>0</v>
      </c>
      <c r="BC30" s="53">
        <v>0</v>
      </c>
      <c r="BD30" s="53">
        <v>0</v>
      </c>
      <c r="BE30" s="54">
        <v>0</v>
      </c>
      <c r="BF30" s="52">
        <v>1.7965502790224999</v>
      </c>
      <c r="BG30" s="53">
        <v>7.9178500504511993</v>
      </c>
      <c r="BH30" s="53">
        <v>0</v>
      </c>
      <c r="BI30" s="53">
        <v>0</v>
      </c>
      <c r="BJ30" s="54">
        <v>1.8854013494189001</v>
      </c>
      <c r="BK30" s="55">
        <f t="shared" si="10"/>
        <v>106.40669920658077</v>
      </c>
    </row>
    <row r="31" spans="1:63" x14ac:dyDescent="0.25">
      <c r="A31" s="9"/>
      <c r="B31" s="21" t="s">
        <v>132</v>
      </c>
      <c r="C31" s="52">
        <v>0</v>
      </c>
      <c r="D31" s="53">
        <v>35.995163758161198</v>
      </c>
      <c r="E31" s="53">
        <v>0</v>
      </c>
      <c r="F31" s="53">
        <v>0</v>
      </c>
      <c r="G31" s="54">
        <v>0</v>
      </c>
      <c r="H31" s="52">
        <v>1.4286685175139999</v>
      </c>
      <c r="I31" s="53">
        <v>100.1932106740133</v>
      </c>
      <c r="J31" s="53">
        <v>0.2100293566451</v>
      </c>
      <c r="K31" s="53">
        <v>0</v>
      </c>
      <c r="L31" s="54">
        <v>9.0192451964830003</v>
      </c>
      <c r="M31" s="52">
        <v>0</v>
      </c>
      <c r="N31" s="53">
        <v>0</v>
      </c>
      <c r="O31" s="53">
        <v>0</v>
      </c>
      <c r="P31" s="53">
        <v>0</v>
      </c>
      <c r="Q31" s="54">
        <v>0</v>
      </c>
      <c r="R31" s="52">
        <v>0.58319951709539997</v>
      </c>
      <c r="S31" s="53">
        <v>0</v>
      </c>
      <c r="T31" s="53">
        <v>0.85641862041929995</v>
      </c>
      <c r="U31" s="53">
        <v>0</v>
      </c>
      <c r="V31" s="54">
        <v>0.35225472445130002</v>
      </c>
      <c r="W31" s="52">
        <v>0</v>
      </c>
      <c r="X31" s="53">
        <v>0</v>
      </c>
      <c r="Y31" s="53">
        <v>0</v>
      </c>
      <c r="Z31" s="53">
        <v>0</v>
      </c>
      <c r="AA31" s="54">
        <v>0</v>
      </c>
      <c r="AB31" s="52">
        <v>2.5662525565787995</v>
      </c>
      <c r="AC31" s="53">
        <v>113.26958362277361</v>
      </c>
      <c r="AD31" s="53">
        <v>0</v>
      </c>
      <c r="AE31" s="53">
        <v>0</v>
      </c>
      <c r="AF31" s="54">
        <v>6.5566341443861997</v>
      </c>
      <c r="AG31" s="52">
        <v>0</v>
      </c>
      <c r="AH31" s="53">
        <v>0</v>
      </c>
      <c r="AI31" s="53">
        <v>0</v>
      </c>
      <c r="AJ31" s="53">
        <v>0</v>
      </c>
      <c r="AK31" s="54">
        <v>0</v>
      </c>
      <c r="AL31" s="52">
        <v>0.49355027490240005</v>
      </c>
      <c r="AM31" s="53">
        <v>1.5274420451499999E-2</v>
      </c>
      <c r="AN31" s="53">
        <v>42.432461920290194</v>
      </c>
      <c r="AO31" s="53">
        <v>0</v>
      </c>
      <c r="AP31" s="54">
        <v>0.75529450741899995</v>
      </c>
      <c r="AQ31" s="52">
        <v>0</v>
      </c>
      <c r="AR31" s="53">
        <v>0</v>
      </c>
      <c r="AS31" s="53">
        <v>0</v>
      </c>
      <c r="AT31" s="53">
        <v>0</v>
      </c>
      <c r="AU31" s="54">
        <v>0</v>
      </c>
      <c r="AV31" s="52">
        <v>7.2694022168214039</v>
      </c>
      <c r="AW31" s="53">
        <v>65.762899051578287</v>
      </c>
      <c r="AX31" s="53">
        <v>0</v>
      </c>
      <c r="AY31" s="53">
        <v>0</v>
      </c>
      <c r="AZ31" s="54">
        <v>43.28727134376939</v>
      </c>
      <c r="BA31" s="52">
        <v>0</v>
      </c>
      <c r="BB31" s="53">
        <v>0</v>
      </c>
      <c r="BC31" s="53">
        <v>0</v>
      </c>
      <c r="BD31" s="53">
        <v>0</v>
      </c>
      <c r="BE31" s="54">
        <v>0</v>
      </c>
      <c r="BF31" s="52">
        <v>2.5616837799578005</v>
      </c>
      <c r="BG31" s="53">
        <v>5.1589959451287006</v>
      </c>
      <c r="BH31" s="53">
        <v>1.0075372985805999</v>
      </c>
      <c r="BI31" s="53">
        <v>0</v>
      </c>
      <c r="BJ31" s="54">
        <v>2.9161278661929</v>
      </c>
      <c r="BK31" s="55">
        <f t="shared" si="10"/>
        <v>442.69115931361335</v>
      </c>
    </row>
    <row r="32" spans="1:63" x14ac:dyDescent="0.25">
      <c r="A32" s="9"/>
      <c r="B32" s="21" t="s">
        <v>106</v>
      </c>
      <c r="C32" s="52">
        <v>0</v>
      </c>
      <c r="D32" s="53">
        <v>0</v>
      </c>
      <c r="E32" s="53">
        <v>0</v>
      </c>
      <c r="F32" s="53">
        <v>0</v>
      </c>
      <c r="G32" s="54">
        <v>0</v>
      </c>
      <c r="H32" s="52">
        <v>5.5376859999339985</v>
      </c>
      <c r="I32" s="53">
        <v>0.26803887503220003</v>
      </c>
      <c r="J32" s="53">
        <v>0</v>
      </c>
      <c r="K32" s="53">
        <v>0</v>
      </c>
      <c r="L32" s="54">
        <v>5.7508348857410985</v>
      </c>
      <c r="M32" s="52">
        <v>0</v>
      </c>
      <c r="N32" s="53">
        <v>0</v>
      </c>
      <c r="O32" s="53">
        <v>0</v>
      </c>
      <c r="P32" s="53">
        <v>0</v>
      </c>
      <c r="Q32" s="54">
        <v>0</v>
      </c>
      <c r="R32" s="52">
        <v>1.8303048845472993</v>
      </c>
      <c r="S32" s="53">
        <v>0</v>
      </c>
      <c r="T32" s="53">
        <v>0</v>
      </c>
      <c r="U32" s="53">
        <v>0</v>
      </c>
      <c r="V32" s="54">
        <v>1.745276193257</v>
      </c>
      <c r="W32" s="52">
        <v>0</v>
      </c>
      <c r="X32" s="53">
        <v>0</v>
      </c>
      <c r="Y32" s="53">
        <v>0</v>
      </c>
      <c r="Z32" s="53">
        <v>0</v>
      </c>
      <c r="AA32" s="54">
        <v>0</v>
      </c>
      <c r="AB32" s="52">
        <v>0.37449133128950013</v>
      </c>
      <c r="AC32" s="53">
        <v>0</v>
      </c>
      <c r="AD32" s="53">
        <v>0</v>
      </c>
      <c r="AE32" s="53">
        <v>0</v>
      </c>
      <c r="AF32" s="54">
        <v>0.84031391780609987</v>
      </c>
      <c r="AG32" s="52">
        <v>0</v>
      </c>
      <c r="AH32" s="53">
        <v>0</v>
      </c>
      <c r="AI32" s="53">
        <v>0</v>
      </c>
      <c r="AJ32" s="53">
        <v>0</v>
      </c>
      <c r="AK32" s="54">
        <v>0</v>
      </c>
      <c r="AL32" s="52">
        <v>0.20377652470909999</v>
      </c>
      <c r="AM32" s="53">
        <v>0</v>
      </c>
      <c r="AN32" s="53">
        <v>0</v>
      </c>
      <c r="AO32" s="53">
        <v>0</v>
      </c>
      <c r="AP32" s="54">
        <v>0.11810597183850001</v>
      </c>
      <c r="AQ32" s="52">
        <v>0</v>
      </c>
      <c r="AR32" s="53">
        <v>0</v>
      </c>
      <c r="AS32" s="53">
        <v>0</v>
      </c>
      <c r="AT32" s="53">
        <v>0</v>
      </c>
      <c r="AU32" s="54">
        <v>0</v>
      </c>
      <c r="AV32" s="52">
        <v>4.8214998318313</v>
      </c>
      <c r="AW32" s="53">
        <v>9.0818655805000002E-3</v>
      </c>
      <c r="AX32" s="53">
        <v>0</v>
      </c>
      <c r="AY32" s="53">
        <v>0</v>
      </c>
      <c r="AZ32" s="54">
        <v>5.8218363839222738</v>
      </c>
      <c r="BA32" s="52">
        <v>0</v>
      </c>
      <c r="BB32" s="53">
        <v>0</v>
      </c>
      <c r="BC32" s="53">
        <v>0</v>
      </c>
      <c r="BD32" s="53">
        <v>0</v>
      </c>
      <c r="BE32" s="54">
        <v>0</v>
      </c>
      <c r="BF32" s="52">
        <v>2.0531275656087002</v>
      </c>
      <c r="BG32" s="53">
        <v>1.6559487193500002E-2</v>
      </c>
      <c r="BH32" s="53">
        <v>0</v>
      </c>
      <c r="BI32" s="53">
        <v>0</v>
      </c>
      <c r="BJ32" s="54">
        <v>1.2211868037089</v>
      </c>
      <c r="BK32" s="55">
        <f t="shared" si="10"/>
        <v>30.612120521999973</v>
      </c>
    </row>
    <row r="33" spans="1:64" x14ac:dyDescent="0.25">
      <c r="A33" s="9"/>
      <c r="B33" s="21" t="s">
        <v>107</v>
      </c>
      <c r="C33" s="52">
        <v>0</v>
      </c>
      <c r="D33" s="53">
        <v>1.8813268698709</v>
      </c>
      <c r="E33" s="53">
        <v>0</v>
      </c>
      <c r="F33" s="53">
        <v>0</v>
      </c>
      <c r="G33" s="54">
        <v>0</v>
      </c>
      <c r="H33" s="52">
        <v>1.2604181284479001</v>
      </c>
      <c r="I33" s="53">
        <v>2.2021850882256997</v>
      </c>
      <c r="J33" s="53">
        <v>0</v>
      </c>
      <c r="K33" s="53">
        <v>0</v>
      </c>
      <c r="L33" s="54">
        <v>1.5699209693547</v>
      </c>
      <c r="M33" s="52">
        <v>0</v>
      </c>
      <c r="N33" s="53">
        <v>0</v>
      </c>
      <c r="O33" s="53">
        <v>0</v>
      </c>
      <c r="P33" s="53">
        <v>0</v>
      </c>
      <c r="Q33" s="54">
        <v>0</v>
      </c>
      <c r="R33" s="52">
        <v>0.38013806515950016</v>
      </c>
      <c r="S33" s="53">
        <v>0</v>
      </c>
      <c r="T33" s="53">
        <v>0</v>
      </c>
      <c r="U33" s="53">
        <v>0</v>
      </c>
      <c r="V33" s="54">
        <v>0.27331132535460001</v>
      </c>
      <c r="W33" s="52">
        <v>0</v>
      </c>
      <c r="X33" s="53">
        <v>0</v>
      </c>
      <c r="Y33" s="53">
        <v>0</v>
      </c>
      <c r="Z33" s="53">
        <v>0</v>
      </c>
      <c r="AA33" s="54">
        <v>0</v>
      </c>
      <c r="AB33" s="52">
        <v>0.32561585699910001</v>
      </c>
      <c r="AC33" s="53">
        <v>0.1646835460644</v>
      </c>
      <c r="AD33" s="53">
        <v>0</v>
      </c>
      <c r="AE33" s="53">
        <v>0</v>
      </c>
      <c r="AF33" s="54">
        <v>0.31503262122569997</v>
      </c>
      <c r="AG33" s="52">
        <v>0</v>
      </c>
      <c r="AH33" s="53">
        <v>0</v>
      </c>
      <c r="AI33" s="53">
        <v>0</v>
      </c>
      <c r="AJ33" s="53">
        <v>0</v>
      </c>
      <c r="AK33" s="54">
        <v>0</v>
      </c>
      <c r="AL33" s="52">
        <v>0.3267284163859</v>
      </c>
      <c r="AM33" s="53">
        <v>4.3654987999900002E-2</v>
      </c>
      <c r="AN33" s="53">
        <v>0</v>
      </c>
      <c r="AO33" s="53">
        <v>0</v>
      </c>
      <c r="AP33" s="54">
        <v>1.5655972571288999</v>
      </c>
      <c r="AQ33" s="52">
        <v>0</v>
      </c>
      <c r="AR33" s="53">
        <v>0</v>
      </c>
      <c r="AS33" s="53">
        <v>0</v>
      </c>
      <c r="AT33" s="53">
        <v>0</v>
      </c>
      <c r="AU33" s="54">
        <v>0</v>
      </c>
      <c r="AV33" s="52">
        <v>5.975428012250708</v>
      </c>
      <c r="AW33" s="53">
        <v>2.0343247519024001</v>
      </c>
      <c r="AX33" s="53">
        <v>0</v>
      </c>
      <c r="AY33" s="53">
        <v>0</v>
      </c>
      <c r="AZ33" s="54">
        <v>1.4270289686763999</v>
      </c>
      <c r="BA33" s="52">
        <v>0</v>
      </c>
      <c r="BB33" s="53">
        <v>0</v>
      </c>
      <c r="BC33" s="53">
        <v>0</v>
      </c>
      <c r="BD33" s="53">
        <v>0</v>
      </c>
      <c r="BE33" s="54">
        <v>0</v>
      </c>
      <c r="BF33" s="52">
        <v>2.3680355533728994</v>
      </c>
      <c r="BG33" s="53">
        <v>0.10283533567730001</v>
      </c>
      <c r="BH33" s="53">
        <v>0</v>
      </c>
      <c r="BI33" s="53">
        <v>0</v>
      </c>
      <c r="BJ33" s="54">
        <v>6.355876422569999E-2</v>
      </c>
      <c r="BK33" s="55">
        <f t="shared" si="10"/>
        <v>22.279824518322606</v>
      </c>
    </row>
    <row r="34" spans="1:64" x14ac:dyDescent="0.25">
      <c r="A34" s="9"/>
      <c r="B34" s="21" t="s">
        <v>108</v>
      </c>
      <c r="C34" s="52">
        <v>0</v>
      </c>
      <c r="D34" s="53">
        <v>6.5973452889999997</v>
      </c>
      <c r="E34" s="53">
        <v>0</v>
      </c>
      <c r="F34" s="53">
        <v>0</v>
      </c>
      <c r="G34" s="54">
        <v>0</v>
      </c>
      <c r="H34" s="52">
        <v>0.20084709933670716</v>
      </c>
      <c r="I34" s="53">
        <v>19.417677564935104</v>
      </c>
      <c r="J34" s="53">
        <v>0</v>
      </c>
      <c r="K34" s="53">
        <v>0</v>
      </c>
      <c r="L34" s="54">
        <v>3.1787173733867999</v>
      </c>
      <c r="M34" s="52">
        <v>0</v>
      </c>
      <c r="N34" s="53">
        <v>0</v>
      </c>
      <c r="O34" s="53">
        <v>0</v>
      </c>
      <c r="P34" s="53">
        <v>0</v>
      </c>
      <c r="Q34" s="54">
        <v>0</v>
      </c>
      <c r="R34" s="52">
        <v>0.16756903854800001</v>
      </c>
      <c r="S34" s="53">
        <v>0</v>
      </c>
      <c r="T34" s="53">
        <v>0</v>
      </c>
      <c r="U34" s="53">
        <v>0</v>
      </c>
      <c r="V34" s="54">
        <v>0.23567227532239998</v>
      </c>
      <c r="W34" s="52">
        <v>0</v>
      </c>
      <c r="X34" s="53">
        <v>0</v>
      </c>
      <c r="Y34" s="53">
        <v>0</v>
      </c>
      <c r="Z34" s="53">
        <v>0</v>
      </c>
      <c r="AA34" s="54">
        <v>0</v>
      </c>
      <c r="AB34" s="52">
        <v>0.1788973897093</v>
      </c>
      <c r="AC34" s="53">
        <v>0</v>
      </c>
      <c r="AD34" s="53">
        <v>0</v>
      </c>
      <c r="AE34" s="53">
        <v>0</v>
      </c>
      <c r="AF34" s="54">
        <v>5.2107163225800002E-2</v>
      </c>
      <c r="AG34" s="52">
        <v>0</v>
      </c>
      <c r="AH34" s="53">
        <v>0</v>
      </c>
      <c r="AI34" s="53">
        <v>0</v>
      </c>
      <c r="AJ34" s="53">
        <v>0</v>
      </c>
      <c r="AK34" s="54">
        <v>0</v>
      </c>
      <c r="AL34" s="52">
        <v>2.6075400677200003E-2</v>
      </c>
      <c r="AM34" s="53">
        <v>0</v>
      </c>
      <c r="AN34" s="53">
        <v>0</v>
      </c>
      <c r="AO34" s="53">
        <v>0</v>
      </c>
      <c r="AP34" s="54">
        <v>0</v>
      </c>
      <c r="AQ34" s="52">
        <v>0</v>
      </c>
      <c r="AR34" s="53">
        <v>0</v>
      </c>
      <c r="AS34" s="53">
        <v>0</v>
      </c>
      <c r="AT34" s="53">
        <v>0</v>
      </c>
      <c r="AU34" s="54">
        <v>0</v>
      </c>
      <c r="AV34" s="52">
        <v>1.6858920012196008</v>
      </c>
      <c r="AW34" s="53">
        <v>3.4524559143864995</v>
      </c>
      <c r="AX34" s="53">
        <v>0</v>
      </c>
      <c r="AY34" s="53">
        <v>0</v>
      </c>
      <c r="AZ34" s="54">
        <v>6.9586398957409008</v>
      </c>
      <c r="BA34" s="52">
        <v>0</v>
      </c>
      <c r="BB34" s="53">
        <v>0</v>
      </c>
      <c r="BC34" s="53">
        <v>0</v>
      </c>
      <c r="BD34" s="53">
        <v>0</v>
      </c>
      <c r="BE34" s="54">
        <v>0</v>
      </c>
      <c r="BF34" s="52">
        <v>0.59919564196359987</v>
      </c>
      <c r="BG34" s="53">
        <v>0.11322242838699999</v>
      </c>
      <c r="BH34" s="53">
        <v>0</v>
      </c>
      <c r="BI34" s="53">
        <v>0</v>
      </c>
      <c r="BJ34" s="54">
        <v>9.3018397128799987E-2</v>
      </c>
      <c r="BK34" s="55">
        <f t="shared" si="10"/>
        <v>42.957332872967704</v>
      </c>
    </row>
    <row r="35" spans="1:64" x14ac:dyDescent="0.25">
      <c r="A35" s="9"/>
      <c r="B35" s="22" t="s">
        <v>89</v>
      </c>
      <c r="C35" s="49">
        <f>SUM(C28:C34)</f>
        <v>0</v>
      </c>
      <c r="D35" s="50">
        <f t="shared" ref="D35:BK35" si="11">SUM(D28:D34)</f>
        <v>157.36802525095419</v>
      </c>
      <c r="E35" s="50">
        <f t="shared" si="11"/>
        <v>0</v>
      </c>
      <c r="F35" s="50">
        <f t="shared" si="11"/>
        <v>0</v>
      </c>
      <c r="G35" s="51">
        <f t="shared" si="11"/>
        <v>0</v>
      </c>
      <c r="H35" s="49">
        <f t="shared" si="11"/>
        <v>14.237710221771906</v>
      </c>
      <c r="I35" s="50">
        <f t="shared" si="11"/>
        <v>413.54203890055891</v>
      </c>
      <c r="J35" s="50">
        <f t="shared" si="11"/>
        <v>14.2127296159029</v>
      </c>
      <c r="K35" s="50">
        <f t="shared" si="11"/>
        <v>0</v>
      </c>
      <c r="L35" s="51">
        <f t="shared" si="11"/>
        <v>55.024834372124594</v>
      </c>
      <c r="M35" s="49">
        <f t="shared" si="11"/>
        <v>0</v>
      </c>
      <c r="N35" s="50">
        <f t="shared" si="11"/>
        <v>0</v>
      </c>
      <c r="O35" s="50">
        <f t="shared" si="11"/>
        <v>0</v>
      </c>
      <c r="P35" s="50">
        <f t="shared" si="11"/>
        <v>0</v>
      </c>
      <c r="Q35" s="51">
        <f t="shared" si="11"/>
        <v>0</v>
      </c>
      <c r="R35" s="49">
        <f t="shared" si="11"/>
        <v>5.3504245442929976</v>
      </c>
      <c r="S35" s="50">
        <f t="shared" si="11"/>
        <v>21.788995059064199</v>
      </c>
      <c r="T35" s="50">
        <f t="shared" si="11"/>
        <v>1.0501256468708999</v>
      </c>
      <c r="U35" s="50">
        <f t="shared" si="11"/>
        <v>0</v>
      </c>
      <c r="V35" s="51">
        <f t="shared" si="11"/>
        <v>5.5506561180614993</v>
      </c>
      <c r="W35" s="49">
        <f t="shared" si="11"/>
        <v>0</v>
      </c>
      <c r="X35" s="50">
        <f t="shared" si="11"/>
        <v>0</v>
      </c>
      <c r="Y35" s="50">
        <f t="shared" si="11"/>
        <v>0</v>
      </c>
      <c r="Z35" s="50">
        <f t="shared" si="11"/>
        <v>0</v>
      </c>
      <c r="AA35" s="51">
        <f t="shared" si="11"/>
        <v>0</v>
      </c>
      <c r="AB35" s="49">
        <f t="shared" si="11"/>
        <v>5.4274139898310994</v>
      </c>
      <c r="AC35" s="50">
        <f t="shared" si="11"/>
        <v>214.91987624954649</v>
      </c>
      <c r="AD35" s="50">
        <f t="shared" si="11"/>
        <v>0</v>
      </c>
      <c r="AE35" s="50">
        <f t="shared" si="11"/>
        <v>0</v>
      </c>
      <c r="AF35" s="51">
        <f t="shared" si="11"/>
        <v>12.3812505235787</v>
      </c>
      <c r="AG35" s="49">
        <f t="shared" si="11"/>
        <v>0</v>
      </c>
      <c r="AH35" s="50">
        <f t="shared" si="11"/>
        <v>0</v>
      </c>
      <c r="AI35" s="50">
        <f t="shared" si="11"/>
        <v>0</v>
      </c>
      <c r="AJ35" s="50">
        <f t="shared" si="11"/>
        <v>0</v>
      </c>
      <c r="AK35" s="51">
        <f t="shared" si="11"/>
        <v>0</v>
      </c>
      <c r="AL35" s="49">
        <f t="shared" si="11"/>
        <v>1.9590984968664999</v>
      </c>
      <c r="AM35" s="50">
        <f t="shared" si="11"/>
        <v>0.42821759170910001</v>
      </c>
      <c r="AN35" s="50">
        <f t="shared" si="11"/>
        <v>42.541592179806194</v>
      </c>
      <c r="AO35" s="50">
        <f t="shared" si="11"/>
        <v>0</v>
      </c>
      <c r="AP35" s="51">
        <f t="shared" si="11"/>
        <v>3.3995188616440997</v>
      </c>
      <c r="AQ35" s="49">
        <f t="shared" si="11"/>
        <v>0</v>
      </c>
      <c r="AR35" s="50">
        <f t="shared" si="11"/>
        <v>0</v>
      </c>
      <c r="AS35" s="50">
        <f t="shared" si="11"/>
        <v>0</v>
      </c>
      <c r="AT35" s="50">
        <f t="shared" si="11"/>
        <v>0</v>
      </c>
      <c r="AU35" s="51">
        <f t="shared" si="11"/>
        <v>0</v>
      </c>
      <c r="AV35" s="49">
        <f t="shared" si="11"/>
        <v>46.365451912010833</v>
      </c>
      <c r="AW35" s="50">
        <f t="shared" si="11"/>
        <v>179.95542344028004</v>
      </c>
      <c r="AX35" s="50">
        <f t="shared" si="11"/>
        <v>9.2342394167740007</v>
      </c>
      <c r="AY35" s="50">
        <f t="shared" si="11"/>
        <v>0</v>
      </c>
      <c r="AZ35" s="51">
        <f t="shared" si="11"/>
        <v>151.63314062751587</v>
      </c>
      <c r="BA35" s="49">
        <f t="shared" si="11"/>
        <v>0</v>
      </c>
      <c r="BB35" s="50">
        <f t="shared" si="11"/>
        <v>0</v>
      </c>
      <c r="BC35" s="50">
        <f t="shared" si="11"/>
        <v>0</v>
      </c>
      <c r="BD35" s="50">
        <f t="shared" si="11"/>
        <v>0</v>
      </c>
      <c r="BE35" s="51">
        <f t="shared" si="11"/>
        <v>0</v>
      </c>
      <c r="BF35" s="49">
        <f t="shared" si="11"/>
        <v>16.030417805714499</v>
      </c>
      <c r="BG35" s="50">
        <f t="shared" si="11"/>
        <v>17.066582761482103</v>
      </c>
      <c r="BH35" s="50">
        <f t="shared" si="11"/>
        <v>3.6136018334191999</v>
      </c>
      <c r="BI35" s="50">
        <f t="shared" si="11"/>
        <v>0</v>
      </c>
      <c r="BJ35" s="51">
        <f t="shared" si="11"/>
        <v>11.607894419543102</v>
      </c>
      <c r="BK35" s="48">
        <f t="shared" si="11"/>
        <v>1404.689259839324</v>
      </c>
      <c r="BL35" s="28"/>
    </row>
    <row r="36" spans="1:64" x14ac:dyDescent="0.25">
      <c r="A36" s="9"/>
      <c r="B36" s="22" t="s">
        <v>79</v>
      </c>
      <c r="C36" s="49">
        <f t="shared" ref="C36:AH36" si="12">C9+C12+C20+C23+C26+C35</f>
        <v>0</v>
      </c>
      <c r="D36" s="50">
        <f t="shared" si="12"/>
        <v>181.1963209499217</v>
      </c>
      <c r="E36" s="50">
        <f t="shared" si="12"/>
        <v>0</v>
      </c>
      <c r="F36" s="50">
        <f t="shared" si="12"/>
        <v>0</v>
      </c>
      <c r="G36" s="51">
        <f t="shared" si="12"/>
        <v>0</v>
      </c>
      <c r="H36" s="49">
        <f t="shared" si="12"/>
        <v>17.456489908316705</v>
      </c>
      <c r="I36" s="50">
        <f t="shared" si="12"/>
        <v>660.44269252955735</v>
      </c>
      <c r="J36" s="50">
        <f t="shared" si="12"/>
        <v>65.25939466541891</v>
      </c>
      <c r="K36" s="50">
        <f t="shared" si="12"/>
        <v>0</v>
      </c>
      <c r="L36" s="51">
        <f t="shared" si="12"/>
        <v>74.76134906761348</v>
      </c>
      <c r="M36" s="49">
        <f t="shared" si="12"/>
        <v>0</v>
      </c>
      <c r="N36" s="50">
        <f t="shared" si="12"/>
        <v>0</v>
      </c>
      <c r="O36" s="50">
        <f t="shared" si="12"/>
        <v>0</v>
      </c>
      <c r="P36" s="50">
        <f t="shared" si="12"/>
        <v>0</v>
      </c>
      <c r="Q36" s="51">
        <f t="shared" si="12"/>
        <v>0</v>
      </c>
      <c r="R36" s="49">
        <f t="shared" si="12"/>
        <v>59.322714486859851</v>
      </c>
      <c r="S36" s="50">
        <f t="shared" si="12"/>
        <v>39.821314913999402</v>
      </c>
      <c r="T36" s="50">
        <f t="shared" si="12"/>
        <v>6.5934039474837007</v>
      </c>
      <c r="U36" s="50">
        <f t="shared" si="12"/>
        <v>0</v>
      </c>
      <c r="V36" s="51">
        <f t="shared" si="12"/>
        <v>6.6230418395770991</v>
      </c>
      <c r="W36" s="49">
        <f t="shared" si="12"/>
        <v>0</v>
      </c>
      <c r="X36" s="50">
        <f t="shared" si="12"/>
        <v>0</v>
      </c>
      <c r="Y36" s="50">
        <f t="shared" si="12"/>
        <v>0</v>
      </c>
      <c r="Z36" s="50">
        <f t="shared" si="12"/>
        <v>0</v>
      </c>
      <c r="AA36" s="51">
        <f t="shared" si="12"/>
        <v>0</v>
      </c>
      <c r="AB36" s="49">
        <f t="shared" si="12"/>
        <v>5.6733603595070994</v>
      </c>
      <c r="AC36" s="50">
        <f t="shared" si="12"/>
        <v>278.87235877231961</v>
      </c>
      <c r="AD36" s="50">
        <f t="shared" si="12"/>
        <v>0</v>
      </c>
      <c r="AE36" s="50">
        <f t="shared" si="12"/>
        <v>0</v>
      </c>
      <c r="AF36" s="51">
        <f t="shared" si="12"/>
        <v>14.836771963513399</v>
      </c>
      <c r="AG36" s="49">
        <f t="shared" si="12"/>
        <v>0</v>
      </c>
      <c r="AH36" s="50">
        <f t="shared" si="12"/>
        <v>0</v>
      </c>
      <c r="AI36" s="50">
        <f t="shared" ref="AI36:BK36" si="13">AI9+AI12+AI20+AI23+AI26+AI35</f>
        <v>0</v>
      </c>
      <c r="AJ36" s="50">
        <f t="shared" si="13"/>
        <v>0</v>
      </c>
      <c r="AK36" s="51">
        <f t="shared" si="13"/>
        <v>0</v>
      </c>
      <c r="AL36" s="49">
        <f t="shared" si="13"/>
        <v>2.2256688623817</v>
      </c>
      <c r="AM36" s="50">
        <f t="shared" si="13"/>
        <v>38.302233105579795</v>
      </c>
      <c r="AN36" s="50">
        <f t="shared" si="13"/>
        <v>83.931904111354498</v>
      </c>
      <c r="AO36" s="50">
        <f t="shared" si="13"/>
        <v>0</v>
      </c>
      <c r="AP36" s="51">
        <f t="shared" si="13"/>
        <v>4.5058531786433997</v>
      </c>
      <c r="AQ36" s="49">
        <f t="shared" si="13"/>
        <v>0</v>
      </c>
      <c r="AR36" s="50">
        <f t="shared" si="13"/>
        <v>0</v>
      </c>
      <c r="AS36" s="50">
        <f t="shared" si="13"/>
        <v>0</v>
      </c>
      <c r="AT36" s="50">
        <f t="shared" si="13"/>
        <v>0</v>
      </c>
      <c r="AU36" s="51">
        <f t="shared" si="13"/>
        <v>0</v>
      </c>
      <c r="AV36" s="49">
        <f t="shared" si="13"/>
        <v>55.582402447794323</v>
      </c>
      <c r="AW36" s="50">
        <f t="shared" si="13"/>
        <v>521.28754411075897</v>
      </c>
      <c r="AX36" s="50">
        <f t="shared" si="13"/>
        <v>11.506310441677201</v>
      </c>
      <c r="AY36" s="50">
        <f t="shared" si="13"/>
        <v>0</v>
      </c>
      <c r="AZ36" s="51">
        <f t="shared" si="13"/>
        <v>188.52907194861069</v>
      </c>
      <c r="BA36" s="49">
        <f t="shared" si="13"/>
        <v>0</v>
      </c>
      <c r="BB36" s="50">
        <f t="shared" si="13"/>
        <v>0</v>
      </c>
      <c r="BC36" s="50">
        <f t="shared" si="13"/>
        <v>0</v>
      </c>
      <c r="BD36" s="50">
        <f t="shared" si="13"/>
        <v>0</v>
      </c>
      <c r="BE36" s="51">
        <f t="shared" si="13"/>
        <v>0</v>
      </c>
      <c r="BF36" s="49">
        <f t="shared" si="13"/>
        <v>18.9464133078943</v>
      </c>
      <c r="BG36" s="50">
        <f t="shared" si="13"/>
        <v>36.31808299309391</v>
      </c>
      <c r="BH36" s="50">
        <f t="shared" si="13"/>
        <v>4.9713882390643001</v>
      </c>
      <c r="BI36" s="50">
        <f t="shared" si="13"/>
        <v>0</v>
      </c>
      <c r="BJ36" s="51">
        <f t="shared" si="13"/>
        <v>16.847727538863701</v>
      </c>
      <c r="BK36" s="51">
        <f t="shared" si="13"/>
        <v>2393.8138136898051</v>
      </c>
    </row>
    <row r="37" spans="1:64" ht="3.75" customHeight="1" x14ac:dyDescent="0.25">
      <c r="A37" s="9"/>
      <c r="B37" s="23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</row>
    <row r="38" spans="1:64" x14ac:dyDescent="0.25">
      <c r="A38" s="9" t="s">
        <v>1</v>
      </c>
      <c r="B38" s="24" t="s">
        <v>7</v>
      </c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</row>
    <row r="39" spans="1:64" s="11" customFormat="1" x14ac:dyDescent="0.25">
      <c r="A39" s="9" t="s">
        <v>75</v>
      </c>
      <c r="B39" s="21" t="s">
        <v>2</v>
      </c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5"/>
    </row>
    <row r="40" spans="1:64" s="11" customFormat="1" x14ac:dyDescent="0.25">
      <c r="A40" s="9"/>
      <c r="B40" s="21" t="s">
        <v>109</v>
      </c>
      <c r="C40" s="52">
        <v>0</v>
      </c>
      <c r="D40" s="53">
        <v>0</v>
      </c>
      <c r="E40" s="53">
        <v>0</v>
      </c>
      <c r="F40" s="53">
        <v>0</v>
      </c>
      <c r="G40" s="54">
        <v>0</v>
      </c>
      <c r="H40" s="52">
        <v>20.754471322641098</v>
      </c>
      <c r="I40" s="53">
        <v>0.67976843241920004</v>
      </c>
      <c r="J40" s="53">
        <v>0</v>
      </c>
      <c r="K40" s="53">
        <v>0</v>
      </c>
      <c r="L40" s="54">
        <v>3.8769992031999996E-2</v>
      </c>
      <c r="M40" s="52">
        <v>0</v>
      </c>
      <c r="N40" s="53">
        <v>0</v>
      </c>
      <c r="O40" s="53">
        <v>0</v>
      </c>
      <c r="P40" s="53">
        <v>0</v>
      </c>
      <c r="Q40" s="54">
        <v>0</v>
      </c>
      <c r="R40" s="52">
        <v>9.3625977916401038</v>
      </c>
      <c r="S40" s="53">
        <v>9.2376680965999998E-3</v>
      </c>
      <c r="T40" s="53">
        <v>0</v>
      </c>
      <c r="U40" s="53">
        <v>0</v>
      </c>
      <c r="V40" s="54">
        <v>4.8721596063900009E-2</v>
      </c>
      <c r="W40" s="52">
        <v>0</v>
      </c>
      <c r="X40" s="53">
        <v>0</v>
      </c>
      <c r="Y40" s="53">
        <v>0</v>
      </c>
      <c r="Z40" s="53">
        <v>0</v>
      </c>
      <c r="AA40" s="54">
        <v>0</v>
      </c>
      <c r="AB40" s="52">
        <v>8.1050700213198983</v>
      </c>
      <c r="AC40" s="53">
        <v>3.34742249999E-2</v>
      </c>
      <c r="AD40" s="53">
        <v>0</v>
      </c>
      <c r="AE40" s="53">
        <v>0</v>
      </c>
      <c r="AF40" s="54">
        <v>0.15117863609650001</v>
      </c>
      <c r="AG40" s="52">
        <v>0</v>
      </c>
      <c r="AH40" s="53">
        <v>0</v>
      </c>
      <c r="AI40" s="53">
        <v>0</v>
      </c>
      <c r="AJ40" s="53">
        <v>0</v>
      </c>
      <c r="AK40" s="54">
        <v>0</v>
      </c>
      <c r="AL40" s="52">
        <v>7.0533918841257996</v>
      </c>
      <c r="AM40" s="53">
        <v>2.8656106322199996E-2</v>
      </c>
      <c r="AN40" s="53">
        <v>0</v>
      </c>
      <c r="AO40" s="53">
        <v>0</v>
      </c>
      <c r="AP40" s="54">
        <v>4.0079967129000006E-2</v>
      </c>
      <c r="AQ40" s="52">
        <v>0</v>
      </c>
      <c r="AR40" s="53">
        <v>0</v>
      </c>
      <c r="AS40" s="53">
        <v>0</v>
      </c>
      <c r="AT40" s="53">
        <v>0</v>
      </c>
      <c r="AU40" s="54">
        <v>0</v>
      </c>
      <c r="AV40" s="52">
        <v>181.06627334796786</v>
      </c>
      <c r="AW40" s="53">
        <v>0.63111850738520003</v>
      </c>
      <c r="AX40" s="53">
        <v>0</v>
      </c>
      <c r="AY40" s="53">
        <v>0</v>
      </c>
      <c r="AZ40" s="54">
        <v>1.3609816786752997</v>
      </c>
      <c r="BA40" s="52">
        <v>0</v>
      </c>
      <c r="BB40" s="53">
        <v>0</v>
      </c>
      <c r="BC40" s="53">
        <v>0</v>
      </c>
      <c r="BD40" s="53">
        <v>0</v>
      </c>
      <c r="BE40" s="54">
        <v>0</v>
      </c>
      <c r="BF40" s="52">
        <v>89.264532307346087</v>
      </c>
      <c r="BG40" s="53">
        <v>9.1160440500314994</v>
      </c>
      <c r="BH40" s="53">
        <v>0</v>
      </c>
      <c r="BI40" s="53">
        <v>0</v>
      </c>
      <c r="BJ40" s="54">
        <v>0.21711373480599999</v>
      </c>
      <c r="BK40" s="55">
        <f t="shared" ref="BK40:BK42" si="14">SUM(C40:BJ40)</f>
        <v>327.96148126909816</v>
      </c>
    </row>
    <row r="41" spans="1:64" s="11" customFormat="1" x14ac:dyDescent="0.25">
      <c r="A41" s="9"/>
      <c r="B41" s="19" t="s">
        <v>110</v>
      </c>
      <c r="C41" s="52">
        <v>0</v>
      </c>
      <c r="D41" s="53">
        <v>0</v>
      </c>
      <c r="E41" s="53">
        <v>0</v>
      </c>
      <c r="F41" s="53">
        <v>0</v>
      </c>
      <c r="G41" s="54">
        <v>0</v>
      </c>
      <c r="H41" s="52">
        <v>82.732977937672715</v>
      </c>
      <c r="I41" s="53">
        <v>0.70063047519339994</v>
      </c>
      <c r="J41" s="53">
        <v>0</v>
      </c>
      <c r="K41" s="53">
        <v>0</v>
      </c>
      <c r="L41" s="54">
        <v>0.19238923187060003</v>
      </c>
      <c r="M41" s="52">
        <v>0</v>
      </c>
      <c r="N41" s="53">
        <v>0</v>
      </c>
      <c r="O41" s="53">
        <v>0</v>
      </c>
      <c r="P41" s="53">
        <v>0</v>
      </c>
      <c r="Q41" s="54">
        <v>0</v>
      </c>
      <c r="R41" s="52">
        <v>70.250121401381222</v>
      </c>
      <c r="S41" s="53">
        <v>3.4848415741700001E-2</v>
      </c>
      <c r="T41" s="53">
        <v>0</v>
      </c>
      <c r="U41" s="53">
        <v>0</v>
      </c>
      <c r="V41" s="54">
        <v>0.11792329338600001</v>
      </c>
      <c r="W41" s="52">
        <v>0</v>
      </c>
      <c r="X41" s="53">
        <v>0</v>
      </c>
      <c r="Y41" s="53">
        <v>0</v>
      </c>
      <c r="Z41" s="53">
        <v>0</v>
      </c>
      <c r="AA41" s="54">
        <v>0</v>
      </c>
      <c r="AB41" s="52">
        <v>14.684647131384899</v>
      </c>
      <c r="AC41" s="53">
        <v>1.1739805416447999</v>
      </c>
      <c r="AD41" s="53">
        <v>0</v>
      </c>
      <c r="AE41" s="53">
        <v>0</v>
      </c>
      <c r="AF41" s="54">
        <v>1.4577142017739</v>
      </c>
      <c r="AG41" s="52">
        <v>0</v>
      </c>
      <c r="AH41" s="53">
        <v>0</v>
      </c>
      <c r="AI41" s="53">
        <v>0</v>
      </c>
      <c r="AJ41" s="53">
        <v>0</v>
      </c>
      <c r="AK41" s="54">
        <v>0</v>
      </c>
      <c r="AL41" s="52">
        <v>14.699604870416101</v>
      </c>
      <c r="AM41" s="53">
        <v>0.1075595110321</v>
      </c>
      <c r="AN41" s="53">
        <v>0</v>
      </c>
      <c r="AO41" s="53">
        <v>0</v>
      </c>
      <c r="AP41" s="54">
        <v>0.19145208228999999</v>
      </c>
      <c r="AQ41" s="52">
        <v>0</v>
      </c>
      <c r="AR41" s="53">
        <v>0</v>
      </c>
      <c r="AS41" s="53">
        <v>0</v>
      </c>
      <c r="AT41" s="53">
        <v>0</v>
      </c>
      <c r="AU41" s="54">
        <v>0</v>
      </c>
      <c r="AV41" s="52">
        <v>87.086875469727616</v>
      </c>
      <c r="AW41" s="53">
        <v>1.5987295158058998</v>
      </c>
      <c r="AX41" s="53">
        <v>0</v>
      </c>
      <c r="AY41" s="53">
        <v>0</v>
      </c>
      <c r="AZ41" s="54">
        <v>7.1091328785774985</v>
      </c>
      <c r="BA41" s="52">
        <v>0</v>
      </c>
      <c r="BB41" s="53">
        <v>0</v>
      </c>
      <c r="BC41" s="53">
        <v>0</v>
      </c>
      <c r="BD41" s="53">
        <v>0</v>
      </c>
      <c r="BE41" s="54">
        <v>0</v>
      </c>
      <c r="BF41" s="52">
        <v>46.148943621747513</v>
      </c>
      <c r="BG41" s="53">
        <v>0.35256806922559991</v>
      </c>
      <c r="BH41" s="53">
        <v>0</v>
      </c>
      <c r="BI41" s="53">
        <v>0</v>
      </c>
      <c r="BJ41" s="54">
        <v>0.28433194251560001</v>
      </c>
      <c r="BK41" s="55">
        <f t="shared" si="14"/>
        <v>328.92443059138719</v>
      </c>
    </row>
    <row r="42" spans="1:64" s="11" customFormat="1" x14ac:dyDescent="0.25">
      <c r="A42" s="9"/>
      <c r="B42" s="22" t="s">
        <v>84</v>
      </c>
      <c r="C42" s="56">
        <f>SUM(C40:C41)</f>
        <v>0</v>
      </c>
      <c r="D42" s="57">
        <f t="shared" ref="D42:BJ42" si="15">SUM(D40:D41)</f>
        <v>0</v>
      </c>
      <c r="E42" s="57">
        <f t="shared" si="15"/>
        <v>0</v>
      </c>
      <c r="F42" s="57">
        <f t="shared" si="15"/>
        <v>0</v>
      </c>
      <c r="G42" s="58">
        <f t="shared" si="15"/>
        <v>0</v>
      </c>
      <c r="H42" s="56">
        <f t="shared" si="15"/>
        <v>103.48744926031381</v>
      </c>
      <c r="I42" s="57">
        <f t="shared" si="15"/>
        <v>1.3803989076126</v>
      </c>
      <c r="J42" s="57">
        <f t="shared" si="15"/>
        <v>0</v>
      </c>
      <c r="K42" s="57">
        <f t="shared" si="15"/>
        <v>0</v>
      </c>
      <c r="L42" s="58">
        <f t="shared" si="15"/>
        <v>0.23115922390260002</v>
      </c>
      <c r="M42" s="56">
        <f t="shared" si="15"/>
        <v>0</v>
      </c>
      <c r="N42" s="57">
        <f t="shared" si="15"/>
        <v>0</v>
      </c>
      <c r="O42" s="57">
        <f t="shared" si="15"/>
        <v>0</v>
      </c>
      <c r="P42" s="57">
        <f t="shared" si="15"/>
        <v>0</v>
      </c>
      <c r="Q42" s="58">
        <f t="shared" si="15"/>
        <v>0</v>
      </c>
      <c r="R42" s="56">
        <f t="shared" si="15"/>
        <v>79.61271919302132</v>
      </c>
      <c r="S42" s="57">
        <f t="shared" si="15"/>
        <v>4.4086083838299997E-2</v>
      </c>
      <c r="T42" s="57">
        <f t="shared" si="15"/>
        <v>0</v>
      </c>
      <c r="U42" s="57">
        <f t="shared" si="15"/>
        <v>0</v>
      </c>
      <c r="V42" s="58">
        <f t="shared" si="15"/>
        <v>0.16664488944990002</v>
      </c>
      <c r="W42" s="56">
        <f t="shared" si="15"/>
        <v>0</v>
      </c>
      <c r="X42" s="57">
        <f t="shared" si="15"/>
        <v>0</v>
      </c>
      <c r="Y42" s="57">
        <f t="shared" si="15"/>
        <v>0</v>
      </c>
      <c r="Z42" s="57">
        <f t="shared" si="15"/>
        <v>0</v>
      </c>
      <c r="AA42" s="58">
        <f t="shared" si="15"/>
        <v>0</v>
      </c>
      <c r="AB42" s="56">
        <f t="shared" si="15"/>
        <v>22.789717152704796</v>
      </c>
      <c r="AC42" s="57">
        <f t="shared" si="15"/>
        <v>1.2074547666447</v>
      </c>
      <c r="AD42" s="57">
        <f t="shared" si="15"/>
        <v>0</v>
      </c>
      <c r="AE42" s="57">
        <f t="shared" si="15"/>
        <v>0</v>
      </c>
      <c r="AF42" s="58">
        <f t="shared" si="15"/>
        <v>1.6088928378703999</v>
      </c>
      <c r="AG42" s="56">
        <f t="shared" si="15"/>
        <v>0</v>
      </c>
      <c r="AH42" s="57">
        <f t="shared" si="15"/>
        <v>0</v>
      </c>
      <c r="AI42" s="57">
        <f t="shared" si="15"/>
        <v>0</v>
      </c>
      <c r="AJ42" s="57">
        <f t="shared" si="15"/>
        <v>0</v>
      </c>
      <c r="AK42" s="58">
        <f t="shared" si="15"/>
        <v>0</v>
      </c>
      <c r="AL42" s="56">
        <f t="shared" si="15"/>
        <v>21.752996754541901</v>
      </c>
      <c r="AM42" s="57">
        <f t="shared" si="15"/>
        <v>0.13621561735429999</v>
      </c>
      <c r="AN42" s="57">
        <f t="shared" si="15"/>
        <v>0</v>
      </c>
      <c r="AO42" s="57">
        <f t="shared" si="15"/>
        <v>0</v>
      </c>
      <c r="AP42" s="58">
        <f t="shared" si="15"/>
        <v>0.23153204941899999</v>
      </c>
      <c r="AQ42" s="56">
        <f t="shared" si="15"/>
        <v>0</v>
      </c>
      <c r="AR42" s="57">
        <f t="shared" si="15"/>
        <v>0</v>
      </c>
      <c r="AS42" s="57">
        <f t="shared" si="15"/>
        <v>0</v>
      </c>
      <c r="AT42" s="57">
        <f t="shared" si="15"/>
        <v>0</v>
      </c>
      <c r="AU42" s="58">
        <f t="shared" si="15"/>
        <v>0</v>
      </c>
      <c r="AV42" s="56">
        <f t="shared" si="15"/>
        <v>268.15314881769547</v>
      </c>
      <c r="AW42" s="57">
        <f t="shared" si="15"/>
        <v>2.2298480231910998</v>
      </c>
      <c r="AX42" s="57">
        <f t="shared" si="15"/>
        <v>0</v>
      </c>
      <c r="AY42" s="57">
        <f t="shared" si="15"/>
        <v>0</v>
      </c>
      <c r="AZ42" s="58">
        <f t="shared" si="15"/>
        <v>8.4701145572527992</v>
      </c>
      <c r="BA42" s="56">
        <f t="shared" si="15"/>
        <v>0</v>
      </c>
      <c r="BB42" s="57">
        <f t="shared" si="15"/>
        <v>0</v>
      </c>
      <c r="BC42" s="57">
        <f t="shared" si="15"/>
        <v>0</v>
      </c>
      <c r="BD42" s="57">
        <f t="shared" si="15"/>
        <v>0</v>
      </c>
      <c r="BE42" s="58">
        <f t="shared" si="15"/>
        <v>0</v>
      </c>
      <c r="BF42" s="56">
        <f t="shared" si="15"/>
        <v>135.41347592909361</v>
      </c>
      <c r="BG42" s="57">
        <f t="shared" si="15"/>
        <v>9.4686121192570987</v>
      </c>
      <c r="BH42" s="57">
        <f t="shared" si="15"/>
        <v>0</v>
      </c>
      <c r="BI42" s="57">
        <f t="shared" si="15"/>
        <v>0</v>
      </c>
      <c r="BJ42" s="58">
        <f t="shared" si="15"/>
        <v>0.50144567732160006</v>
      </c>
      <c r="BK42" s="48">
        <f t="shared" si="14"/>
        <v>656.88591186048518</v>
      </c>
    </row>
    <row r="43" spans="1:64" x14ac:dyDescent="0.25">
      <c r="A43" s="9" t="s">
        <v>76</v>
      </c>
      <c r="B43" s="21" t="s">
        <v>17</v>
      </c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</row>
    <row r="44" spans="1:64" x14ac:dyDescent="0.25">
      <c r="A44" s="9"/>
      <c r="B44" s="21" t="s">
        <v>111</v>
      </c>
      <c r="C44" s="52">
        <v>0</v>
      </c>
      <c r="D44" s="53">
        <v>0</v>
      </c>
      <c r="E44" s="53">
        <v>0</v>
      </c>
      <c r="F44" s="53">
        <v>0</v>
      </c>
      <c r="G44" s="54">
        <v>0</v>
      </c>
      <c r="H44" s="52">
        <v>49.077505478480596</v>
      </c>
      <c r="I44" s="53">
        <v>4.8368015357090997</v>
      </c>
      <c r="J44" s="53">
        <v>7.4668705806E-3</v>
      </c>
      <c r="K44" s="53">
        <v>0</v>
      </c>
      <c r="L44" s="54">
        <v>1.1016098632898998</v>
      </c>
      <c r="M44" s="52">
        <v>0</v>
      </c>
      <c r="N44" s="53">
        <v>0</v>
      </c>
      <c r="O44" s="53">
        <v>0</v>
      </c>
      <c r="P44" s="53">
        <v>0</v>
      </c>
      <c r="Q44" s="54">
        <v>0</v>
      </c>
      <c r="R44" s="52">
        <v>32.647606925255189</v>
      </c>
      <c r="S44" s="53">
        <v>0.25377400551599999</v>
      </c>
      <c r="T44" s="53">
        <v>0</v>
      </c>
      <c r="U44" s="53">
        <v>0</v>
      </c>
      <c r="V44" s="54">
        <v>1.0276559856448999</v>
      </c>
      <c r="W44" s="52">
        <v>0</v>
      </c>
      <c r="X44" s="53">
        <v>0</v>
      </c>
      <c r="Y44" s="53">
        <v>0</v>
      </c>
      <c r="Z44" s="53">
        <v>0</v>
      </c>
      <c r="AA44" s="54">
        <v>0</v>
      </c>
      <c r="AB44" s="52">
        <v>5.7141006669970995</v>
      </c>
      <c r="AC44" s="53">
        <v>0.60609696496709997</v>
      </c>
      <c r="AD44" s="53">
        <v>0</v>
      </c>
      <c r="AE44" s="53">
        <v>0</v>
      </c>
      <c r="AF44" s="54">
        <v>1.9841268063999998E-3</v>
      </c>
      <c r="AG44" s="52">
        <v>0</v>
      </c>
      <c r="AH44" s="53">
        <v>0</v>
      </c>
      <c r="AI44" s="53">
        <v>0</v>
      </c>
      <c r="AJ44" s="53">
        <v>0</v>
      </c>
      <c r="AK44" s="54">
        <v>0</v>
      </c>
      <c r="AL44" s="52">
        <v>1.7814840158362</v>
      </c>
      <c r="AM44" s="53">
        <v>9.9580153096400004E-2</v>
      </c>
      <c r="AN44" s="53">
        <v>0</v>
      </c>
      <c r="AO44" s="53">
        <v>0</v>
      </c>
      <c r="AP44" s="54">
        <v>0.19185799541930001</v>
      </c>
      <c r="AQ44" s="52">
        <v>0</v>
      </c>
      <c r="AR44" s="53">
        <v>0</v>
      </c>
      <c r="AS44" s="53">
        <v>0</v>
      </c>
      <c r="AT44" s="53">
        <v>0</v>
      </c>
      <c r="AU44" s="54">
        <v>0</v>
      </c>
      <c r="AV44" s="52">
        <v>16.982430869431951</v>
      </c>
      <c r="AW44" s="53">
        <v>0.98842378774030004</v>
      </c>
      <c r="AX44" s="53">
        <v>0</v>
      </c>
      <c r="AY44" s="53">
        <v>0</v>
      </c>
      <c r="AZ44" s="54">
        <v>2.0688315529021999</v>
      </c>
      <c r="BA44" s="52">
        <v>0</v>
      </c>
      <c r="BB44" s="53">
        <v>0</v>
      </c>
      <c r="BC44" s="53">
        <v>0</v>
      </c>
      <c r="BD44" s="53">
        <v>0</v>
      </c>
      <c r="BE44" s="54">
        <v>0</v>
      </c>
      <c r="BF44" s="52">
        <v>8.6204139222951959</v>
      </c>
      <c r="BG44" s="53">
        <v>0.24426419999939997</v>
      </c>
      <c r="BH44" s="53">
        <v>0</v>
      </c>
      <c r="BI44" s="53">
        <v>0</v>
      </c>
      <c r="BJ44" s="54">
        <v>1.5058634870899998E-2</v>
      </c>
      <c r="BK44" s="55">
        <f t="shared" ref="BK44:BK54" si="16">SUM(C44:BJ44)</f>
        <v>126.26694755483872</v>
      </c>
    </row>
    <row r="45" spans="1:64" x14ac:dyDescent="0.25">
      <c r="A45" s="9"/>
      <c r="B45" s="21" t="s">
        <v>112</v>
      </c>
      <c r="C45" s="52">
        <v>0</v>
      </c>
      <c r="D45" s="53">
        <v>7.9026147608386994</v>
      </c>
      <c r="E45" s="53">
        <v>0</v>
      </c>
      <c r="F45" s="53">
        <v>0</v>
      </c>
      <c r="G45" s="54">
        <v>0</v>
      </c>
      <c r="H45" s="52">
        <v>43.211898781666399</v>
      </c>
      <c r="I45" s="53">
        <v>4.1281473721925996</v>
      </c>
      <c r="J45" s="53">
        <v>0</v>
      </c>
      <c r="K45" s="53">
        <v>0</v>
      </c>
      <c r="L45" s="54">
        <v>55.292890771546098</v>
      </c>
      <c r="M45" s="52">
        <v>0</v>
      </c>
      <c r="N45" s="53">
        <v>0</v>
      </c>
      <c r="O45" s="53">
        <v>0</v>
      </c>
      <c r="P45" s="53">
        <v>0</v>
      </c>
      <c r="Q45" s="54">
        <v>0</v>
      </c>
      <c r="R45" s="52">
        <v>18.033294505923902</v>
      </c>
      <c r="S45" s="53">
        <v>1.8457099056448005</v>
      </c>
      <c r="T45" s="53">
        <v>0</v>
      </c>
      <c r="U45" s="53">
        <v>0</v>
      </c>
      <c r="V45" s="54">
        <v>5.9141204687733024</v>
      </c>
      <c r="W45" s="52">
        <v>0</v>
      </c>
      <c r="X45" s="53">
        <v>0</v>
      </c>
      <c r="Y45" s="53">
        <v>0</v>
      </c>
      <c r="Z45" s="53">
        <v>0</v>
      </c>
      <c r="AA45" s="54">
        <v>0</v>
      </c>
      <c r="AB45" s="52">
        <v>55.630024065316995</v>
      </c>
      <c r="AC45" s="53">
        <v>9.4419837069980996</v>
      </c>
      <c r="AD45" s="53">
        <v>0</v>
      </c>
      <c r="AE45" s="53">
        <v>0</v>
      </c>
      <c r="AF45" s="54">
        <v>6.4768249075148994</v>
      </c>
      <c r="AG45" s="52">
        <v>0</v>
      </c>
      <c r="AH45" s="53">
        <v>0</v>
      </c>
      <c r="AI45" s="53">
        <v>0</v>
      </c>
      <c r="AJ45" s="53">
        <v>0</v>
      </c>
      <c r="AK45" s="54">
        <v>0</v>
      </c>
      <c r="AL45" s="52">
        <v>47.770125181574578</v>
      </c>
      <c r="AM45" s="53">
        <v>2.8831985827405009</v>
      </c>
      <c r="AN45" s="53">
        <v>0</v>
      </c>
      <c r="AO45" s="53">
        <v>0</v>
      </c>
      <c r="AP45" s="54">
        <v>4.0123556875152993</v>
      </c>
      <c r="AQ45" s="52">
        <v>0</v>
      </c>
      <c r="AR45" s="53">
        <v>0</v>
      </c>
      <c r="AS45" s="53">
        <v>0</v>
      </c>
      <c r="AT45" s="53">
        <v>0</v>
      </c>
      <c r="AU45" s="54">
        <v>0</v>
      </c>
      <c r="AV45" s="52">
        <v>310.53784926847578</v>
      </c>
      <c r="AW45" s="53">
        <v>65.48880153095628</v>
      </c>
      <c r="AX45" s="53">
        <v>0</v>
      </c>
      <c r="AY45" s="53">
        <v>0</v>
      </c>
      <c r="AZ45" s="54">
        <v>173.82625604345776</v>
      </c>
      <c r="BA45" s="52">
        <v>0</v>
      </c>
      <c r="BB45" s="53">
        <v>0</v>
      </c>
      <c r="BC45" s="53">
        <v>0</v>
      </c>
      <c r="BD45" s="53">
        <v>0</v>
      </c>
      <c r="BE45" s="54">
        <v>0</v>
      </c>
      <c r="BF45" s="52">
        <v>158.14110453109888</v>
      </c>
      <c r="BG45" s="53">
        <v>4.6088878822547024</v>
      </c>
      <c r="BH45" s="53">
        <v>7.3324264806399989E-2</v>
      </c>
      <c r="BI45" s="53">
        <v>0</v>
      </c>
      <c r="BJ45" s="54">
        <v>21.7625177250893</v>
      </c>
      <c r="BK45" s="55">
        <f t="shared" si="16"/>
        <v>996.98192994438523</v>
      </c>
    </row>
    <row r="46" spans="1:64" x14ac:dyDescent="0.25">
      <c r="A46" s="9"/>
      <c r="B46" s="21" t="s">
        <v>113</v>
      </c>
      <c r="C46" s="52">
        <v>0</v>
      </c>
      <c r="D46" s="53">
        <v>0</v>
      </c>
      <c r="E46" s="53">
        <v>0</v>
      </c>
      <c r="F46" s="53">
        <v>0</v>
      </c>
      <c r="G46" s="54">
        <v>0</v>
      </c>
      <c r="H46" s="52">
        <v>37.165965052162719</v>
      </c>
      <c r="I46" s="53">
        <v>9.5851388242894995</v>
      </c>
      <c r="J46" s="53">
        <v>0</v>
      </c>
      <c r="K46" s="53">
        <v>0</v>
      </c>
      <c r="L46" s="54">
        <v>4.9388112472568979</v>
      </c>
      <c r="M46" s="52">
        <v>0</v>
      </c>
      <c r="N46" s="53">
        <v>0</v>
      </c>
      <c r="O46" s="53">
        <v>0</v>
      </c>
      <c r="P46" s="53">
        <v>0</v>
      </c>
      <c r="Q46" s="54">
        <v>0</v>
      </c>
      <c r="R46" s="52">
        <v>29.424692540300409</v>
      </c>
      <c r="S46" s="53">
        <v>8.0994959289799995E-2</v>
      </c>
      <c r="T46" s="53">
        <v>0</v>
      </c>
      <c r="U46" s="53">
        <v>0</v>
      </c>
      <c r="V46" s="54">
        <v>0.55191755583789992</v>
      </c>
      <c r="W46" s="52">
        <v>0</v>
      </c>
      <c r="X46" s="53">
        <v>0</v>
      </c>
      <c r="Y46" s="53">
        <v>0</v>
      </c>
      <c r="Z46" s="53">
        <v>0</v>
      </c>
      <c r="AA46" s="54">
        <v>0</v>
      </c>
      <c r="AB46" s="52">
        <v>25.324254714962301</v>
      </c>
      <c r="AC46" s="53">
        <v>10.300280622804799</v>
      </c>
      <c r="AD46" s="53">
        <v>0</v>
      </c>
      <c r="AE46" s="53">
        <v>0</v>
      </c>
      <c r="AF46" s="54">
        <v>3.7228200926767006</v>
      </c>
      <c r="AG46" s="52">
        <v>0</v>
      </c>
      <c r="AH46" s="53">
        <v>0</v>
      </c>
      <c r="AI46" s="53">
        <v>0</v>
      </c>
      <c r="AJ46" s="53">
        <v>0</v>
      </c>
      <c r="AK46" s="54">
        <v>0</v>
      </c>
      <c r="AL46" s="52">
        <v>12.741239189059302</v>
      </c>
      <c r="AM46" s="53">
        <v>0.26053743383799999</v>
      </c>
      <c r="AN46" s="53">
        <v>0</v>
      </c>
      <c r="AO46" s="53">
        <v>0</v>
      </c>
      <c r="AP46" s="54">
        <v>1.0721342133866001</v>
      </c>
      <c r="AQ46" s="52">
        <v>0</v>
      </c>
      <c r="AR46" s="53">
        <v>0</v>
      </c>
      <c r="AS46" s="53">
        <v>0</v>
      </c>
      <c r="AT46" s="53">
        <v>0</v>
      </c>
      <c r="AU46" s="54">
        <v>0</v>
      </c>
      <c r="AV46" s="52">
        <v>148.86386106640697</v>
      </c>
      <c r="AW46" s="53">
        <v>47.794249199734516</v>
      </c>
      <c r="AX46" s="53">
        <v>3.2745429362902998</v>
      </c>
      <c r="AY46" s="53">
        <v>0</v>
      </c>
      <c r="AZ46" s="54">
        <v>35.816324053703198</v>
      </c>
      <c r="BA46" s="52">
        <v>0</v>
      </c>
      <c r="BB46" s="53">
        <v>0</v>
      </c>
      <c r="BC46" s="53">
        <v>0</v>
      </c>
      <c r="BD46" s="53">
        <v>0</v>
      </c>
      <c r="BE46" s="54">
        <v>0</v>
      </c>
      <c r="BF46" s="52">
        <v>74.482483248163817</v>
      </c>
      <c r="BG46" s="53">
        <v>16.2804608845458</v>
      </c>
      <c r="BH46" s="53">
        <v>0</v>
      </c>
      <c r="BI46" s="53">
        <v>0</v>
      </c>
      <c r="BJ46" s="54">
        <v>2.5881322730956002</v>
      </c>
      <c r="BK46" s="55">
        <f t="shared" si="16"/>
        <v>464.26884010780509</v>
      </c>
    </row>
    <row r="47" spans="1:64" x14ac:dyDescent="0.25">
      <c r="A47" s="9"/>
      <c r="B47" s="21" t="s">
        <v>114</v>
      </c>
      <c r="C47" s="52">
        <v>0</v>
      </c>
      <c r="D47" s="53">
        <v>3.3949383486451001</v>
      </c>
      <c r="E47" s="53">
        <v>0</v>
      </c>
      <c r="F47" s="53">
        <v>0</v>
      </c>
      <c r="G47" s="54">
        <v>0</v>
      </c>
      <c r="H47" s="52">
        <v>5.8070273960275003</v>
      </c>
      <c r="I47" s="53">
        <v>43.491550266225396</v>
      </c>
      <c r="J47" s="53">
        <v>0</v>
      </c>
      <c r="K47" s="53">
        <v>0</v>
      </c>
      <c r="L47" s="54">
        <v>4.4996488894509001</v>
      </c>
      <c r="M47" s="52">
        <v>0</v>
      </c>
      <c r="N47" s="53">
        <v>0</v>
      </c>
      <c r="O47" s="53">
        <v>0</v>
      </c>
      <c r="P47" s="53">
        <v>0</v>
      </c>
      <c r="Q47" s="54">
        <v>0</v>
      </c>
      <c r="R47" s="52">
        <v>3.2031364657364003</v>
      </c>
      <c r="S47" s="53">
        <v>0.15179084206429999</v>
      </c>
      <c r="T47" s="53">
        <v>0</v>
      </c>
      <c r="U47" s="53">
        <v>0</v>
      </c>
      <c r="V47" s="54">
        <v>0.29909221416050003</v>
      </c>
      <c r="W47" s="52">
        <v>0</v>
      </c>
      <c r="X47" s="53">
        <v>0</v>
      </c>
      <c r="Y47" s="53">
        <v>0</v>
      </c>
      <c r="Z47" s="53">
        <v>0</v>
      </c>
      <c r="AA47" s="54">
        <v>0</v>
      </c>
      <c r="AB47" s="52">
        <v>24.466809919931201</v>
      </c>
      <c r="AC47" s="53">
        <v>8.1383182360311999</v>
      </c>
      <c r="AD47" s="53">
        <v>0</v>
      </c>
      <c r="AE47" s="53">
        <v>0</v>
      </c>
      <c r="AF47" s="54">
        <v>2.6825832325474002</v>
      </c>
      <c r="AG47" s="52">
        <v>0</v>
      </c>
      <c r="AH47" s="53">
        <v>0</v>
      </c>
      <c r="AI47" s="53">
        <v>0</v>
      </c>
      <c r="AJ47" s="53">
        <v>0</v>
      </c>
      <c r="AK47" s="54">
        <v>0</v>
      </c>
      <c r="AL47" s="52">
        <v>27.763960013575193</v>
      </c>
      <c r="AM47" s="53">
        <v>1.5965113104178004</v>
      </c>
      <c r="AN47" s="53">
        <v>0</v>
      </c>
      <c r="AO47" s="53">
        <v>0</v>
      </c>
      <c r="AP47" s="54">
        <v>0.36585263112860006</v>
      </c>
      <c r="AQ47" s="52">
        <v>0</v>
      </c>
      <c r="AR47" s="53">
        <v>0</v>
      </c>
      <c r="AS47" s="53">
        <v>0</v>
      </c>
      <c r="AT47" s="53">
        <v>0</v>
      </c>
      <c r="AU47" s="54">
        <v>0</v>
      </c>
      <c r="AV47" s="52">
        <v>90.919633216233791</v>
      </c>
      <c r="AW47" s="53">
        <v>11.167397684641601</v>
      </c>
      <c r="AX47" s="53">
        <v>0</v>
      </c>
      <c r="AY47" s="53">
        <v>0</v>
      </c>
      <c r="AZ47" s="54">
        <v>22.459740768575113</v>
      </c>
      <c r="BA47" s="52">
        <v>0</v>
      </c>
      <c r="BB47" s="53">
        <v>0</v>
      </c>
      <c r="BC47" s="53">
        <v>0</v>
      </c>
      <c r="BD47" s="53">
        <v>0</v>
      </c>
      <c r="BE47" s="54">
        <v>0</v>
      </c>
      <c r="BF47" s="52">
        <v>58.045301897031116</v>
      </c>
      <c r="BG47" s="53">
        <v>3.0188667117399999</v>
      </c>
      <c r="BH47" s="53">
        <v>0</v>
      </c>
      <c r="BI47" s="53">
        <v>0</v>
      </c>
      <c r="BJ47" s="54">
        <v>3.1739057227726004</v>
      </c>
      <c r="BK47" s="55">
        <f t="shared" si="16"/>
        <v>314.64606576693569</v>
      </c>
    </row>
    <row r="48" spans="1:64" x14ac:dyDescent="0.25">
      <c r="A48" s="9"/>
      <c r="B48" s="21" t="s">
        <v>115</v>
      </c>
      <c r="C48" s="52">
        <v>0</v>
      </c>
      <c r="D48" s="53">
        <v>0</v>
      </c>
      <c r="E48" s="53">
        <v>0</v>
      </c>
      <c r="F48" s="53">
        <v>0</v>
      </c>
      <c r="G48" s="54">
        <v>0</v>
      </c>
      <c r="H48" s="52">
        <v>1.0271138389979999</v>
      </c>
      <c r="I48" s="53">
        <v>0.61067718035470009</v>
      </c>
      <c r="J48" s="53">
        <v>0</v>
      </c>
      <c r="K48" s="53">
        <v>0</v>
      </c>
      <c r="L48" s="54">
        <v>1.4979486285154</v>
      </c>
      <c r="M48" s="52">
        <v>0</v>
      </c>
      <c r="N48" s="53">
        <v>0</v>
      </c>
      <c r="O48" s="53">
        <v>0</v>
      </c>
      <c r="P48" s="53">
        <v>0</v>
      </c>
      <c r="Q48" s="54">
        <v>0</v>
      </c>
      <c r="R48" s="52">
        <v>0.61314489535290018</v>
      </c>
      <c r="S48" s="53">
        <v>1.3540790264193001</v>
      </c>
      <c r="T48" s="53">
        <v>0</v>
      </c>
      <c r="U48" s="53">
        <v>0</v>
      </c>
      <c r="V48" s="54">
        <v>1.0312915227093999</v>
      </c>
      <c r="W48" s="52">
        <v>0</v>
      </c>
      <c r="X48" s="53">
        <v>0</v>
      </c>
      <c r="Y48" s="53">
        <v>0</v>
      </c>
      <c r="Z48" s="53">
        <v>0</v>
      </c>
      <c r="AA48" s="54">
        <v>0</v>
      </c>
      <c r="AB48" s="52">
        <v>3.4193907592241999</v>
      </c>
      <c r="AC48" s="53">
        <v>4.4810573085804002</v>
      </c>
      <c r="AD48" s="53">
        <v>0</v>
      </c>
      <c r="AE48" s="53">
        <v>0</v>
      </c>
      <c r="AF48" s="54">
        <v>1.3252341874189</v>
      </c>
      <c r="AG48" s="52">
        <v>0</v>
      </c>
      <c r="AH48" s="53">
        <v>0</v>
      </c>
      <c r="AI48" s="53">
        <v>0</v>
      </c>
      <c r="AJ48" s="53">
        <v>0</v>
      </c>
      <c r="AK48" s="54">
        <v>0</v>
      </c>
      <c r="AL48" s="52">
        <v>2.1248249894816995</v>
      </c>
      <c r="AM48" s="53">
        <v>0.54429903483859998</v>
      </c>
      <c r="AN48" s="53">
        <v>0</v>
      </c>
      <c r="AO48" s="53">
        <v>0</v>
      </c>
      <c r="AP48" s="54">
        <v>1.7299617148383999</v>
      </c>
      <c r="AQ48" s="52">
        <v>0</v>
      </c>
      <c r="AR48" s="53">
        <v>0</v>
      </c>
      <c r="AS48" s="53">
        <v>0</v>
      </c>
      <c r="AT48" s="53">
        <v>0</v>
      </c>
      <c r="AU48" s="54">
        <v>0</v>
      </c>
      <c r="AV48" s="52">
        <v>36.983516692469088</v>
      </c>
      <c r="AW48" s="53">
        <v>10.4036705853208</v>
      </c>
      <c r="AX48" s="53">
        <v>0</v>
      </c>
      <c r="AY48" s="53">
        <v>0</v>
      </c>
      <c r="AZ48" s="54">
        <v>67.590386912810303</v>
      </c>
      <c r="BA48" s="52">
        <v>0</v>
      </c>
      <c r="BB48" s="53">
        <v>0</v>
      </c>
      <c r="BC48" s="53">
        <v>0</v>
      </c>
      <c r="BD48" s="53">
        <v>0</v>
      </c>
      <c r="BE48" s="54">
        <v>0</v>
      </c>
      <c r="BF48" s="52">
        <v>14.816636352056804</v>
      </c>
      <c r="BG48" s="53">
        <v>1.2023096773542996</v>
      </c>
      <c r="BH48" s="53">
        <v>0</v>
      </c>
      <c r="BI48" s="53">
        <v>0</v>
      </c>
      <c r="BJ48" s="54">
        <v>7.8423503436113</v>
      </c>
      <c r="BK48" s="55">
        <f t="shared" si="16"/>
        <v>158.59789365035445</v>
      </c>
    </row>
    <row r="49" spans="1:63" x14ac:dyDescent="0.25">
      <c r="A49" s="9"/>
      <c r="B49" s="21" t="s">
        <v>116</v>
      </c>
      <c r="C49" s="52">
        <v>0</v>
      </c>
      <c r="D49" s="53">
        <v>0</v>
      </c>
      <c r="E49" s="53">
        <v>0</v>
      </c>
      <c r="F49" s="53">
        <v>0</v>
      </c>
      <c r="G49" s="54">
        <v>0</v>
      </c>
      <c r="H49" s="52">
        <v>1.5777591181913002</v>
      </c>
      <c r="I49" s="53">
        <v>4.1535583816448005</v>
      </c>
      <c r="J49" s="53">
        <v>0</v>
      </c>
      <c r="K49" s="53">
        <v>0</v>
      </c>
      <c r="L49" s="54">
        <v>3.268748854405144</v>
      </c>
      <c r="M49" s="52">
        <v>0</v>
      </c>
      <c r="N49" s="53">
        <v>0</v>
      </c>
      <c r="O49" s="53">
        <v>0</v>
      </c>
      <c r="P49" s="53">
        <v>0</v>
      </c>
      <c r="Q49" s="54">
        <v>0</v>
      </c>
      <c r="R49" s="52">
        <v>0.1767765942251</v>
      </c>
      <c r="S49" s="53">
        <v>0</v>
      </c>
      <c r="T49" s="53">
        <v>0</v>
      </c>
      <c r="U49" s="53">
        <v>0</v>
      </c>
      <c r="V49" s="54">
        <v>4.3822873999999998E-2</v>
      </c>
      <c r="W49" s="52">
        <v>0</v>
      </c>
      <c r="X49" s="53">
        <v>0</v>
      </c>
      <c r="Y49" s="53">
        <v>0</v>
      </c>
      <c r="Z49" s="53">
        <v>0</v>
      </c>
      <c r="AA49" s="54">
        <v>0</v>
      </c>
      <c r="AB49" s="52">
        <v>5.36023579995E-2</v>
      </c>
      <c r="AC49" s="53">
        <v>1.5464360322E-3</v>
      </c>
      <c r="AD49" s="53">
        <v>0</v>
      </c>
      <c r="AE49" s="53">
        <v>0</v>
      </c>
      <c r="AF49" s="54">
        <v>0</v>
      </c>
      <c r="AG49" s="52">
        <v>0</v>
      </c>
      <c r="AH49" s="53">
        <v>0</v>
      </c>
      <c r="AI49" s="53">
        <v>0</v>
      </c>
      <c r="AJ49" s="53">
        <v>0</v>
      </c>
      <c r="AK49" s="54">
        <v>0</v>
      </c>
      <c r="AL49" s="52">
        <v>3.1220106128600003E-2</v>
      </c>
      <c r="AM49" s="53">
        <v>0</v>
      </c>
      <c r="AN49" s="53">
        <v>0</v>
      </c>
      <c r="AO49" s="53">
        <v>0</v>
      </c>
      <c r="AP49" s="54">
        <v>0</v>
      </c>
      <c r="AQ49" s="52">
        <v>0</v>
      </c>
      <c r="AR49" s="53">
        <v>0</v>
      </c>
      <c r="AS49" s="53">
        <v>0</v>
      </c>
      <c r="AT49" s="53">
        <v>0</v>
      </c>
      <c r="AU49" s="54">
        <v>0</v>
      </c>
      <c r="AV49" s="52">
        <v>3.9038538375062002</v>
      </c>
      <c r="AW49" s="53">
        <v>0.35988769528999998</v>
      </c>
      <c r="AX49" s="53">
        <v>0</v>
      </c>
      <c r="AY49" s="53">
        <v>0</v>
      </c>
      <c r="AZ49" s="54">
        <v>6.5160999999999999E-9</v>
      </c>
      <c r="BA49" s="52">
        <v>0</v>
      </c>
      <c r="BB49" s="53">
        <v>0</v>
      </c>
      <c r="BC49" s="53">
        <v>0</v>
      </c>
      <c r="BD49" s="53">
        <v>0</v>
      </c>
      <c r="BE49" s="54">
        <v>0</v>
      </c>
      <c r="BF49" s="52">
        <v>0.63650294957720022</v>
      </c>
      <c r="BG49" s="53">
        <v>0</v>
      </c>
      <c r="BH49" s="53">
        <v>0</v>
      </c>
      <c r="BI49" s="53">
        <v>0</v>
      </c>
      <c r="BJ49" s="54">
        <v>2.0509196225800001E-2</v>
      </c>
      <c r="BK49" s="55">
        <f t="shared" si="16"/>
        <v>14.227788407741945</v>
      </c>
    </row>
    <row r="50" spans="1:63" x14ac:dyDescent="0.25">
      <c r="A50" s="9"/>
      <c r="B50" s="21" t="s">
        <v>121</v>
      </c>
      <c r="C50" s="52">
        <v>0</v>
      </c>
      <c r="D50" s="53">
        <v>0</v>
      </c>
      <c r="E50" s="53">
        <v>0</v>
      </c>
      <c r="F50" s="53">
        <v>0</v>
      </c>
      <c r="G50" s="54">
        <v>0</v>
      </c>
      <c r="H50" s="52">
        <v>0.58209796438609995</v>
      </c>
      <c r="I50" s="53">
        <v>0.20430672687090001</v>
      </c>
      <c r="J50" s="53">
        <v>0</v>
      </c>
      <c r="K50" s="53">
        <v>0</v>
      </c>
      <c r="L50" s="54">
        <v>0.34060997880630001</v>
      </c>
      <c r="M50" s="52">
        <v>0</v>
      </c>
      <c r="N50" s="53">
        <v>0</v>
      </c>
      <c r="O50" s="53">
        <v>0</v>
      </c>
      <c r="P50" s="53">
        <v>0</v>
      </c>
      <c r="Q50" s="54">
        <v>0</v>
      </c>
      <c r="R50" s="52">
        <v>0.36255576478217316</v>
      </c>
      <c r="S50" s="53">
        <v>0</v>
      </c>
      <c r="T50" s="53">
        <v>0</v>
      </c>
      <c r="U50" s="53">
        <v>0</v>
      </c>
      <c r="V50" s="54">
        <v>7.0544119064499991E-2</v>
      </c>
      <c r="W50" s="52">
        <v>0</v>
      </c>
      <c r="X50" s="53">
        <v>0</v>
      </c>
      <c r="Y50" s="53">
        <v>0</v>
      </c>
      <c r="Z50" s="53">
        <v>0</v>
      </c>
      <c r="AA50" s="54">
        <v>0</v>
      </c>
      <c r="AB50" s="52">
        <v>4.0975786483699997E-2</v>
      </c>
      <c r="AC50" s="53">
        <v>0</v>
      </c>
      <c r="AD50" s="53">
        <v>0</v>
      </c>
      <c r="AE50" s="53">
        <v>0</v>
      </c>
      <c r="AF50" s="54">
        <v>6.7990531288999994E-3</v>
      </c>
      <c r="AG50" s="52">
        <v>0</v>
      </c>
      <c r="AH50" s="53">
        <v>0</v>
      </c>
      <c r="AI50" s="53">
        <v>0</v>
      </c>
      <c r="AJ50" s="53">
        <v>0</v>
      </c>
      <c r="AK50" s="54">
        <v>0</v>
      </c>
      <c r="AL50" s="52">
        <v>3.3018722903000002E-3</v>
      </c>
      <c r="AM50" s="53">
        <v>0</v>
      </c>
      <c r="AN50" s="53">
        <v>0</v>
      </c>
      <c r="AO50" s="53">
        <v>0</v>
      </c>
      <c r="AP50" s="54">
        <v>0</v>
      </c>
      <c r="AQ50" s="52">
        <v>0</v>
      </c>
      <c r="AR50" s="53">
        <v>0</v>
      </c>
      <c r="AS50" s="53">
        <v>0</v>
      </c>
      <c r="AT50" s="53">
        <v>0</v>
      </c>
      <c r="AU50" s="54">
        <v>0</v>
      </c>
      <c r="AV50" s="52">
        <v>0.89950792954460035</v>
      </c>
      <c r="AW50" s="53">
        <v>4.2058915290199998E-2</v>
      </c>
      <c r="AX50" s="53">
        <v>0</v>
      </c>
      <c r="AY50" s="53">
        <v>0</v>
      </c>
      <c r="AZ50" s="54">
        <v>0.38554120887059995</v>
      </c>
      <c r="BA50" s="52">
        <v>0</v>
      </c>
      <c r="BB50" s="53">
        <v>0</v>
      </c>
      <c r="BC50" s="53">
        <v>0</v>
      </c>
      <c r="BD50" s="53">
        <v>0</v>
      </c>
      <c r="BE50" s="54">
        <v>0</v>
      </c>
      <c r="BF50" s="52">
        <v>0.32180617703019998</v>
      </c>
      <c r="BG50" s="53">
        <v>0</v>
      </c>
      <c r="BH50" s="53">
        <v>0</v>
      </c>
      <c r="BI50" s="53">
        <v>0</v>
      </c>
      <c r="BJ50" s="54">
        <v>0.14496531793539999</v>
      </c>
      <c r="BK50" s="55">
        <f t="shared" si="16"/>
        <v>3.4050708144838726</v>
      </c>
    </row>
    <row r="51" spans="1:63" x14ac:dyDescent="0.25">
      <c r="A51" s="9"/>
      <c r="B51" s="21" t="s">
        <v>129</v>
      </c>
      <c r="C51" s="52">
        <v>0</v>
      </c>
      <c r="D51" s="53">
        <v>0</v>
      </c>
      <c r="E51" s="53">
        <v>0</v>
      </c>
      <c r="F51" s="53">
        <v>0</v>
      </c>
      <c r="G51" s="54">
        <v>0</v>
      </c>
      <c r="H51" s="52">
        <v>0.23850598519260002</v>
      </c>
      <c r="I51" s="53">
        <v>10.916991401774</v>
      </c>
      <c r="J51" s="53">
        <v>0</v>
      </c>
      <c r="K51" s="53">
        <v>0</v>
      </c>
      <c r="L51" s="54">
        <v>0.80203062735450004</v>
      </c>
      <c r="M51" s="52">
        <v>0</v>
      </c>
      <c r="N51" s="53">
        <v>0</v>
      </c>
      <c r="O51" s="53">
        <v>0</v>
      </c>
      <c r="P51" s="53">
        <v>0</v>
      </c>
      <c r="Q51" s="54">
        <v>0</v>
      </c>
      <c r="R51" s="52">
        <v>0.1068893049996</v>
      </c>
      <c r="S51" s="53">
        <v>0</v>
      </c>
      <c r="T51" s="53">
        <v>0</v>
      </c>
      <c r="U51" s="53">
        <v>0</v>
      </c>
      <c r="V51" s="54">
        <v>0.100563360129</v>
      </c>
      <c r="W51" s="52">
        <v>0</v>
      </c>
      <c r="X51" s="53">
        <v>0</v>
      </c>
      <c r="Y51" s="53">
        <v>0</v>
      </c>
      <c r="Z51" s="53">
        <v>0</v>
      </c>
      <c r="AA51" s="54">
        <v>0</v>
      </c>
      <c r="AB51" s="52">
        <v>0.10609868651580001</v>
      </c>
      <c r="AC51" s="53">
        <v>0.73905303041920001</v>
      </c>
      <c r="AD51" s="53">
        <v>0</v>
      </c>
      <c r="AE51" s="53">
        <v>0</v>
      </c>
      <c r="AF51" s="54">
        <v>0.30384362961260003</v>
      </c>
      <c r="AG51" s="52">
        <v>0</v>
      </c>
      <c r="AH51" s="53">
        <v>0</v>
      </c>
      <c r="AI51" s="53">
        <v>0</v>
      </c>
      <c r="AJ51" s="53">
        <v>0</v>
      </c>
      <c r="AK51" s="54">
        <v>0</v>
      </c>
      <c r="AL51" s="52">
        <v>0.10597906896760001</v>
      </c>
      <c r="AM51" s="53">
        <v>0.39975848035480005</v>
      </c>
      <c r="AN51" s="53">
        <v>0</v>
      </c>
      <c r="AO51" s="53">
        <v>0</v>
      </c>
      <c r="AP51" s="54">
        <v>8.6859367999800013E-2</v>
      </c>
      <c r="AQ51" s="52">
        <v>0</v>
      </c>
      <c r="AR51" s="53">
        <v>0</v>
      </c>
      <c r="AS51" s="53">
        <v>0</v>
      </c>
      <c r="AT51" s="53">
        <v>0</v>
      </c>
      <c r="AU51" s="54">
        <v>0</v>
      </c>
      <c r="AV51" s="52">
        <v>1.1413891411346828</v>
      </c>
      <c r="AW51" s="53">
        <v>1.0638753316127998</v>
      </c>
      <c r="AX51" s="53">
        <v>0</v>
      </c>
      <c r="AY51" s="53">
        <v>0</v>
      </c>
      <c r="AZ51" s="54">
        <v>3.1629588829024002</v>
      </c>
      <c r="BA51" s="52">
        <v>0</v>
      </c>
      <c r="BB51" s="53">
        <v>0</v>
      </c>
      <c r="BC51" s="53">
        <v>0</v>
      </c>
      <c r="BD51" s="53">
        <v>0</v>
      </c>
      <c r="BE51" s="54">
        <v>0</v>
      </c>
      <c r="BF51" s="52">
        <v>0.24687758270809995</v>
      </c>
      <c r="BG51" s="53">
        <v>0.2057241290322</v>
      </c>
      <c r="BH51" s="53">
        <v>0</v>
      </c>
      <c r="BI51" s="53">
        <v>0</v>
      </c>
      <c r="BJ51" s="54">
        <v>0.39755668445160003</v>
      </c>
      <c r="BK51" s="55">
        <f t="shared" si="16"/>
        <v>20.124954695161279</v>
      </c>
    </row>
    <row r="52" spans="1:63" x14ac:dyDescent="0.25">
      <c r="A52" s="9"/>
      <c r="B52" s="21" t="s">
        <v>133</v>
      </c>
      <c r="C52" s="52">
        <v>0</v>
      </c>
      <c r="D52" s="53">
        <v>0</v>
      </c>
      <c r="E52" s="53">
        <v>0</v>
      </c>
      <c r="F52" s="53">
        <v>0</v>
      </c>
      <c r="G52" s="54">
        <v>0</v>
      </c>
      <c r="H52" s="52">
        <v>0.54351161202989995</v>
      </c>
      <c r="I52" s="53">
        <v>0.35032546090290007</v>
      </c>
      <c r="J52" s="53">
        <v>0</v>
      </c>
      <c r="K52" s="53">
        <v>0</v>
      </c>
      <c r="L52" s="54">
        <v>0.16868305925800001</v>
      </c>
      <c r="M52" s="52">
        <v>0</v>
      </c>
      <c r="N52" s="53">
        <v>0</v>
      </c>
      <c r="O52" s="53">
        <v>0</v>
      </c>
      <c r="P52" s="53">
        <v>0</v>
      </c>
      <c r="Q52" s="54">
        <v>0</v>
      </c>
      <c r="R52" s="52">
        <v>0.2978221796112</v>
      </c>
      <c r="S52" s="53">
        <v>0</v>
      </c>
      <c r="T52" s="53">
        <v>0</v>
      </c>
      <c r="U52" s="53">
        <v>0</v>
      </c>
      <c r="V52" s="54">
        <v>0</v>
      </c>
      <c r="W52" s="52">
        <v>0</v>
      </c>
      <c r="X52" s="53">
        <v>0</v>
      </c>
      <c r="Y52" s="53">
        <v>0</v>
      </c>
      <c r="Z52" s="53">
        <v>0</v>
      </c>
      <c r="AA52" s="54">
        <v>0</v>
      </c>
      <c r="AB52" s="52">
        <v>0.61132271757889989</v>
      </c>
      <c r="AC52" s="53">
        <v>0.65610297767689996</v>
      </c>
      <c r="AD52" s="53">
        <v>0</v>
      </c>
      <c r="AE52" s="53">
        <v>0</v>
      </c>
      <c r="AF52" s="54">
        <v>0.90911560432219995</v>
      </c>
      <c r="AG52" s="52">
        <v>0</v>
      </c>
      <c r="AH52" s="53">
        <v>0</v>
      </c>
      <c r="AI52" s="53">
        <v>0</v>
      </c>
      <c r="AJ52" s="53">
        <v>0</v>
      </c>
      <c r="AK52" s="54">
        <v>0</v>
      </c>
      <c r="AL52" s="52">
        <v>0.34701638267590007</v>
      </c>
      <c r="AM52" s="53">
        <v>0.156421919903</v>
      </c>
      <c r="AN52" s="53">
        <v>0</v>
      </c>
      <c r="AO52" s="53">
        <v>0</v>
      </c>
      <c r="AP52" s="54">
        <v>7.2056590677400015E-2</v>
      </c>
      <c r="AQ52" s="52">
        <v>0</v>
      </c>
      <c r="AR52" s="53">
        <v>0</v>
      </c>
      <c r="AS52" s="53">
        <v>0</v>
      </c>
      <c r="AT52" s="53">
        <v>0</v>
      </c>
      <c r="AU52" s="54">
        <v>0</v>
      </c>
      <c r="AV52" s="52">
        <v>5.6470742299934917</v>
      </c>
      <c r="AW52" s="53">
        <v>2.8497250996759997</v>
      </c>
      <c r="AX52" s="53">
        <v>0</v>
      </c>
      <c r="AY52" s="53">
        <v>0</v>
      </c>
      <c r="AZ52" s="54">
        <v>2.4370113394182003</v>
      </c>
      <c r="BA52" s="52">
        <v>0</v>
      </c>
      <c r="BB52" s="53">
        <v>0</v>
      </c>
      <c r="BC52" s="53">
        <v>0</v>
      </c>
      <c r="BD52" s="53">
        <v>0</v>
      </c>
      <c r="BE52" s="54">
        <v>0</v>
      </c>
      <c r="BF52" s="52">
        <v>2.5470421564698986</v>
      </c>
      <c r="BG52" s="53">
        <v>0.7776438579999001</v>
      </c>
      <c r="BH52" s="53">
        <v>1.6310033547999999E-3</v>
      </c>
      <c r="BI52" s="53">
        <v>0</v>
      </c>
      <c r="BJ52" s="54">
        <v>0.55830654048369999</v>
      </c>
      <c r="BK52" s="55">
        <f t="shared" si="16"/>
        <v>18.93081273203229</v>
      </c>
    </row>
    <row r="53" spans="1:63" x14ac:dyDescent="0.25">
      <c r="A53" s="9"/>
      <c r="B53" s="22" t="s">
        <v>85</v>
      </c>
      <c r="C53" s="49">
        <f>SUM(C44:C52)</f>
        <v>0</v>
      </c>
      <c r="D53" s="50">
        <f t="shared" ref="D53:BJ53" si="17">SUM(D44:D52)</f>
        <v>11.2975531094838</v>
      </c>
      <c r="E53" s="50">
        <f t="shared" si="17"/>
        <v>0</v>
      </c>
      <c r="F53" s="50">
        <f t="shared" si="17"/>
        <v>0</v>
      </c>
      <c r="G53" s="51">
        <f t="shared" si="17"/>
        <v>0</v>
      </c>
      <c r="H53" s="49">
        <f t="shared" si="17"/>
        <v>139.23138522713509</v>
      </c>
      <c r="I53" s="50">
        <f t="shared" si="17"/>
        <v>78.277497149963892</v>
      </c>
      <c r="J53" s="50">
        <f t="shared" si="17"/>
        <v>7.4668705806E-3</v>
      </c>
      <c r="K53" s="50">
        <f t="shared" si="17"/>
        <v>0</v>
      </c>
      <c r="L53" s="51">
        <f t="shared" si="17"/>
        <v>71.910981919883142</v>
      </c>
      <c r="M53" s="49">
        <f t="shared" si="17"/>
        <v>0</v>
      </c>
      <c r="N53" s="50">
        <f t="shared" si="17"/>
        <v>0</v>
      </c>
      <c r="O53" s="50">
        <f t="shared" si="17"/>
        <v>0</v>
      </c>
      <c r="P53" s="50">
        <f t="shared" si="17"/>
        <v>0</v>
      </c>
      <c r="Q53" s="51">
        <f t="shared" si="17"/>
        <v>0</v>
      </c>
      <c r="R53" s="49">
        <f t="shared" si="17"/>
        <v>84.865919176186893</v>
      </c>
      <c r="S53" s="50">
        <f t="shared" si="17"/>
        <v>3.6863487389342007</v>
      </c>
      <c r="T53" s="50">
        <f t="shared" si="17"/>
        <v>0</v>
      </c>
      <c r="U53" s="50">
        <f t="shared" si="17"/>
        <v>0</v>
      </c>
      <c r="V53" s="51">
        <f t="shared" si="17"/>
        <v>9.0390081003195029</v>
      </c>
      <c r="W53" s="49">
        <f t="shared" si="17"/>
        <v>0</v>
      </c>
      <c r="X53" s="50">
        <f t="shared" si="17"/>
        <v>0</v>
      </c>
      <c r="Y53" s="50">
        <f t="shared" si="17"/>
        <v>0</v>
      </c>
      <c r="Z53" s="50">
        <f t="shared" si="17"/>
        <v>0</v>
      </c>
      <c r="AA53" s="51">
        <f t="shared" si="17"/>
        <v>0</v>
      </c>
      <c r="AB53" s="49">
        <f t="shared" si="17"/>
        <v>115.36657967500969</v>
      </c>
      <c r="AC53" s="50">
        <f t="shared" si="17"/>
        <v>34.364439283509903</v>
      </c>
      <c r="AD53" s="50">
        <f t="shared" si="17"/>
        <v>0</v>
      </c>
      <c r="AE53" s="50">
        <f t="shared" si="17"/>
        <v>0</v>
      </c>
      <c r="AF53" s="51">
        <f t="shared" si="17"/>
        <v>15.429204834028001</v>
      </c>
      <c r="AG53" s="49">
        <f t="shared" si="17"/>
        <v>0</v>
      </c>
      <c r="AH53" s="50">
        <f t="shared" si="17"/>
        <v>0</v>
      </c>
      <c r="AI53" s="50">
        <f t="shared" si="17"/>
        <v>0</v>
      </c>
      <c r="AJ53" s="50">
        <f t="shared" si="17"/>
        <v>0</v>
      </c>
      <c r="AK53" s="51">
        <f t="shared" si="17"/>
        <v>0</v>
      </c>
      <c r="AL53" s="49">
        <f t="shared" si="17"/>
        <v>92.669150819589362</v>
      </c>
      <c r="AM53" s="50">
        <f t="shared" si="17"/>
        <v>5.940306915189101</v>
      </c>
      <c r="AN53" s="50">
        <f t="shared" si="17"/>
        <v>0</v>
      </c>
      <c r="AO53" s="50">
        <f t="shared" si="17"/>
        <v>0</v>
      </c>
      <c r="AP53" s="51">
        <f t="shared" si="17"/>
        <v>7.5310782009653998</v>
      </c>
      <c r="AQ53" s="49">
        <f t="shared" si="17"/>
        <v>0</v>
      </c>
      <c r="AR53" s="50">
        <f t="shared" si="17"/>
        <v>0</v>
      </c>
      <c r="AS53" s="50">
        <f t="shared" si="17"/>
        <v>0</v>
      </c>
      <c r="AT53" s="50">
        <f t="shared" si="17"/>
        <v>0</v>
      </c>
      <c r="AU53" s="51">
        <f t="shared" si="17"/>
        <v>0</v>
      </c>
      <c r="AV53" s="49">
        <f t="shared" si="17"/>
        <v>615.87911625119648</v>
      </c>
      <c r="AW53" s="50">
        <f t="shared" si="17"/>
        <v>140.1580898302625</v>
      </c>
      <c r="AX53" s="50">
        <f t="shared" si="17"/>
        <v>3.2745429362902998</v>
      </c>
      <c r="AY53" s="50">
        <f t="shared" si="17"/>
        <v>0</v>
      </c>
      <c r="AZ53" s="51">
        <f t="shared" si="17"/>
        <v>307.74705076915581</v>
      </c>
      <c r="BA53" s="49">
        <f t="shared" si="17"/>
        <v>0</v>
      </c>
      <c r="BB53" s="50">
        <f t="shared" si="17"/>
        <v>0</v>
      </c>
      <c r="BC53" s="50">
        <f t="shared" si="17"/>
        <v>0</v>
      </c>
      <c r="BD53" s="50">
        <f t="shared" si="17"/>
        <v>0</v>
      </c>
      <c r="BE53" s="51">
        <f t="shared" si="17"/>
        <v>0</v>
      </c>
      <c r="BF53" s="49">
        <f t="shared" si="17"/>
        <v>317.85816881643132</v>
      </c>
      <c r="BG53" s="50">
        <f t="shared" si="17"/>
        <v>26.338157342926301</v>
      </c>
      <c r="BH53" s="50">
        <f t="shared" si="17"/>
        <v>7.4955268161199989E-2</v>
      </c>
      <c r="BI53" s="50">
        <f t="shared" si="17"/>
        <v>0</v>
      </c>
      <c r="BJ53" s="51">
        <f t="shared" si="17"/>
        <v>36.503302438536203</v>
      </c>
      <c r="BK53" s="48">
        <f t="shared" si="16"/>
        <v>2117.4503036737392</v>
      </c>
    </row>
    <row r="54" spans="1:63" x14ac:dyDescent="0.25">
      <c r="A54" s="9"/>
      <c r="B54" s="22" t="s">
        <v>83</v>
      </c>
      <c r="C54" s="49">
        <f>C42+C53</f>
        <v>0</v>
      </c>
      <c r="D54" s="50">
        <f t="shared" ref="D54:BJ54" si="18">D42+D53</f>
        <v>11.2975531094838</v>
      </c>
      <c r="E54" s="50">
        <f t="shared" si="18"/>
        <v>0</v>
      </c>
      <c r="F54" s="50">
        <f t="shared" si="18"/>
        <v>0</v>
      </c>
      <c r="G54" s="51">
        <f t="shared" si="18"/>
        <v>0</v>
      </c>
      <c r="H54" s="49">
        <f t="shared" si="18"/>
        <v>242.7188344874489</v>
      </c>
      <c r="I54" s="50">
        <f t="shared" si="18"/>
        <v>79.657896057576494</v>
      </c>
      <c r="J54" s="50">
        <f t="shared" si="18"/>
        <v>7.4668705806E-3</v>
      </c>
      <c r="K54" s="50">
        <f t="shared" si="18"/>
        <v>0</v>
      </c>
      <c r="L54" s="51">
        <f t="shared" si="18"/>
        <v>72.142141143785736</v>
      </c>
      <c r="M54" s="49">
        <f t="shared" si="18"/>
        <v>0</v>
      </c>
      <c r="N54" s="50">
        <f t="shared" si="18"/>
        <v>0</v>
      </c>
      <c r="O54" s="50">
        <f t="shared" si="18"/>
        <v>0</v>
      </c>
      <c r="P54" s="50">
        <f t="shared" si="18"/>
        <v>0</v>
      </c>
      <c r="Q54" s="51">
        <f t="shared" si="18"/>
        <v>0</v>
      </c>
      <c r="R54" s="49">
        <f t="shared" si="18"/>
        <v>164.47863836920823</v>
      </c>
      <c r="S54" s="50">
        <f t="shared" si="18"/>
        <v>3.7304348227725006</v>
      </c>
      <c r="T54" s="50">
        <f t="shared" si="18"/>
        <v>0</v>
      </c>
      <c r="U54" s="50">
        <f t="shared" si="18"/>
        <v>0</v>
      </c>
      <c r="V54" s="51">
        <f t="shared" si="18"/>
        <v>9.205652989769403</v>
      </c>
      <c r="W54" s="49">
        <f t="shared" si="18"/>
        <v>0</v>
      </c>
      <c r="X54" s="50">
        <f t="shared" si="18"/>
        <v>0</v>
      </c>
      <c r="Y54" s="50">
        <f t="shared" si="18"/>
        <v>0</v>
      </c>
      <c r="Z54" s="50">
        <f t="shared" si="18"/>
        <v>0</v>
      </c>
      <c r="AA54" s="51">
        <f t="shared" si="18"/>
        <v>0</v>
      </c>
      <c r="AB54" s="49">
        <f t="shared" si="18"/>
        <v>138.15629682771447</v>
      </c>
      <c r="AC54" s="50">
        <f t="shared" si="18"/>
        <v>35.571894050154604</v>
      </c>
      <c r="AD54" s="50">
        <f t="shared" si="18"/>
        <v>0</v>
      </c>
      <c r="AE54" s="50">
        <f t="shared" si="18"/>
        <v>0</v>
      </c>
      <c r="AF54" s="51">
        <f t="shared" si="18"/>
        <v>17.038097671898402</v>
      </c>
      <c r="AG54" s="49">
        <f t="shared" si="18"/>
        <v>0</v>
      </c>
      <c r="AH54" s="50">
        <f t="shared" si="18"/>
        <v>0</v>
      </c>
      <c r="AI54" s="50">
        <f t="shared" si="18"/>
        <v>0</v>
      </c>
      <c r="AJ54" s="50">
        <f t="shared" si="18"/>
        <v>0</v>
      </c>
      <c r="AK54" s="51">
        <f t="shared" si="18"/>
        <v>0</v>
      </c>
      <c r="AL54" s="49">
        <f t="shared" si="18"/>
        <v>114.42214757413126</v>
      </c>
      <c r="AM54" s="50">
        <f t="shared" si="18"/>
        <v>6.0765225325434011</v>
      </c>
      <c r="AN54" s="50">
        <f t="shared" si="18"/>
        <v>0</v>
      </c>
      <c r="AO54" s="50">
        <f t="shared" si="18"/>
        <v>0</v>
      </c>
      <c r="AP54" s="51">
        <f t="shared" si="18"/>
        <v>7.7626102503843999</v>
      </c>
      <c r="AQ54" s="49">
        <f t="shared" si="18"/>
        <v>0</v>
      </c>
      <c r="AR54" s="50">
        <f t="shared" si="18"/>
        <v>0</v>
      </c>
      <c r="AS54" s="50">
        <f t="shared" si="18"/>
        <v>0</v>
      </c>
      <c r="AT54" s="50">
        <f t="shared" si="18"/>
        <v>0</v>
      </c>
      <c r="AU54" s="51">
        <f t="shared" si="18"/>
        <v>0</v>
      </c>
      <c r="AV54" s="49">
        <f t="shared" si="18"/>
        <v>884.032265068892</v>
      </c>
      <c r="AW54" s="50">
        <f t="shared" si="18"/>
        <v>142.38793785345359</v>
      </c>
      <c r="AX54" s="50">
        <f t="shared" si="18"/>
        <v>3.2745429362902998</v>
      </c>
      <c r="AY54" s="50">
        <f t="shared" si="18"/>
        <v>0</v>
      </c>
      <c r="AZ54" s="51">
        <f t="shared" si="18"/>
        <v>316.21716532640858</v>
      </c>
      <c r="BA54" s="49">
        <f t="shared" si="18"/>
        <v>0</v>
      </c>
      <c r="BB54" s="50">
        <f t="shared" si="18"/>
        <v>0</v>
      </c>
      <c r="BC54" s="50">
        <f t="shared" si="18"/>
        <v>0</v>
      </c>
      <c r="BD54" s="50">
        <f t="shared" si="18"/>
        <v>0</v>
      </c>
      <c r="BE54" s="51">
        <f t="shared" si="18"/>
        <v>0</v>
      </c>
      <c r="BF54" s="49">
        <f t="shared" si="18"/>
        <v>453.2716447455249</v>
      </c>
      <c r="BG54" s="50">
        <f t="shared" si="18"/>
        <v>35.806769462183397</v>
      </c>
      <c r="BH54" s="50">
        <f t="shared" si="18"/>
        <v>7.4955268161199989E-2</v>
      </c>
      <c r="BI54" s="50">
        <f t="shared" si="18"/>
        <v>0</v>
      </c>
      <c r="BJ54" s="51">
        <f t="shared" si="18"/>
        <v>37.004748115857801</v>
      </c>
      <c r="BK54" s="48">
        <f t="shared" si="16"/>
        <v>2774.3362155342238</v>
      </c>
    </row>
    <row r="55" spans="1:63" ht="3" customHeight="1" x14ac:dyDescent="0.25">
      <c r="A55" s="9"/>
      <c r="B55" s="2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</row>
    <row r="56" spans="1:63" x14ac:dyDescent="0.25">
      <c r="A56" s="9" t="s">
        <v>18</v>
      </c>
      <c r="B56" s="24" t="s">
        <v>8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</row>
    <row r="57" spans="1:63" x14ac:dyDescent="0.25">
      <c r="A57" s="9" t="s">
        <v>75</v>
      </c>
      <c r="B57" s="21" t="s">
        <v>19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</row>
    <row r="58" spans="1:63" x14ac:dyDescent="0.25">
      <c r="A58" s="9"/>
      <c r="B58" s="19" t="s">
        <v>117</v>
      </c>
      <c r="C58" s="52">
        <v>0</v>
      </c>
      <c r="D58" s="53">
        <v>0</v>
      </c>
      <c r="E58" s="53">
        <v>0</v>
      </c>
      <c r="F58" s="53">
        <v>0</v>
      </c>
      <c r="G58" s="54">
        <v>0</v>
      </c>
      <c r="H58" s="52">
        <v>3.5221190843772012</v>
      </c>
      <c r="I58" s="53">
        <v>3.2150659925480007</v>
      </c>
      <c r="J58" s="53">
        <v>0</v>
      </c>
      <c r="K58" s="53">
        <v>0</v>
      </c>
      <c r="L58" s="54">
        <v>1.6491016611284002</v>
      </c>
      <c r="M58" s="52">
        <v>0</v>
      </c>
      <c r="N58" s="53">
        <v>0</v>
      </c>
      <c r="O58" s="53">
        <v>0</v>
      </c>
      <c r="P58" s="53">
        <v>0</v>
      </c>
      <c r="Q58" s="54">
        <v>0</v>
      </c>
      <c r="R58" s="52">
        <v>1.3210870641242014</v>
      </c>
      <c r="S58" s="53">
        <v>6.2753290064500006E-2</v>
      </c>
      <c r="T58" s="53">
        <v>0</v>
      </c>
      <c r="U58" s="53">
        <v>0</v>
      </c>
      <c r="V58" s="54">
        <v>1.1854344073866001</v>
      </c>
      <c r="W58" s="52">
        <v>0</v>
      </c>
      <c r="X58" s="53">
        <v>0</v>
      </c>
      <c r="Y58" s="53">
        <v>0</v>
      </c>
      <c r="Z58" s="53">
        <v>0</v>
      </c>
      <c r="AA58" s="54">
        <v>0</v>
      </c>
      <c r="AB58" s="52">
        <v>2.8132567081274007</v>
      </c>
      <c r="AC58" s="53">
        <v>16.896657577547899</v>
      </c>
      <c r="AD58" s="53">
        <v>0</v>
      </c>
      <c r="AE58" s="53">
        <v>0</v>
      </c>
      <c r="AF58" s="54">
        <v>11.5268587399026</v>
      </c>
      <c r="AG58" s="52">
        <v>0</v>
      </c>
      <c r="AH58" s="53">
        <v>0</v>
      </c>
      <c r="AI58" s="53">
        <v>0</v>
      </c>
      <c r="AJ58" s="53">
        <v>0</v>
      </c>
      <c r="AK58" s="54">
        <v>0</v>
      </c>
      <c r="AL58" s="52">
        <v>1.5940988561599001</v>
      </c>
      <c r="AM58" s="53">
        <v>1.1444143870965999</v>
      </c>
      <c r="AN58" s="53">
        <v>0</v>
      </c>
      <c r="AO58" s="53">
        <v>0</v>
      </c>
      <c r="AP58" s="54">
        <v>6.1717983851929006</v>
      </c>
      <c r="AQ58" s="52">
        <v>0</v>
      </c>
      <c r="AR58" s="53">
        <v>0</v>
      </c>
      <c r="AS58" s="53">
        <v>0</v>
      </c>
      <c r="AT58" s="53">
        <v>0</v>
      </c>
      <c r="AU58" s="54">
        <v>0</v>
      </c>
      <c r="AV58" s="52">
        <v>32.890803335213818</v>
      </c>
      <c r="AW58" s="53">
        <v>13.825203764360454</v>
      </c>
      <c r="AX58" s="53">
        <v>0</v>
      </c>
      <c r="AY58" s="53">
        <v>0</v>
      </c>
      <c r="AZ58" s="54">
        <v>41.280797298507522</v>
      </c>
      <c r="BA58" s="52">
        <v>0</v>
      </c>
      <c r="BB58" s="53">
        <v>0</v>
      </c>
      <c r="BC58" s="53">
        <v>0</v>
      </c>
      <c r="BD58" s="53">
        <v>0</v>
      </c>
      <c r="BE58" s="54">
        <v>0</v>
      </c>
      <c r="BF58" s="52">
        <v>11.909988660040298</v>
      </c>
      <c r="BG58" s="53">
        <v>8.2189830101282002</v>
      </c>
      <c r="BH58" s="53">
        <v>0</v>
      </c>
      <c r="BI58" s="53">
        <v>0</v>
      </c>
      <c r="BJ58" s="54">
        <v>7.7111241877392995</v>
      </c>
      <c r="BK58" s="55">
        <f t="shared" ref="BK58:BK59" si="19">SUM(C58:BJ58)</f>
        <v>166.93954640964583</v>
      </c>
    </row>
    <row r="59" spans="1:63" x14ac:dyDescent="0.25">
      <c r="A59" s="9"/>
      <c r="B59" s="22" t="s">
        <v>82</v>
      </c>
      <c r="C59" s="49">
        <f>SUM(C58)</f>
        <v>0</v>
      </c>
      <c r="D59" s="50">
        <f t="shared" ref="D59:BJ59" si="20">SUM(D58)</f>
        <v>0</v>
      </c>
      <c r="E59" s="50">
        <f t="shared" si="20"/>
        <v>0</v>
      </c>
      <c r="F59" s="50">
        <f t="shared" si="20"/>
        <v>0</v>
      </c>
      <c r="G59" s="51">
        <f t="shared" si="20"/>
        <v>0</v>
      </c>
      <c r="H59" s="49">
        <f t="shared" si="20"/>
        <v>3.5221190843772012</v>
      </c>
      <c r="I59" s="50">
        <f t="shared" si="20"/>
        <v>3.2150659925480007</v>
      </c>
      <c r="J59" s="50">
        <f t="shared" si="20"/>
        <v>0</v>
      </c>
      <c r="K59" s="50">
        <f t="shared" si="20"/>
        <v>0</v>
      </c>
      <c r="L59" s="51">
        <f t="shared" si="20"/>
        <v>1.6491016611284002</v>
      </c>
      <c r="M59" s="49">
        <f t="shared" si="20"/>
        <v>0</v>
      </c>
      <c r="N59" s="50">
        <f t="shared" si="20"/>
        <v>0</v>
      </c>
      <c r="O59" s="50">
        <f t="shared" si="20"/>
        <v>0</v>
      </c>
      <c r="P59" s="50">
        <f t="shared" si="20"/>
        <v>0</v>
      </c>
      <c r="Q59" s="51">
        <f t="shared" si="20"/>
        <v>0</v>
      </c>
      <c r="R59" s="49">
        <f t="shared" si="20"/>
        <v>1.3210870641242014</v>
      </c>
      <c r="S59" s="50">
        <f t="shared" si="20"/>
        <v>6.2753290064500006E-2</v>
      </c>
      <c r="T59" s="50">
        <f t="shared" si="20"/>
        <v>0</v>
      </c>
      <c r="U59" s="50">
        <f t="shared" si="20"/>
        <v>0</v>
      </c>
      <c r="V59" s="51">
        <f t="shared" si="20"/>
        <v>1.1854344073866001</v>
      </c>
      <c r="W59" s="49">
        <f t="shared" si="20"/>
        <v>0</v>
      </c>
      <c r="X59" s="50">
        <f t="shared" si="20"/>
        <v>0</v>
      </c>
      <c r="Y59" s="50">
        <f t="shared" si="20"/>
        <v>0</v>
      </c>
      <c r="Z59" s="50">
        <f t="shared" si="20"/>
        <v>0</v>
      </c>
      <c r="AA59" s="51">
        <f t="shared" si="20"/>
        <v>0</v>
      </c>
      <c r="AB59" s="49">
        <f t="shared" si="20"/>
        <v>2.8132567081274007</v>
      </c>
      <c r="AC59" s="50">
        <f t="shared" si="20"/>
        <v>16.896657577547899</v>
      </c>
      <c r="AD59" s="50">
        <f t="shared" si="20"/>
        <v>0</v>
      </c>
      <c r="AE59" s="50">
        <f t="shared" si="20"/>
        <v>0</v>
      </c>
      <c r="AF59" s="51">
        <f t="shared" si="20"/>
        <v>11.5268587399026</v>
      </c>
      <c r="AG59" s="49">
        <f t="shared" si="20"/>
        <v>0</v>
      </c>
      <c r="AH59" s="50">
        <f t="shared" si="20"/>
        <v>0</v>
      </c>
      <c r="AI59" s="50">
        <f t="shared" si="20"/>
        <v>0</v>
      </c>
      <c r="AJ59" s="50">
        <f t="shared" si="20"/>
        <v>0</v>
      </c>
      <c r="AK59" s="51">
        <f t="shared" si="20"/>
        <v>0</v>
      </c>
      <c r="AL59" s="49">
        <f t="shared" si="20"/>
        <v>1.5940988561599001</v>
      </c>
      <c r="AM59" s="50">
        <f t="shared" si="20"/>
        <v>1.1444143870965999</v>
      </c>
      <c r="AN59" s="50">
        <f t="shared" si="20"/>
        <v>0</v>
      </c>
      <c r="AO59" s="50">
        <f t="shared" si="20"/>
        <v>0</v>
      </c>
      <c r="AP59" s="51">
        <f t="shared" si="20"/>
        <v>6.1717983851929006</v>
      </c>
      <c r="AQ59" s="49">
        <f t="shared" si="20"/>
        <v>0</v>
      </c>
      <c r="AR59" s="50">
        <f t="shared" si="20"/>
        <v>0</v>
      </c>
      <c r="AS59" s="50">
        <f t="shared" si="20"/>
        <v>0</v>
      </c>
      <c r="AT59" s="50">
        <f t="shared" si="20"/>
        <v>0</v>
      </c>
      <c r="AU59" s="51">
        <f t="shared" si="20"/>
        <v>0</v>
      </c>
      <c r="AV59" s="49">
        <f t="shared" si="20"/>
        <v>32.890803335213818</v>
      </c>
      <c r="AW59" s="50">
        <f t="shared" si="20"/>
        <v>13.825203764360454</v>
      </c>
      <c r="AX59" s="50">
        <f t="shared" si="20"/>
        <v>0</v>
      </c>
      <c r="AY59" s="50">
        <f t="shared" si="20"/>
        <v>0</v>
      </c>
      <c r="AZ59" s="51">
        <f t="shared" si="20"/>
        <v>41.280797298507522</v>
      </c>
      <c r="BA59" s="49">
        <f t="shared" si="20"/>
        <v>0</v>
      </c>
      <c r="BB59" s="50">
        <f t="shared" si="20"/>
        <v>0</v>
      </c>
      <c r="BC59" s="50">
        <f t="shared" si="20"/>
        <v>0</v>
      </c>
      <c r="BD59" s="50">
        <f t="shared" si="20"/>
        <v>0</v>
      </c>
      <c r="BE59" s="51">
        <f t="shared" si="20"/>
        <v>0</v>
      </c>
      <c r="BF59" s="49">
        <f t="shared" si="20"/>
        <v>11.909988660040298</v>
      </c>
      <c r="BG59" s="50">
        <f t="shared" si="20"/>
        <v>8.2189830101282002</v>
      </c>
      <c r="BH59" s="50">
        <f t="shared" si="20"/>
        <v>0</v>
      </c>
      <c r="BI59" s="50">
        <f t="shared" si="20"/>
        <v>0</v>
      </c>
      <c r="BJ59" s="51">
        <f t="shared" si="20"/>
        <v>7.7111241877392995</v>
      </c>
      <c r="BK59" s="48">
        <f t="shared" si="19"/>
        <v>166.93954640964583</v>
      </c>
    </row>
    <row r="60" spans="1:63" ht="2.25" customHeight="1" x14ac:dyDescent="0.25">
      <c r="A60" s="9"/>
      <c r="B60" s="2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</row>
    <row r="61" spans="1:63" x14ac:dyDescent="0.25">
      <c r="A61" s="9" t="s">
        <v>4</v>
      </c>
      <c r="B61" s="24" t="s">
        <v>9</v>
      </c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1"/>
      <c r="BK61" s="81"/>
    </row>
    <row r="62" spans="1:63" x14ac:dyDescent="0.25">
      <c r="A62" s="9" t="s">
        <v>75</v>
      </c>
      <c r="B62" s="21" t="s">
        <v>20</v>
      </c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</row>
    <row r="63" spans="1:63" x14ac:dyDescent="0.25">
      <c r="A63" s="9"/>
      <c r="B63" s="20"/>
      <c r="C63" s="52">
        <v>0</v>
      </c>
      <c r="D63" s="53">
        <v>0</v>
      </c>
      <c r="E63" s="53">
        <v>0</v>
      </c>
      <c r="F63" s="53">
        <v>0</v>
      </c>
      <c r="G63" s="54">
        <v>0</v>
      </c>
      <c r="H63" s="52">
        <v>0</v>
      </c>
      <c r="I63" s="53">
        <v>0</v>
      </c>
      <c r="J63" s="53">
        <v>0</v>
      </c>
      <c r="K63" s="53">
        <v>0</v>
      </c>
      <c r="L63" s="54">
        <v>0</v>
      </c>
      <c r="M63" s="52">
        <v>0</v>
      </c>
      <c r="N63" s="53">
        <v>0</v>
      </c>
      <c r="O63" s="53">
        <v>0</v>
      </c>
      <c r="P63" s="53">
        <v>0</v>
      </c>
      <c r="Q63" s="54">
        <v>0</v>
      </c>
      <c r="R63" s="52">
        <v>0</v>
      </c>
      <c r="S63" s="53">
        <v>0</v>
      </c>
      <c r="T63" s="53">
        <v>0</v>
      </c>
      <c r="U63" s="53">
        <v>0</v>
      </c>
      <c r="V63" s="54">
        <v>0</v>
      </c>
      <c r="W63" s="52">
        <v>0</v>
      </c>
      <c r="X63" s="53">
        <v>0</v>
      </c>
      <c r="Y63" s="53">
        <v>0</v>
      </c>
      <c r="Z63" s="53">
        <v>0</v>
      </c>
      <c r="AA63" s="54">
        <v>0</v>
      </c>
      <c r="AB63" s="52">
        <v>0</v>
      </c>
      <c r="AC63" s="53">
        <v>0</v>
      </c>
      <c r="AD63" s="53">
        <v>0</v>
      </c>
      <c r="AE63" s="53">
        <v>0</v>
      </c>
      <c r="AF63" s="54">
        <v>0</v>
      </c>
      <c r="AG63" s="52">
        <v>0</v>
      </c>
      <c r="AH63" s="53">
        <v>0</v>
      </c>
      <c r="AI63" s="53">
        <v>0</v>
      </c>
      <c r="AJ63" s="53">
        <v>0</v>
      </c>
      <c r="AK63" s="54">
        <v>0</v>
      </c>
      <c r="AL63" s="52">
        <v>0</v>
      </c>
      <c r="AM63" s="53">
        <v>0</v>
      </c>
      <c r="AN63" s="53">
        <v>0</v>
      </c>
      <c r="AO63" s="53">
        <v>0</v>
      </c>
      <c r="AP63" s="54">
        <v>0</v>
      </c>
      <c r="AQ63" s="52">
        <v>0</v>
      </c>
      <c r="AR63" s="53">
        <v>0</v>
      </c>
      <c r="AS63" s="53">
        <v>0</v>
      </c>
      <c r="AT63" s="53">
        <v>0</v>
      </c>
      <c r="AU63" s="54">
        <v>0</v>
      </c>
      <c r="AV63" s="52">
        <v>0</v>
      </c>
      <c r="AW63" s="53">
        <v>0</v>
      </c>
      <c r="AX63" s="53">
        <v>0</v>
      </c>
      <c r="AY63" s="53">
        <v>0</v>
      </c>
      <c r="AZ63" s="54">
        <v>0</v>
      </c>
      <c r="BA63" s="52">
        <v>0</v>
      </c>
      <c r="BB63" s="53">
        <v>0</v>
      </c>
      <c r="BC63" s="53">
        <v>0</v>
      </c>
      <c r="BD63" s="53">
        <v>0</v>
      </c>
      <c r="BE63" s="54">
        <v>0</v>
      </c>
      <c r="BF63" s="52">
        <v>0</v>
      </c>
      <c r="BG63" s="53">
        <v>0</v>
      </c>
      <c r="BH63" s="53">
        <v>0</v>
      </c>
      <c r="BI63" s="53">
        <v>0</v>
      </c>
      <c r="BJ63" s="54">
        <v>0</v>
      </c>
      <c r="BK63" s="55">
        <f t="shared" ref="BK63:BK64" si="21">SUM(C63:BJ63)</f>
        <v>0</v>
      </c>
    </row>
    <row r="64" spans="1:63" x14ac:dyDescent="0.25">
      <c r="A64" s="9"/>
      <c r="B64" s="22" t="s">
        <v>84</v>
      </c>
      <c r="C64" s="49">
        <f>SUM(C63)</f>
        <v>0</v>
      </c>
      <c r="D64" s="50">
        <f t="shared" ref="D64:BJ64" si="22">SUM(D63)</f>
        <v>0</v>
      </c>
      <c r="E64" s="50">
        <f t="shared" si="22"/>
        <v>0</v>
      </c>
      <c r="F64" s="50">
        <f t="shared" si="22"/>
        <v>0</v>
      </c>
      <c r="G64" s="51">
        <f t="shared" si="22"/>
        <v>0</v>
      </c>
      <c r="H64" s="49">
        <f t="shared" si="22"/>
        <v>0</v>
      </c>
      <c r="I64" s="50">
        <f t="shared" si="22"/>
        <v>0</v>
      </c>
      <c r="J64" s="50">
        <f t="shared" si="22"/>
        <v>0</v>
      </c>
      <c r="K64" s="50">
        <f t="shared" si="22"/>
        <v>0</v>
      </c>
      <c r="L64" s="51">
        <f t="shared" si="22"/>
        <v>0</v>
      </c>
      <c r="M64" s="49">
        <f t="shared" si="22"/>
        <v>0</v>
      </c>
      <c r="N64" s="50">
        <f t="shared" si="22"/>
        <v>0</v>
      </c>
      <c r="O64" s="50">
        <f t="shared" si="22"/>
        <v>0</v>
      </c>
      <c r="P64" s="50">
        <f t="shared" si="22"/>
        <v>0</v>
      </c>
      <c r="Q64" s="51">
        <f t="shared" si="22"/>
        <v>0</v>
      </c>
      <c r="R64" s="49">
        <f t="shared" si="22"/>
        <v>0</v>
      </c>
      <c r="S64" s="50">
        <f t="shared" si="22"/>
        <v>0</v>
      </c>
      <c r="T64" s="50">
        <f t="shared" si="22"/>
        <v>0</v>
      </c>
      <c r="U64" s="50">
        <f t="shared" si="22"/>
        <v>0</v>
      </c>
      <c r="V64" s="51">
        <f t="shared" si="22"/>
        <v>0</v>
      </c>
      <c r="W64" s="49">
        <f t="shared" si="22"/>
        <v>0</v>
      </c>
      <c r="X64" s="50">
        <f t="shared" si="22"/>
        <v>0</v>
      </c>
      <c r="Y64" s="50">
        <f t="shared" si="22"/>
        <v>0</v>
      </c>
      <c r="Z64" s="50">
        <f t="shared" si="22"/>
        <v>0</v>
      </c>
      <c r="AA64" s="51">
        <f t="shared" si="22"/>
        <v>0</v>
      </c>
      <c r="AB64" s="49">
        <f t="shared" si="22"/>
        <v>0</v>
      </c>
      <c r="AC64" s="50">
        <f t="shared" si="22"/>
        <v>0</v>
      </c>
      <c r="AD64" s="50">
        <f t="shared" si="22"/>
        <v>0</v>
      </c>
      <c r="AE64" s="50">
        <f t="shared" si="22"/>
        <v>0</v>
      </c>
      <c r="AF64" s="51">
        <f t="shared" si="22"/>
        <v>0</v>
      </c>
      <c r="AG64" s="49">
        <f t="shared" si="22"/>
        <v>0</v>
      </c>
      <c r="AH64" s="50">
        <f t="shared" si="22"/>
        <v>0</v>
      </c>
      <c r="AI64" s="50">
        <f t="shared" si="22"/>
        <v>0</v>
      </c>
      <c r="AJ64" s="50">
        <f t="shared" si="22"/>
        <v>0</v>
      </c>
      <c r="AK64" s="51">
        <f t="shared" si="22"/>
        <v>0</v>
      </c>
      <c r="AL64" s="49">
        <f t="shared" si="22"/>
        <v>0</v>
      </c>
      <c r="AM64" s="50">
        <f t="shared" si="22"/>
        <v>0</v>
      </c>
      <c r="AN64" s="50">
        <f t="shared" si="22"/>
        <v>0</v>
      </c>
      <c r="AO64" s="50">
        <f t="shared" si="22"/>
        <v>0</v>
      </c>
      <c r="AP64" s="51">
        <f t="shared" si="22"/>
        <v>0</v>
      </c>
      <c r="AQ64" s="49">
        <f t="shared" si="22"/>
        <v>0</v>
      </c>
      <c r="AR64" s="50">
        <f t="shared" si="22"/>
        <v>0</v>
      </c>
      <c r="AS64" s="50">
        <f t="shared" si="22"/>
        <v>0</v>
      </c>
      <c r="AT64" s="50">
        <f t="shared" si="22"/>
        <v>0</v>
      </c>
      <c r="AU64" s="51">
        <f t="shared" si="22"/>
        <v>0</v>
      </c>
      <c r="AV64" s="49">
        <f t="shared" si="22"/>
        <v>0</v>
      </c>
      <c r="AW64" s="50">
        <f t="shared" si="22"/>
        <v>0</v>
      </c>
      <c r="AX64" s="50">
        <f t="shared" si="22"/>
        <v>0</v>
      </c>
      <c r="AY64" s="50">
        <f t="shared" si="22"/>
        <v>0</v>
      </c>
      <c r="AZ64" s="51">
        <f t="shared" si="22"/>
        <v>0</v>
      </c>
      <c r="BA64" s="49">
        <f t="shared" si="22"/>
        <v>0</v>
      </c>
      <c r="BB64" s="50">
        <f t="shared" si="22"/>
        <v>0</v>
      </c>
      <c r="BC64" s="50">
        <f t="shared" si="22"/>
        <v>0</v>
      </c>
      <c r="BD64" s="50">
        <f t="shared" si="22"/>
        <v>0</v>
      </c>
      <c r="BE64" s="51">
        <f t="shared" si="22"/>
        <v>0</v>
      </c>
      <c r="BF64" s="49">
        <f t="shared" si="22"/>
        <v>0</v>
      </c>
      <c r="BG64" s="50">
        <f t="shared" si="22"/>
        <v>0</v>
      </c>
      <c r="BH64" s="50">
        <f t="shared" si="22"/>
        <v>0</v>
      </c>
      <c r="BI64" s="50">
        <f t="shared" si="22"/>
        <v>0</v>
      </c>
      <c r="BJ64" s="51">
        <f t="shared" si="22"/>
        <v>0</v>
      </c>
      <c r="BK64" s="48">
        <f t="shared" si="21"/>
        <v>0</v>
      </c>
    </row>
    <row r="65" spans="1:63" x14ac:dyDescent="0.25">
      <c r="A65" s="9" t="s">
        <v>76</v>
      </c>
      <c r="B65" s="21" t="s">
        <v>21</v>
      </c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1"/>
    </row>
    <row r="66" spans="1:63" x14ac:dyDescent="0.25">
      <c r="A66" s="9"/>
      <c r="B66" s="20"/>
      <c r="C66" s="52">
        <v>0</v>
      </c>
      <c r="D66" s="53">
        <v>0</v>
      </c>
      <c r="E66" s="53">
        <v>0</v>
      </c>
      <c r="F66" s="53">
        <v>0</v>
      </c>
      <c r="G66" s="54">
        <v>0</v>
      </c>
      <c r="H66" s="52">
        <v>0</v>
      </c>
      <c r="I66" s="53">
        <v>0</v>
      </c>
      <c r="J66" s="53">
        <v>0</v>
      </c>
      <c r="K66" s="53">
        <v>0</v>
      </c>
      <c r="L66" s="54">
        <v>0</v>
      </c>
      <c r="M66" s="52">
        <v>0</v>
      </c>
      <c r="N66" s="53">
        <v>0</v>
      </c>
      <c r="O66" s="53">
        <v>0</v>
      </c>
      <c r="P66" s="53">
        <v>0</v>
      </c>
      <c r="Q66" s="54">
        <v>0</v>
      </c>
      <c r="R66" s="52">
        <v>0</v>
      </c>
      <c r="S66" s="53">
        <v>0</v>
      </c>
      <c r="T66" s="53">
        <v>0</v>
      </c>
      <c r="U66" s="53">
        <v>0</v>
      </c>
      <c r="V66" s="54">
        <v>0</v>
      </c>
      <c r="W66" s="52">
        <v>0</v>
      </c>
      <c r="X66" s="53">
        <v>0</v>
      </c>
      <c r="Y66" s="53">
        <v>0</v>
      </c>
      <c r="Z66" s="53">
        <v>0</v>
      </c>
      <c r="AA66" s="54">
        <v>0</v>
      </c>
      <c r="AB66" s="52">
        <v>0</v>
      </c>
      <c r="AC66" s="53">
        <v>0</v>
      </c>
      <c r="AD66" s="53">
        <v>0</v>
      </c>
      <c r="AE66" s="53">
        <v>0</v>
      </c>
      <c r="AF66" s="54">
        <v>0</v>
      </c>
      <c r="AG66" s="52">
        <v>0</v>
      </c>
      <c r="AH66" s="53">
        <v>0</v>
      </c>
      <c r="AI66" s="53">
        <v>0</v>
      </c>
      <c r="AJ66" s="53">
        <v>0</v>
      </c>
      <c r="AK66" s="54">
        <v>0</v>
      </c>
      <c r="AL66" s="52">
        <v>0</v>
      </c>
      <c r="AM66" s="53">
        <v>0</v>
      </c>
      <c r="AN66" s="53">
        <v>0</v>
      </c>
      <c r="AO66" s="53">
        <v>0</v>
      </c>
      <c r="AP66" s="54">
        <v>0</v>
      </c>
      <c r="AQ66" s="52">
        <v>0</v>
      </c>
      <c r="AR66" s="53">
        <v>0</v>
      </c>
      <c r="AS66" s="53">
        <v>0</v>
      </c>
      <c r="AT66" s="53">
        <v>0</v>
      </c>
      <c r="AU66" s="54">
        <v>0</v>
      </c>
      <c r="AV66" s="52">
        <v>0</v>
      </c>
      <c r="AW66" s="53">
        <v>0</v>
      </c>
      <c r="AX66" s="53">
        <v>0</v>
      </c>
      <c r="AY66" s="53">
        <v>0</v>
      </c>
      <c r="AZ66" s="54">
        <v>0</v>
      </c>
      <c r="BA66" s="52">
        <v>0</v>
      </c>
      <c r="BB66" s="53">
        <v>0</v>
      </c>
      <c r="BC66" s="53">
        <v>0</v>
      </c>
      <c r="BD66" s="53">
        <v>0</v>
      </c>
      <c r="BE66" s="54">
        <v>0</v>
      </c>
      <c r="BF66" s="52">
        <v>0</v>
      </c>
      <c r="BG66" s="53">
        <v>0</v>
      </c>
      <c r="BH66" s="53">
        <v>0</v>
      </c>
      <c r="BI66" s="53">
        <v>0</v>
      </c>
      <c r="BJ66" s="54">
        <v>0</v>
      </c>
      <c r="BK66" s="55">
        <f t="shared" ref="BK66:BK68" si="23">SUM(C66:BJ66)</f>
        <v>0</v>
      </c>
    </row>
    <row r="67" spans="1:63" x14ac:dyDescent="0.25">
      <c r="A67" s="9"/>
      <c r="B67" s="22" t="s">
        <v>85</v>
      </c>
      <c r="C67" s="49">
        <f>SUM(C66)</f>
        <v>0</v>
      </c>
      <c r="D67" s="50">
        <f t="shared" ref="D67:BJ67" si="24">SUM(D66)</f>
        <v>0</v>
      </c>
      <c r="E67" s="50">
        <f t="shared" si="24"/>
        <v>0</v>
      </c>
      <c r="F67" s="50">
        <f t="shared" si="24"/>
        <v>0</v>
      </c>
      <c r="G67" s="51">
        <f t="shared" si="24"/>
        <v>0</v>
      </c>
      <c r="H67" s="49">
        <f t="shared" si="24"/>
        <v>0</v>
      </c>
      <c r="I67" s="50">
        <f t="shared" si="24"/>
        <v>0</v>
      </c>
      <c r="J67" s="50">
        <f t="shared" si="24"/>
        <v>0</v>
      </c>
      <c r="K67" s="50">
        <f t="shared" si="24"/>
        <v>0</v>
      </c>
      <c r="L67" s="51">
        <f t="shared" si="24"/>
        <v>0</v>
      </c>
      <c r="M67" s="49">
        <f t="shared" si="24"/>
        <v>0</v>
      </c>
      <c r="N67" s="50">
        <f t="shared" si="24"/>
        <v>0</v>
      </c>
      <c r="O67" s="50">
        <f t="shared" si="24"/>
        <v>0</v>
      </c>
      <c r="P67" s="50">
        <f t="shared" si="24"/>
        <v>0</v>
      </c>
      <c r="Q67" s="51">
        <f t="shared" si="24"/>
        <v>0</v>
      </c>
      <c r="R67" s="49">
        <f t="shared" si="24"/>
        <v>0</v>
      </c>
      <c r="S67" s="50">
        <f t="shared" si="24"/>
        <v>0</v>
      </c>
      <c r="T67" s="50">
        <f t="shared" si="24"/>
        <v>0</v>
      </c>
      <c r="U67" s="50">
        <f t="shared" si="24"/>
        <v>0</v>
      </c>
      <c r="V67" s="51">
        <f t="shared" si="24"/>
        <v>0</v>
      </c>
      <c r="W67" s="49">
        <f t="shared" si="24"/>
        <v>0</v>
      </c>
      <c r="X67" s="50">
        <f t="shared" si="24"/>
        <v>0</v>
      </c>
      <c r="Y67" s="50">
        <f t="shared" si="24"/>
        <v>0</v>
      </c>
      <c r="Z67" s="50">
        <f t="shared" si="24"/>
        <v>0</v>
      </c>
      <c r="AA67" s="51">
        <f t="shared" si="24"/>
        <v>0</v>
      </c>
      <c r="AB67" s="49">
        <f t="shared" si="24"/>
        <v>0</v>
      </c>
      <c r="AC67" s="50">
        <f t="shared" si="24"/>
        <v>0</v>
      </c>
      <c r="AD67" s="50">
        <f t="shared" si="24"/>
        <v>0</v>
      </c>
      <c r="AE67" s="50">
        <f t="shared" si="24"/>
        <v>0</v>
      </c>
      <c r="AF67" s="51">
        <f t="shared" si="24"/>
        <v>0</v>
      </c>
      <c r="AG67" s="49">
        <f t="shared" si="24"/>
        <v>0</v>
      </c>
      <c r="AH67" s="50">
        <f t="shared" si="24"/>
        <v>0</v>
      </c>
      <c r="AI67" s="50">
        <f t="shared" si="24"/>
        <v>0</v>
      </c>
      <c r="AJ67" s="50">
        <f t="shared" si="24"/>
        <v>0</v>
      </c>
      <c r="AK67" s="51">
        <f t="shared" si="24"/>
        <v>0</v>
      </c>
      <c r="AL67" s="49">
        <f t="shared" si="24"/>
        <v>0</v>
      </c>
      <c r="AM67" s="50">
        <f t="shared" si="24"/>
        <v>0</v>
      </c>
      <c r="AN67" s="50">
        <f t="shared" si="24"/>
        <v>0</v>
      </c>
      <c r="AO67" s="50">
        <f t="shared" si="24"/>
        <v>0</v>
      </c>
      <c r="AP67" s="51">
        <f t="shared" si="24"/>
        <v>0</v>
      </c>
      <c r="AQ67" s="49">
        <f t="shared" si="24"/>
        <v>0</v>
      </c>
      <c r="AR67" s="50">
        <f t="shared" si="24"/>
        <v>0</v>
      </c>
      <c r="AS67" s="50">
        <f t="shared" si="24"/>
        <v>0</v>
      </c>
      <c r="AT67" s="50">
        <f t="shared" si="24"/>
        <v>0</v>
      </c>
      <c r="AU67" s="51">
        <f t="shared" si="24"/>
        <v>0</v>
      </c>
      <c r="AV67" s="49">
        <f t="shared" si="24"/>
        <v>0</v>
      </c>
      <c r="AW67" s="50">
        <f t="shared" si="24"/>
        <v>0</v>
      </c>
      <c r="AX67" s="50">
        <f t="shared" si="24"/>
        <v>0</v>
      </c>
      <c r="AY67" s="50">
        <f t="shared" si="24"/>
        <v>0</v>
      </c>
      <c r="AZ67" s="51">
        <f t="shared" si="24"/>
        <v>0</v>
      </c>
      <c r="BA67" s="49">
        <f t="shared" si="24"/>
        <v>0</v>
      </c>
      <c r="BB67" s="50">
        <f t="shared" si="24"/>
        <v>0</v>
      </c>
      <c r="BC67" s="50">
        <f t="shared" si="24"/>
        <v>0</v>
      </c>
      <c r="BD67" s="50">
        <f t="shared" si="24"/>
        <v>0</v>
      </c>
      <c r="BE67" s="51">
        <f t="shared" si="24"/>
        <v>0</v>
      </c>
      <c r="BF67" s="49">
        <f t="shared" si="24"/>
        <v>0</v>
      </c>
      <c r="BG67" s="50">
        <f t="shared" si="24"/>
        <v>0</v>
      </c>
      <c r="BH67" s="50">
        <f t="shared" si="24"/>
        <v>0</v>
      </c>
      <c r="BI67" s="50">
        <f t="shared" si="24"/>
        <v>0</v>
      </c>
      <c r="BJ67" s="51">
        <f t="shared" si="24"/>
        <v>0</v>
      </c>
      <c r="BK67" s="48">
        <f t="shared" si="23"/>
        <v>0</v>
      </c>
    </row>
    <row r="68" spans="1:63" x14ac:dyDescent="0.25">
      <c r="A68" s="9"/>
      <c r="B68" s="22" t="s">
        <v>83</v>
      </c>
      <c r="C68" s="49">
        <f>C64+C67</f>
        <v>0</v>
      </c>
      <c r="D68" s="50">
        <f t="shared" ref="D68:BJ68" si="25">D64+D67</f>
        <v>0</v>
      </c>
      <c r="E68" s="50">
        <f t="shared" si="25"/>
        <v>0</v>
      </c>
      <c r="F68" s="50">
        <f t="shared" si="25"/>
        <v>0</v>
      </c>
      <c r="G68" s="51">
        <f t="shared" si="25"/>
        <v>0</v>
      </c>
      <c r="H68" s="49">
        <f t="shared" si="25"/>
        <v>0</v>
      </c>
      <c r="I68" s="50">
        <f t="shared" si="25"/>
        <v>0</v>
      </c>
      <c r="J68" s="50">
        <f t="shared" si="25"/>
        <v>0</v>
      </c>
      <c r="K68" s="50">
        <f t="shared" si="25"/>
        <v>0</v>
      </c>
      <c r="L68" s="51">
        <f t="shared" si="25"/>
        <v>0</v>
      </c>
      <c r="M68" s="49">
        <f t="shared" si="25"/>
        <v>0</v>
      </c>
      <c r="N68" s="50">
        <f t="shared" si="25"/>
        <v>0</v>
      </c>
      <c r="O68" s="50">
        <f t="shared" si="25"/>
        <v>0</v>
      </c>
      <c r="P68" s="50">
        <f t="shared" si="25"/>
        <v>0</v>
      </c>
      <c r="Q68" s="51">
        <f t="shared" si="25"/>
        <v>0</v>
      </c>
      <c r="R68" s="49">
        <f t="shared" si="25"/>
        <v>0</v>
      </c>
      <c r="S68" s="50">
        <f t="shared" si="25"/>
        <v>0</v>
      </c>
      <c r="T68" s="50">
        <f t="shared" si="25"/>
        <v>0</v>
      </c>
      <c r="U68" s="50">
        <f t="shared" si="25"/>
        <v>0</v>
      </c>
      <c r="V68" s="51">
        <f t="shared" si="25"/>
        <v>0</v>
      </c>
      <c r="W68" s="49">
        <f t="shared" si="25"/>
        <v>0</v>
      </c>
      <c r="X68" s="50">
        <f t="shared" si="25"/>
        <v>0</v>
      </c>
      <c r="Y68" s="50">
        <f t="shared" si="25"/>
        <v>0</v>
      </c>
      <c r="Z68" s="50">
        <f t="shared" si="25"/>
        <v>0</v>
      </c>
      <c r="AA68" s="51">
        <f t="shared" si="25"/>
        <v>0</v>
      </c>
      <c r="AB68" s="49">
        <f t="shared" si="25"/>
        <v>0</v>
      </c>
      <c r="AC68" s="50">
        <f t="shared" si="25"/>
        <v>0</v>
      </c>
      <c r="AD68" s="50">
        <f t="shared" si="25"/>
        <v>0</v>
      </c>
      <c r="AE68" s="50">
        <f t="shared" si="25"/>
        <v>0</v>
      </c>
      <c r="AF68" s="51">
        <f t="shared" si="25"/>
        <v>0</v>
      </c>
      <c r="AG68" s="49">
        <f t="shared" si="25"/>
        <v>0</v>
      </c>
      <c r="AH68" s="50">
        <f t="shared" si="25"/>
        <v>0</v>
      </c>
      <c r="AI68" s="50">
        <f t="shared" si="25"/>
        <v>0</v>
      </c>
      <c r="AJ68" s="50">
        <f t="shared" si="25"/>
        <v>0</v>
      </c>
      <c r="AK68" s="51">
        <f t="shared" si="25"/>
        <v>0</v>
      </c>
      <c r="AL68" s="49">
        <f t="shared" si="25"/>
        <v>0</v>
      </c>
      <c r="AM68" s="50">
        <f t="shared" si="25"/>
        <v>0</v>
      </c>
      <c r="AN68" s="50">
        <f t="shared" si="25"/>
        <v>0</v>
      </c>
      <c r="AO68" s="50">
        <f t="shared" si="25"/>
        <v>0</v>
      </c>
      <c r="AP68" s="51">
        <f t="shared" si="25"/>
        <v>0</v>
      </c>
      <c r="AQ68" s="49">
        <f t="shared" si="25"/>
        <v>0</v>
      </c>
      <c r="AR68" s="50">
        <f t="shared" si="25"/>
        <v>0</v>
      </c>
      <c r="AS68" s="50">
        <f t="shared" si="25"/>
        <v>0</v>
      </c>
      <c r="AT68" s="50">
        <f t="shared" si="25"/>
        <v>0</v>
      </c>
      <c r="AU68" s="51">
        <f t="shared" si="25"/>
        <v>0</v>
      </c>
      <c r="AV68" s="49">
        <f t="shared" si="25"/>
        <v>0</v>
      </c>
      <c r="AW68" s="50">
        <f t="shared" si="25"/>
        <v>0</v>
      </c>
      <c r="AX68" s="50">
        <f t="shared" si="25"/>
        <v>0</v>
      </c>
      <c r="AY68" s="50">
        <f t="shared" si="25"/>
        <v>0</v>
      </c>
      <c r="AZ68" s="51">
        <f t="shared" si="25"/>
        <v>0</v>
      </c>
      <c r="BA68" s="49">
        <f t="shared" si="25"/>
        <v>0</v>
      </c>
      <c r="BB68" s="50">
        <f t="shared" si="25"/>
        <v>0</v>
      </c>
      <c r="BC68" s="50">
        <f t="shared" si="25"/>
        <v>0</v>
      </c>
      <c r="BD68" s="50">
        <f t="shared" si="25"/>
        <v>0</v>
      </c>
      <c r="BE68" s="51">
        <f t="shared" si="25"/>
        <v>0</v>
      </c>
      <c r="BF68" s="49">
        <f t="shared" si="25"/>
        <v>0</v>
      </c>
      <c r="BG68" s="50">
        <f t="shared" si="25"/>
        <v>0</v>
      </c>
      <c r="BH68" s="50">
        <f t="shared" si="25"/>
        <v>0</v>
      </c>
      <c r="BI68" s="50">
        <f t="shared" si="25"/>
        <v>0</v>
      </c>
      <c r="BJ68" s="51">
        <f t="shared" si="25"/>
        <v>0</v>
      </c>
      <c r="BK68" s="48">
        <f t="shared" si="23"/>
        <v>0</v>
      </c>
    </row>
    <row r="69" spans="1:63" ht="4.5" customHeight="1" x14ac:dyDescent="0.25">
      <c r="A69" s="9"/>
      <c r="B69" s="2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81"/>
      <c r="AV69" s="81"/>
      <c r="AW69" s="81"/>
      <c r="AX69" s="81"/>
      <c r="AY69" s="81"/>
      <c r="AZ69" s="81"/>
      <c r="BA69" s="81"/>
      <c r="BB69" s="81"/>
      <c r="BC69" s="81"/>
      <c r="BD69" s="81"/>
      <c r="BE69" s="81"/>
      <c r="BF69" s="81"/>
      <c r="BG69" s="81"/>
      <c r="BH69" s="81"/>
      <c r="BI69" s="81"/>
      <c r="BJ69" s="81"/>
      <c r="BK69" s="81"/>
    </row>
    <row r="70" spans="1:63" x14ac:dyDescent="0.25">
      <c r="A70" s="9" t="s">
        <v>22</v>
      </c>
      <c r="B70" s="24" t="s">
        <v>23</v>
      </c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1"/>
      <c r="AX70" s="81"/>
      <c r="AY70" s="81"/>
      <c r="AZ70" s="81"/>
      <c r="BA70" s="81"/>
      <c r="BB70" s="81"/>
      <c r="BC70" s="81"/>
      <c r="BD70" s="81"/>
      <c r="BE70" s="81"/>
      <c r="BF70" s="81"/>
      <c r="BG70" s="81"/>
      <c r="BH70" s="81"/>
      <c r="BI70" s="81"/>
      <c r="BJ70" s="81"/>
      <c r="BK70" s="81"/>
    </row>
    <row r="71" spans="1:63" x14ac:dyDescent="0.25">
      <c r="A71" s="9" t="s">
        <v>75</v>
      </c>
      <c r="B71" s="21" t="s">
        <v>24</v>
      </c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81"/>
      <c r="AZ71" s="81"/>
      <c r="BA71" s="81"/>
      <c r="BB71" s="81"/>
      <c r="BC71" s="81"/>
      <c r="BD71" s="81"/>
      <c r="BE71" s="81"/>
      <c r="BF71" s="81"/>
      <c r="BG71" s="81"/>
      <c r="BH71" s="81"/>
      <c r="BI71" s="81"/>
      <c r="BJ71" s="81"/>
      <c r="BK71" s="81"/>
    </row>
    <row r="72" spans="1:63" x14ac:dyDescent="0.25">
      <c r="A72" s="9"/>
      <c r="B72" s="19" t="s">
        <v>118</v>
      </c>
      <c r="C72" s="52">
        <v>0</v>
      </c>
      <c r="D72" s="53">
        <v>0</v>
      </c>
      <c r="E72" s="53">
        <v>0</v>
      </c>
      <c r="F72" s="53">
        <v>0</v>
      </c>
      <c r="G72" s="54">
        <v>0</v>
      </c>
      <c r="H72" s="52">
        <v>0.66793661538539995</v>
      </c>
      <c r="I72" s="53">
        <v>0.26837882919350003</v>
      </c>
      <c r="J72" s="53">
        <v>0</v>
      </c>
      <c r="K72" s="53">
        <v>0</v>
      </c>
      <c r="L72" s="54">
        <v>7.2695845161000004E-3</v>
      </c>
      <c r="M72" s="52">
        <v>0</v>
      </c>
      <c r="N72" s="53">
        <v>0</v>
      </c>
      <c r="O72" s="53">
        <v>0</v>
      </c>
      <c r="P72" s="53">
        <v>0</v>
      </c>
      <c r="Q72" s="54">
        <v>0</v>
      </c>
      <c r="R72" s="52">
        <v>0.10666888096649998</v>
      </c>
      <c r="S72" s="53">
        <v>0</v>
      </c>
      <c r="T72" s="53">
        <v>0</v>
      </c>
      <c r="U72" s="53">
        <v>0</v>
      </c>
      <c r="V72" s="54">
        <v>4.9032038387000002E-3</v>
      </c>
      <c r="W72" s="52">
        <v>0</v>
      </c>
      <c r="X72" s="53">
        <v>0</v>
      </c>
      <c r="Y72" s="53">
        <v>0</v>
      </c>
      <c r="Z72" s="53">
        <v>0</v>
      </c>
      <c r="AA72" s="54">
        <v>0</v>
      </c>
      <c r="AB72" s="52">
        <v>0.3841506571601</v>
      </c>
      <c r="AC72" s="53">
        <v>1.8039523225000002E-3</v>
      </c>
      <c r="AD72" s="53">
        <v>0</v>
      </c>
      <c r="AE72" s="53">
        <v>0</v>
      </c>
      <c r="AF72" s="54">
        <v>0</v>
      </c>
      <c r="AG72" s="52">
        <v>0</v>
      </c>
      <c r="AH72" s="53">
        <v>0</v>
      </c>
      <c r="AI72" s="53">
        <v>0</v>
      </c>
      <c r="AJ72" s="53">
        <v>0</v>
      </c>
      <c r="AK72" s="54">
        <v>0</v>
      </c>
      <c r="AL72" s="52">
        <v>0.26058823970829997</v>
      </c>
      <c r="AM72" s="53">
        <v>1.0028796580500002E-2</v>
      </c>
      <c r="AN72" s="53">
        <v>0</v>
      </c>
      <c r="AO72" s="53">
        <v>0</v>
      </c>
      <c r="AP72" s="54">
        <v>0</v>
      </c>
      <c r="AQ72" s="52">
        <v>0</v>
      </c>
      <c r="AR72" s="53">
        <v>0</v>
      </c>
      <c r="AS72" s="53">
        <v>0</v>
      </c>
      <c r="AT72" s="53">
        <v>0</v>
      </c>
      <c r="AU72" s="54">
        <v>0</v>
      </c>
      <c r="AV72" s="52">
        <v>8.3907639548274666</v>
      </c>
      <c r="AW72" s="53">
        <v>0.41884250377370003</v>
      </c>
      <c r="AX72" s="53">
        <v>0</v>
      </c>
      <c r="AY72" s="53">
        <v>0</v>
      </c>
      <c r="AZ72" s="54">
        <v>3.0532205261281002</v>
      </c>
      <c r="BA72" s="52">
        <v>0</v>
      </c>
      <c r="BB72" s="53">
        <v>0</v>
      </c>
      <c r="BC72" s="53">
        <v>0</v>
      </c>
      <c r="BD72" s="53">
        <v>0</v>
      </c>
      <c r="BE72" s="54">
        <v>0</v>
      </c>
      <c r="BF72" s="52">
        <v>2.2735414591476992</v>
      </c>
      <c r="BG72" s="53">
        <v>4.1891688354699995E-2</v>
      </c>
      <c r="BH72" s="53">
        <v>0</v>
      </c>
      <c r="BI72" s="53">
        <v>0</v>
      </c>
      <c r="BJ72" s="54">
        <v>0</v>
      </c>
      <c r="BK72" s="55">
        <f t="shared" ref="BK72:BK73" si="26">SUM(C72:BJ72)</f>
        <v>15.889988891903265</v>
      </c>
    </row>
    <row r="73" spans="1:63" x14ac:dyDescent="0.25">
      <c r="A73" s="9"/>
      <c r="B73" s="22" t="s">
        <v>82</v>
      </c>
      <c r="C73" s="49">
        <f>SUM(C72)</f>
        <v>0</v>
      </c>
      <c r="D73" s="50">
        <f t="shared" ref="D73:BJ73" si="27">SUM(D72)</f>
        <v>0</v>
      </c>
      <c r="E73" s="50">
        <f t="shared" si="27"/>
        <v>0</v>
      </c>
      <c r="F73" s="50">
        <f t="shared" si="27"/>
        <v>0</v>
      </c>
      <c r="G73" s="51">
        <f t="shared" si="27"/>
        <v>0</v>
      </c>
      <c r="H73" s="49">
        <f t="shared" si="27"/>
        <v>0.66793661538539995</v>
      </c>
      <c r="I73" s="50">
        <f t="shared" si="27"/>
        <v>0.26837882919350003</v>
      </c>
      <c r="J73" s="50">
        <f t="shared" si="27"/>
        <v>0</v>
      </c>
      <c r="K73" s="50">
        <f t="shared" si="27"/>
        <v>0</v>
      </c>
      <c r="L73" s="51">
        <f t="shared" si="27"/>
        <v>7.2695845161000004E-3</v>
      </c>
      <c r="M73" s="49">
        <f t="shared" si="27"/>
        <v>0</v>
      </c>
      <c r="N73" s="50">
        <f t="shared" si="27"/>
        <v>0</v>
      </c>
      <c r="O73" s="50">
        <f t="shared" si="27"/>
        <v>0</v>
      </c>
      <c r="P73" s="50">
        <f t="shared" si="27"/>
        <v>0</v>
      </c>
      <c r="Q73" s="51">
        <f t="shared" si="27"/>
        <v>0</v>
      </c>
      <c r="R73" s="49">
        <f t="shared" si="27"/>
        <v>0.10666888096649998</v>
      </c>
      <c r="S73" s="50">
        <f t="shared" si="27"/>
        <v>0</v>
      </c>
      <c r="T73" s="50">
        <f t="shared" si="27"/>
        <v>0</v>
      </c>
      <c r="U73" s="50">
        <f t="shared" si="27"/>
        <v>0</v>
      </c>
      <c r="V73" s="51">
        <f t="shared" si="27"/>
        <v>4.9032038387000002E-3</v>
      </c>
      <c r="W73" s="49">
        <f t="shared" si="27"/>
        <v>0</v>
      </c>
      <c r="X73" s="50">
        <f t="shared" si="27"/>
        <v>0</v>
      </c>
      <c r="Y73" s="50">
        <f t="shared" si="27"/>
        <v>0</v>
      </c>
      <c r="Z73" s="50">
        <f t="shared" si="27"/>
        <v>0</v>
      </c>
      <c r="AA73" s="51">
        <f t="shared" si="27"/>
        <v>0</v>
      </c>
      <c r="AB73" s="49">
        <f t="shared" si="27"/>
        <v>0.3841506571601</v>
      </c>
      <c r="AC73" s="50">
        <f t="shared" si="27"/>
        <v>1.8039523225000002E-3</v>
      </c>
      <c r="AD73" s="50">
        <f t="shared" si="27"/>
        <v>0</v>
      </c>
      <c r="AE73" s="50">
        <f t="shared" si="27"/>
        <v>0</v>
      </c>
      <c r="AF73" s="51">
        <f t="shared" si="27"/>
        <v>0</v>
      </c>
      <c r="AG73" s="49">
        <f t="shared" si="27"/>
        <v>0</v>
      </c>
      <c r="AH73" s="50">
        <f t="shared" si="27"/>
        <v>0</v>
      </c>
      <c r="AI73" s="50">
        <f t="shared" si="27"/>
        <v>0</v>
      </c>
      <c r="AJ73" s="50">
        <f t="shared" si="27"/>
        <v>0</v>
      </c>
      <c r="AK73" s="51">
        <f t="shared" si="27"/>
        <v>0</v>
      </c>
      <c r="AL73" s="49">
        <f t="shared" si="27"/>
        <v>0.26058823970829997</v>
      </c>
      <c r="AM73" s="50">
        <f t="shared" si="27"/>
        <v>1.0028796580500002E-2</v>
      </c>
      <c r="AN73" s="50">
        <f t="shared" si="27"/>
        <v>0</v>
      </c>
      <c r="AO73" s="50">
        <f t="shared" si="27"/>
        <v>0</v>
      </c>
      <c r="AP73" s="51">
        <f t="shared" si="27"/>
        <v>0</v>
      </c>
      <c r="AQ73" s="49">
        <f t="shared" si="27"/>
        <v>0</v>
      </c>
      <c r="AR73" s="50">
        <f t="shared" si="27"/>
        <v>0</v>
      </c>
      <c r="AS73" s="50">
        <f t="shared" si="27"/>
        <v>0</v>
      </c>
      <c r="AT73" s="50">
        <f t="shared" si="27"/>
        <v>0</v>
      </c>
      <c r="AU73" s="51">
        <f t="shared" si="27"/>
        <v>0</v>
      </c>
      <c r="AV73" s="49">
        <f t="shared" si="27"/>
        <v>8.3907639548274666</v>
      </c>
      <c r="AW73" s="50">
        <f t="shared" si="27"/>
        <v>0.41884250377370003</v>
      </c>
      <c r="AX73" s="50">
        <f t="shared" si="27"/>
        <v>0</v>
      </c>
      <c r="AY73" s="50">
        <f t="shared" si="27"/>
        <v>0</v>
      </c>
      <c r="AZ73" s="51">
        <f t="shared" si="27"/>
        <v>3.0532205261281002</v>
      </c>
      <c r="BA73" s="49">
        <f t="shared" si="27"/>
        <v>0</v>
      </c>
      <c r="BB73" s="50">
        <f t="shared" si="27"/>
        <v>0</v>
      </c>
      <c r="BC73" s="50">
        <f t="shared" si="27"/>
        <v>0</v>
      </c>
      <c r="BD73" s="50">
        <f t="shared" si="27"/>
        <v>0</v>
      </c>
      <c r="BE73" s="51">
        <f t="shared" si="27"/>
        <v>0</v>
      </c>
      <c r="BF73" s="49">
        <f t="shared" si="27"/>
        <v>2.2735414591476992</v>
      </c>
      <c r="BG73" s="50">
        <f t="shared" si="27"/>
        <v>4.1891688354699995E-2</v>
      </c>
      <c r="BH73" s="50">
        <f t="shared" si="27"/>
        <v>0</v>
      </c>
      <c r="BI73" s="50">
        <f t="shared" si="27"/>
        <v>0</v>
      </c>
      <c r="BJ73" s="51">
        <f t="shared" si="27"/>
        <v>0</v>
      </c>
      <c r="BK73" s="48">
        <f t="shared" si="26"/>
        <v>15.889988891903265</v>
      </c>
    </row>
    <row r="74" spans="1:63" ht="4.5" customHeight="1" x14ac:dyDescent="0.25">
      <c r="A74" s="9"/>
      <c r="B74" s="25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  <c r="BE74" s="82"/>
      <c r="BF74" s="82"/>
      <c r="BG74" s="82"/>
      <c r="BH74" s="82"/>
      <c r="BI74" s="82"/>
      <c r="BJ74" s="82"/>
      <c r="BK74" s="82"/>
    </row>
    <row r="75" spans="1:63" x14ac:dyDescent="0.25">
      <c r="A75" s="9"/>
      <c r="B75" s="26" t="s">
        <v>98</v>
      </c>
      <c r="C75" s="49">
        <f>C36+C54+C59+C68+C73</f>
        <v>0</v>
      </c>
      <c r="D75" s="50">
        <f t="shared" ref="D75:BJ75" si="28">D36+D54+D59+D68+D73</f>
        <v>192.4938740594055</v>
      </c>
      <c r="E75" s="50">
        <f t="shared" si="28"/>
        <v>0</v>
      </c>
      <c r="F75" s="50">
        <f t="shared" si="28"/>
        <v>0</v>
      </c>
      <c r="G75" s="51">
        <f t="shared" si="28"/>
        <v>0</v>
      </c>
      <c r="H75" s="49">
        <f t="shared" si="28"/>
        <v>264.36538009552817</v>
      </c>
      <c r="I75" s="50">
        <f t="shared" si="28"/>
        <v>743.58403340887537</v>
      </c>
      <c r="J75" s="50">
        <f t="shared" si="28"/>
        <v>65.26686153599951</v>
      </c>
      <c r="K75" s="50">
        <f t="shared" si="28"/>
        <v>0</v>
      </c>
      <c r="L75" s="51">
        <f t="shared" si="28"/>
        <v>148.55986145704375</v>
      </c>
      <c r="M75" s="49">
        <f t="shared" si="28"/>
        <v>0</v>
      </c>
      <c r="N75" s="50">
        <f t="shared" si="28"/>
        <v>0</v>
      </c>
      <c r="O75" s="50">
        <f t="shared" si="28"/>
        <v>0</v>
      </c>
      <c r="P75" s="50">
        <f t="shared" si="28"/>
        <v>0</v>
      </c>
      <c r="Q75" s="51">
        <f t="shared" si="28"/>
        <v>0</v>
      </c>
      <c r="R75" s="49">
        <f t="shared" si="28"/>
        <v>225.22910880115882</v>
      </c>
      <c r="S75" s="50">
        <f t="shared" si="28"/>
        <v>43.614503026836402</v>
      </c>
      <c r="T75" s="50">
        <f t="shared" si="28"/>
        <v>6.5934039474837007</v>
      </c>
      <c r="U75" s="50">
        <f t="shared" si="28"/>
        <v>0</v>
      </c>
      <c r="V75" s="51">
        <f t="shared" si="28"/>
        <v>17.019032440571806</v>
      </c>
      <c r="W75" s="49">
        <f t="shared" si="28"/>
        <v>0</v>
      </c>
      <c r="X75" s="50">
        <f t="shared" si="28"/>
        <v>0</v>
      </c>
      <c r="Y75" s="50">
        <f t="shared" si="28"/>
        <v>0</v>
      </c>
      <c r="Z75" s="50">
        <f t="shared" si="28"/>
        <v>0</v>
      </c>
      <c r="AA75" s="51">
        <f t="shared" si="28"/>
        <v>0</v>
      </c>
      <c r="AB75" s="49">
        <f t="shared" si="28"/>
        <v>147.02706455250905</v>
      </c>
      <c r="AC75" s="50">
        <f t="shared" si="28"/>
        <v>331.34271435234461</v>
      </c>
      <c r="AD75" s="50">
        <f t="shared" si="28"/>
        <v>0</v>
      </c>
      <c r="AE75" s="50">
        <f t="shared" si="28"/>
        <v>0</v>
      </c>
      <c r="AF75" s="51">
        <f t="shared" si="28"/>
        <v>43.401728375314406</v>
      </c>
      <c r="AG75" s="49">
        <f t="shared" si="28"/>
        <v>0</v>
      </c>
      <c r="AH75" s="50">
        <f t="shared" si="28"/>
        <v>0</v>
      </c>
      <c r="AI75" s="50">
        <f t="shared" si="28"/>
        <v>0</v>
      </c>
      <c r="AJ75" s="50">
        <f t="shared" si="28"/>
        <v>0</v>
      </c>
      <c r="AK75" s="51">
        <f t="shared" si="28"/>
        <v>0</v>
      </c>
      <c r="AL75" s="49">
        <f t="shared" si="28"/>
        <v>118.50250353238116</v>
      </c>
      <c r="AM75" s="50">
        <f t="shared" si="28"/>
        <v>45.533198821800298</v>
      </c>
      <c r="AN75" s="50">
        <f t="shared" si="28"/>
        <v>83.931904111354498</v>
      </c>
      <c r="AO75" s="50">
        <f t="shared" si="28"/>
        <v>0</v>
      </c>
      <c r="AP75" s="51">
        <f t="shared" si="28"/>
        <v>18.440261814220701</v>
      </c>
      <c r="AQ75" s="49">
        <f t="shared" si="28"/>
        <v>0</v>
      </c>
      <c r="AR75" s="50">
        <f t="shared" si="28"/>
        <v>0</v>
      </c>
      <c r="AS75" s="50">
        <f t="shared" si="28"/>
        <v>0</v>
      </c>
      <c r="AT75" s="50">
        <f t="shared" si="28"/>
        <v>0</v>
      </c>
      <c r="AU75" s="51">
        <f t="shared" si="28"/>
        <v>0</v>
      </c>
      <c r="AV75" s="49">
        <f t="shared" si="28"/>
        <v>980.89623480672753</v>
      </c>
      <c r="AW75" s="50">
        <f t="shared" si="28"/>
        <v>677.91952823234681</v>
      </c>
      <c r="AX75" s="50">
        <f t="shared" si="28"/>
        <v>14.7808533779675</v>
      </c>
      <c r="AY75" s="50">
        <f t="shared" si="28"/>
        <v>0</v>
      </c>
      <c r="AZ75" s="51">
        <f t="shared" si="28"/>
        <v>549.08025509965489</v>
      </c>
      <c r="BA75" s="49">
        <f t="shared" si="28"/>
        <v>0</v>
      </c>
      <c r="BB75" s="50">
        <f t="shared" si="28"/>
        <v>0</v>
      </c>
      <c r="BC75" s="50">
        <f t="shared" si="28"/>
        <v>0</v>
      </c>
      <c r="BD75" s="50">
        <f t="shared" si="28"/>
        <v>0</v>
      </c>
      <c r="BE75" s="51">
        <f t="shared" si="28"/>
        <v>0</v>
      </c>
      <c r="BF75" s="49">
        <f t="shared" si="28"/>
        <v>486.40158817260721</v>
      </c>
      <c r="BG75" s="50">
        <f t="shared" si="28"/>
        <v>80.3857271537602</v>
      </c>
      <c r="BH75" s="50">
        <f t="shared" si="28"/>
        <v>5.0463435072255001</v>
      </c>
      <c r="BI75" s="50">
        <f t="shared" si="28"/>
        <v>0</v>
      </c>
      <c r="BJ75" s="51">
        <f t="shared" si="28"/>
        <v>61.563599842460803</v>
      </c>
      <c r="BK75" s="48">
        <f>SUM(C75:BJ75)</f>
        <v>5350.9795645255772</v>
      </c>
    </row>
    <row r="76" spans="1:63" ht="4.5" customHeight="1" x14ac:dyDescent="0.25">
      <c r="A76" s="9"/>
      <c r="B76" s="26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81"/>
      <c r="AZ76" s="81"/>
      <c r="BA76" s="81"/>
      <c r="BB76" s="81"/>
      <c r="BC76" s="81"/>
      <c r="BD76" s="81"/>
      <c r="BE76" s="81"/>
      <c r="BF76" s="81"/>
      <c r="BG76" s="81"/>
      <c r="BH76" s="81"/>
      <c r="BI76" s="81"/>
      <c r="BJ76" s="81"/>
      <c r="BK76" s="81"/>
    </row>
    <row r="77" spans="1:63" ht="14.25" customHeight="1" x14ac:dyDescent="0.25">
      <c r="A77" s="9" t="s">
        <v>5</v>
      </c>
      <c r="B77" s="27" t="s">
        <v>26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81"/>
      <c r="AZ77" s="81"/>
      <c r="BA77" s="81"/>
      <c r="BB77" s="81"/>
      <c r="BC77" s="81"/>
      <c r="BD77" s="81"/>
      <c r="BE77" s="81"/>
      <c r="BF77" s="81"/>
      <c r="BG77" s="81"/>
      <c r="BH77" s="81"/>
      <c r="BI77" s="81"/>
      <c r="BJ77" s="81"/>
      <c r="BK77" s="81"/>
    </row>
    <row r="78" spans="1:63" ht="14.25" customHeight="1" x14ac:dyDescent="0.25">
      <c r="A78" s="9" t="s">
        <v>75</v>
      </c>
      <c r="B78" s="21" t="s">
        <v>125</v>
      </c>
      <c r="C78" s="52">
        <v>0</v>
      </c>
      <c r="D78" s="53">
        <v>0</v>
      </c>
      <c r="E78" s="53">
        <v>0</v>
      </c>
      <c r="F78" s="53">
        <v>0</v>
      </c>
      <c r="G78" s="54">
        <v>0</v>
      </c>
      <c r="H78" s="52">
        <v>3.0713227709599999E-2</v>
      </c>
      <c r="I78" s="53">
        <v>0.25672260870960001</v>
      </c>
      <c r="J78" s="53">
        <v>0</v>
      </c>
      <c r="K78" s="53">
        <v>0</v>
      </c>
      <c r="L78" s="54">
        <v>0.11722493548379999</v>
      </c>
      <c r="M78" s="52">
        <v>0</v>
      </c>
      <c r="N78" s="53">
        <v>0</v>
      </c>
      <c r="O78" s="53">
        <v>0</v>
      </c>
      <c r="P78" s="53">
        <v>0</v>
      </c>
      <c r="Q78" s="54">
        <v>0</v>
      </c>
      <c r="R78" s="52">
        <v>9.4195896772E-3</v>
      </c>
      <c r="S78" s="53">
        <v>0</v>
      </c>
      <c r="T78" s="53">
        <v>0</v>
      </c>
      <c r="U78" s="53">
        <v>0</v>
      </c>
      <c r="V78" s="54">
        <v>0</v>
      </c>
      <c r="W78" s="52">
        <v>0</v>
      </c>
      <c r="X78" s="53">
        <v>0</v>
      </c>
      <c r="Y78" s="53">
        <v>0</v>
      </c>
      <c r="Z78" s="53">
        <v>0</v>
      </c>
      <c r="AA78" s="54">
        <v>0</v>
      </c>
      <c r="AB78" s="52">
        <v>0.2663231184189</v>
      </c>
      <c r="AC78" s="53">
        <v>0.1848281275161</v>
      </c>
      <c r="AD78" s="53">
        <v>0</v>
      </c>
      <c r="AE78" s="53">
        <v>0</v>
      </c>
      <c r="AF78" s="54">
        <v>0.1910555741288</v>
      </c>
      <c r="AG78" s="52">
        <v>0</v>
      </c>
      <c r="AH78" s="53">
        <v>0</v>
      </c>
      <c r="AI78" s="53">
        <v>0</v>
      </c>
      <c r="AJ78" s="53">
        <v>0</v>
      </c>
      <c r="AK78" s="54">
        <v>0</v>
      </c>
      <c r="AL78" s="52">
        <v>0.1949934559672</v>
      </c>
      <c r="AM78" s="53">
        <v>0</v>
      </c>
      <c r="AN78" s="53">
        <v>0</v>
      </c>
      <c r="AO78" s="53">
        <v>0</v>
      </c>
      <c r="AP78" s="54">
        <v>0</v>
      </c>
      <c r="AQ78" s="52">
        <v>0</v>
      </c>
      <c r="AR78" s="53">
        <v>0</v>
      </c>
      <c r="AS78" s="53">
        <v>0</v>
      </c>
      <c r="AT78" s="53">
        <v>0</v>
      </c>
      <c r="AU78" s="54">
        <v>0</v>
      </c>
      <c r="AV78" s="52">
        <v>1.586948329215512E-2</v>
      </c>
      <c r="AW78" s="53">
        <v>1.0092865516100001E-2</v>
      </c>
      <c r="AX78" s="53">
        <v>0</v>
      </c>
      <c r="AY78" s="53">
        <v>0</v>
      </c>
      <c r="AZ78" s="54">
        <v>0</v>
      </c>
      <c r="BA78" s="52">
        <v>0</v>
      </c>
      <c r="BB78" s="53">
        <v>0</v>
      </c>
      <c r="BC78" s="53">
        <v>0</v>
      </c>
      <c r="BD78" s="53">
        <v>0</v>
      </c>
      <c r="BE78" s="54">
        <v>0</v>
      </c>
      <c r="BF78" s="52">
        <v>1.0865199999E-3</v>
      </c>
      <c r="BG78" s="53">
        <v>0</v>
      </c>
      <c r="BH78" s="53">
        <v>0</v>
      </c>
      <c r="BI78" s="53">
        <v>0</v>
      </c>
      <c r="BJ78" s="54">
        <v>0</v>
      </c>
      <c r="BK78" s="55">
        <f t="shared" ref="BK78:BK80" si="29">SUM(C78:BJ78)</f>
        <v>1.2783295064193549</v>
      </c>
    </row>
    <row r="79" spans="1:63" ht="14.25" customHeight="1" x14ac:dyDescent="0.25">
      <c r="A79" s="9"/>
      <c r="B79" s="21" t="s">
        <v>126</v>
      </c>
      <c r="C79" s="52">
        <v>0</v>
      </c>
      <c r="D79" s="53">
        <v>0</v>
      </c>
      <c r="E79" s="53">
        <v>0</v>
      </c>
      <c r="F79" s="53">
        <v>0</v>
      </c>
      <c r="G79" s="54">
        <v>0</v>
      </c>
      <c r="H79" s="52">
        <v>8.6212128385E-3</v>
      </c>
      <c r="I79" s="53">
        <v>0.14659867032250001</v>
      </c>
      <c r="J79" s="53">
        <v>0</v>
      </c>
      <c r="K79" s="53">
        <v>0</v>
      </c>
      <c r="L79" s="54">
        <v>3.0395506096700001E-2</v>
      </c>
      <c r="M79" s="52">
        <v>0</v>
      </c>
      <c r="N79" s="53">
        <v>0</v>
      </c>
      <c r="O79" s="53">
        <v>0</v>
      </c>
      <c r="P79" s="53">
        <v>0</v>
      </c>
      <c r="Q79" s="54">
        <v>0</v>
      </c>
      <c r="R79" s="52">
        <v>1.1862494870799999E-2</v>
      </c>
      <c r="S79" s="53">
        <v>0</v>
      </c>
      <c r="T79" s="53">
        <v>0</v>
      </c>
      <c r="U79" s="53">
        <v>0</v>
      </c>
      <c r="V79" s="54">
        <v>0</v>
      </c>
      <c r="W79" s="52">
        <v>0</v>
      </c>
      <c r="X79" s="53">
        <v>0</v>
      </c>
      <c r="Y79" s="53">
        <v>0</v>
      </c>
      <c r="Z79" s="53">
        <v>0</v>
      </c>
      <c r="AA79" s="54">
        <v>0</v>
      </c>
      <c r="AB79" s="52">
        <v>0.13010680816090001</v>
      </c>
      <c r="AC79" s="53">
        <v>0.6450858409354</v>
      </c>
      <c r="AD79" s="53">
        <v>0</v>
      </c>
      <c r="AE79" s="53">
        <v>0</v>
      </c>
      <c r="AF79" s="54">
        <v>0.12301531022580001</v>
      </c>
      <c r="AG79" s="52">
        <v>0</v>
      </c>
      <c r="AH79" s="53">
        <v>0</v>
      </c>
      <c r="AI79" s="53">
        <v>0</v>
      </c>
      <c r="AJ79" s="53">
        <v>0</v>
      </c>
      <c r="AK79" s="54">
        <v>0</v>
      </c>
      <c r="AL79" s="52">
        <v>0.1393307150642</v>
      </c>
      <c r="AM79" s="53">
        <v>0</v>
      </c>
      <c r="AN79" s="53">
        <v>0</v>
      </c>
      <c r="AO79" s="53">
        <v>0</v>
      </c>
      <c r="AP79" s="54">
        <v>0</v>
      </c>
      <c r="AQ79" s="52">
        <v>0</v>
      </c>
      <c r="AR79" s="53">
        <v>0</v>
      </c>
      <c r="AS79" s="53">
        <v>0</v>
      </c>
      <c r="AT79" s="53">
        <v>0</v>
      </c>
      <c r="AU79" s="54">
        <v>0</v>
      </c>
      <c r="AV79" s="52">
        <v>0.14655410145080003</v>
      </c>
      <c r="AW79" s="53">
        <v>0.15202586709669999</v>
      </c>
      <c r="AX79" s="53">
        <v>0</v>
      </c>
      <c r="AY79" s="53">
        <v>0</v>
      </c>
      <c r="AZ79" s="54">
        <v>0</v>
      </c>
      <c r="BA79" s="52">
        <v>0</v>
      </c>
      <c r="BB79" s="53">
        <v>0</v>
      </c>
      <c r="BC79" s="53">
        <v>0</v>
      </c>
      <c r="BD79" s="53">
        <v>0</v>
      </c>
      <c r="BE79" s="54">
        <v>0</v>
      </c>
      <c r="BF79" s="52">
        <v>5.1152672280217531E-3</v>
      </c>
      <c r="BG79" s="53">
        <v>0</v>
      </c>
      <c r="BH79" s="53">
        <v>0</v>
      </c>
      <c r="BI79" s="53">
        <v>0</v>
      </c>
      <c r="BJ79" s="54">
        <v>0</v>
      </c>
      <c r="BK79" s="55">
        <f t="shared" si="29"/>
        <v>1.5387117942903219</v>
      </c>
    </row>
    <row r="80" spans="1:63" ht="15.75" thickBot="1" x14ac:dyDescent="0.3">
      <c r="A80" s="35"/>
      <c r="B80" s="36" t="s">
        <v>127</v>
      </c>
      <c r="C80" s="52">
        <v>0</v>
      </c>
      <c r="D80" s="53">
        <v>0</v>
      </c>
      <c r="E80" s="53">
        <v>0</v>
      </c>
      <c r="F80" s="53">
        <v>0</v>
      </c>
      <c r="G80" s="54">
        <v>0</v>
      </c>
      <c r="H80" s="52">
        <v>3.1706211451500002E-2</v>
      </c>
      <c r="I80" s="53">
        <v>0.5037517347437932</v>
      </c>
      <c r="J80" s="53">
        <v>0</v>
      </c>
      <c r="K80" s="53">
        <v>0</v>
      </c>
      <c r="L80" s="54">
        <v>0</v>
      </c>
      <c r="M80" s="52">
        <v>0</v>
      </c>
      <c r="N80" s="53">
        <v>0</v>
      </c>
      <c r="O80" s="53">
        <v>0</v>
      </c>
      <c r="P80" s="53">
        <v>0</v>
      </c>
      <c r="Q80" s="54">
        <v>0</v>
      </c>
      <c r="R80" s="52">
        <v>1.7066449935200002E-2</v>
      </c>
      <c r="S80" s="53">
        <v>0</v>
      </c>
      <c r="T80" s="53">
        <v>0</v>
      </c>
      <c r="U80" s="53">
        <v>0</v>
      </c>
      <c r="V80" s="54">
        <v>0</v>
      </c>
      <c r="W80" s="52">
        <v>0</v>
      </c>
      <c r="X80" s="53">
        <v>0</v>
      </c>
      <c r="Y80" s="53">
        <v>0</v>
      </c>
      <c r="Z80" s="53">
        <v>0</v>
      </c>
      <c r="AA80" s="54">
        <v>0</v>
      </c>
      <c r="AB80" s="52">
        <v>0.17545438567720001</v>
      </c>
      <c r="AC80" s="53">
        <v>0.22854505138690001</v>
      </c>
      <c r="AD80" s="53">
        <v>0</v>
      </c>
      <c r="AE80" s="53">
        <v>0</v>
      </c>
      <c r="AF80" s="54">
        <v>0.8098446777417001</v>
      </c>
      <c r="AG80" s="52">
        <v>0</v>
      </c>
      <c r="AH80" s="53">
        <v>0</v>
      </c>
      <c r="AI80" s="53">
        <v>0</v>
      </c>
      <c r="AJ80" s="53">
        <v>0</v>
      </c>
      <c r="AK80" s="54">
        <v>0</v>
      </c>
      <c r="AL80" s="52">
        <v>0.25549245603180004</v>
      </c>
      <c r="AM80" s="53">
        <v>1.009967906258</v>
      </c>
      <c r="AN80" s="53">
        <v>0</v>
      </c>
      <c r="AO80" s="53">
        <v>0</v>
      </c>
      <c r="AP80" s="54">
        <v>0.11412454838700001</v>
      </c>
      <c r="AQ80" s="52">
        <v>0</v>
      </c>
      <c r="AR80" s="53">
        <v>0</v>
      </c>
      <c r="AS80" s="53">
        <v>0</v>
      </c>
      <c r="AT80" s="53">
        <v>0</v>
      </c>
      <c r="AU80" s="54">
        <v>0</v>
      </c>
      <c r="AV80" s="52">
        <v>1.1412454838E-3</v>
      </c>
      <c r="AW80" s="53">
        <v>0</v>
      </c>
      <c r="AX80" s="53">
        <v>0</v>
      </c>
      <c r="AY80" s="53">
        <v>0</v>
      </c>
      <c r="AZ80" s="54">
        <v>0</v>
      </c>
      <c r="BA80" s="52">
        <v>0</v>
      </c>
      <c r="BB80" s="53">
        <v>0</v>
      </c>
      <c r="BC80" s="53">
        <v>0</v>
      </c>
      <c r="BD80" s="53">
        <v>0</v>
      </c>
      <c r="BE80" s="54">
        <v>0</v>
      </c>
      <c r="BF80" s="52">
        <v>5.706227419E-4</v>
      </c>
      <c r="BG80" s="53">
        <v>0</v>
      </c>
      <c r="BH80" s="53">
        <v>0</v>
      </c>
      <c r="BI80" s="53">
        <v>0</v>
      </c>
      <c r="BJ80" s="54">
        <v>5.7632896935400003E-2</v>
      </c>
      <c r="BK80" s="55">
        <f t="shared" si="29"/>
        <v>3.2052981867741934</v>
      </c>
    </row>
    <row r="81" spans="1:63" ht="15.75" thickBot="1" x14ac:dyDescent="0.3">
      <c r="A81" s="37"/>
      <c r="B81" s="41" t="s">
        <v>82</v>
      </c>
      <c r="C81" s="49">
        <f>SUM(C78:C80)</f>
        <v>0</v>
      </c>
      <c r="D81" s="59">
        <f t="shared" ref="D81:BK81" si="30">SUM(D78:D80)</f>
        <v>0</v>
      </c>
      <c r="E81" s="59">
        <f t="shared" si="30"/>
        <v>0</v>
      </c>
      <c r="F81" s="59">
        <f t="shared" si="30"/>
        <v>0</v>
      </c>
      <c r="G81" s="60">
        <f t="shared" si="30"/>
        <v>0</v>
      </c>
      <c r="H81" s="49">
        <f t="shared" si="30"/>
        <v>7.1040651999599996E-2</v>
      </c>
      <c r="I81" s="59">
        <f t="shared" si="30"/>
        <v>0.90707301377589322</v>
      </c>
      <c r="J81" s="59">
        <f t="shared" si="30"/>
        <v>0</v>
      </c>
      <c r="K81" s="59">
        <f t="shared" si="30"/>
        <v>0</v>
      </c>
      <c r="L81" s="60">
        <f t="shared" si="30"/>
        <v>0.1476204415805</v>
      </c>
      <c r="M81" s="49">
        <f t="shared" si="30"/>
        <v>0</v>
      </c>
      <c r="N81" s="59">
        <f t="shared" si="30"/>
        <v>0</v>
      </c>
      <c r="O81" s="59">
        <f t="shared" si="30"/>
        <v>0</v>
      </c>
      <c r="P81" s="59">
        <f t="shared" si="30"/>
        <v>0</v>
      </c>
      <c r="Q81" s="60">
        <f t="shared" si="30"/>
        <v>0</v>
      </c>
      <c r="R81" s="49">
        <f t="shared" si="30"/>
        <v>3.8348534483199997E-2</v>
      </c>
      <c r="S81" s="59">
        <f t="shared" si="30"/>
        <v>0</v>
      </c>
      <c r="T81" s="59">
        <f t="shared" si="30"/>
        <v>0</v>
      </c>
      <c r="U81" s="59">
        <f t="shared" si="30"/>
        <v>0</v>
      </c>
      <c r="V81" s="60">
        <f t="shared" si="30"/>
        <v>0</v>
      </c>
      <c r="W81" s="49">
        <f t="shared" si="30"/>
        <v>0</v>
      </c>
      <c r="X81" s="59">
        <f t="shared" si="30"/>
        <v>0</v>
      </c>
      <c r="Y81" s="59">
        <f t="shared" si="30"/>
        <v>0</v>
      </c>
      <c r="Z81" s="59">
        <f t="shared" si="30"/>
        <v>0</v>
      </c>
      <c r="AA81" s="60">
        <f t="shared" si="30"/>
        <v>0</v>
      </c>
      <c r="AB81" s="49">
        <f t="shared" si="30"/>
        <v>0.57188431225700009</v>
      </c>
      <c r="AC81" s="59">
        <f t="shared" si="30"/>
        <v>1.0584590198384001</v>
      </c>
      <c r="AD81" s="59">
        <f t="shared" si="30"/>
        <v>0</v>
      </c>
      <c r="AE81" s="59">
        <f t="shared" si="30"/>
        <v>0</v>
      </c>
      <c r="AF81" s="60">
        <f t="shared" si="30"/>
        <v>1.1239155620963002</v>
      </c>
      <c r="AG81" s="49">
        <f t="shared" si="30"/>
        <v>0</v>
      </c>
      <c r="AH81" s="59">
        <f t="shared" si="30"/>
        <v>0</v>
      </c>
      <c r="AI81" s="59">
        <f t="shared" si="30"/>
        <v>0</v>
      </c>
      <c r="AJ81" s="59">
        <f t="shared" si="30"/>
        <v>0</v>
      </c>
      <c r="AK81" s="60">
        <f t="shared" si="30"/>
        <v>0</v>
      </c>
      <c r="AL81" s="49">
        <f t="shared" si="30"/>
        <v>0.58981662706320004</v>
      </c>
      <c r="AM81" s="59">
        <f t="shared" si="30"/>
        <v>1.009967906258</v>
      </c>
      <c r="AN81" s="59">
        <f t="shared" si="30"/>
        <v>0</v>
      </c>
      <c r="AO81" s="59">
        <f t="shared" si="30"/>
        <v>0</v>
      </c>
      <c r="AP81" s="60">
        <f t="shared" si="30"/>
        <v>0.11412454838700001</v>
      </c>
      <c r="AQ81" s="49">
        <f t="shared" si="30"/>
        <v>0</v>
      </c>
      <c r="AR81" s="59">
        <f t="shared" si="30"/>
        <v>0</v>
      </c>
      <c r="AS81" s="59">
        <f t="shared" si="30"/>
        <v>0</v>
      </c>
      <c r="AT81" s="59">
        <f t="shared" si="30"/>
        <v>0</v>
      </c>
      <c r="AU81" s="60">
        <f t="shared" si="30"/>
        <v>0</v>
      </c>
      <c r="AV81" s="49">
        <f t="shared" si="30"/>
        <v>0.16356483022675516</v>
      </c>
      <c r="AW81" s="59">
        <f t="shared" si="30"/>
        <v>0.16211873261279999</v>
      </c>
      <c r="AX81" s="59">
        <f t="shared" si="30"/>
        <v>0</v>
      </c>
      <c r="AY81" s="59">
        <f t="shared" si="30"/>
        <v>0</v>
      </c>
      <c r="AZ81" s="60">
        <f t="shared" si="30"/>
        <v>0</v>
      </c>
      <c r="BA81" s="49">
        <f t="shared" si="30"/>
        <v>0</v>
      </c>
      <c r="BB81" s="59">
        <f t="shared" si="30"/>
        <v>0</v>
      </c>
      <c r="BC81" s="59">
        <f t="shared" si="30"/>
        <v>0</v>
      </c>
      <c r="BD81" s="59">
        <f t="shared" si="30"/>
        <v>0</v>
      </c>
      <c r="BE81" s="60">
        <f t="shared" si="30"/>
        <v>0</v>
      </c>
      <c r="BF81" s="49">
        <f t="shared" si="30"/>
        <v>6.7724099698217525E-3</v>
      </c>
      <c r="BG81" s="59">
        <f t="shared" si="30"/>
        <v>0</v>
      </c>
      <c r="BH81" s="59">
        <f t="shared" si="30"/>
        <v>0</v>
      </c>
      <c r="BI81" s="59">
        <f t="shared" si="30"/>
        <v>0</v>
      </c>
      <c r="BJ81" s="60">
        <f t="shared" si="30"/>
        <v>5.7632896935400003E-2</v>
      </c>
      <c r="BK81" s="48">
        <f t="shared" si="30"/>
        <v>6.0223394874838707</v>
      </c>
    </row>
    <row r="82" spans="1:63" ht="6" customHeight="1" x14ac:dyDescent="0.25">
      <c r="A82" s="11"/>
      <c r="B82" s="12"/>
    </row>
    <row r="83" spans="1:63" x14ac:dyDescent="0.25">
      <c r="A83" s="11"/>
      <c r="B83" s="11" t="s">
        <v>29</v>
      </c>
      <c r="L83" s="13" t="s">
        <v>40</v>
      </c>
    </row>
    <row r="84" spans="1:63" x14ac:dyDescent="0.25">
      <c r="A84" s="11"/>
      <c r="B84" s="11" t="s">
        <v>30</v>
      </c>
      <c r="L84" s="11" t="s">
        <v>33</v>
      </c>
    </row>
    <row r="85" spans="1:63" x14ac:dyDescent="0.25">
      <c r="L85" s="11" t="s">
        <v>34</v>
      </c>
    </row>
    <row r="86" spans="1:63" x14ac:dyDescent="0.25">
      <c r="B86" s="11" t="s">
        <v>36</v>
      </c>
      <c r="L86" s="11" t="s">
        <v>97</v>
      </c>
    </row>
    <row r="87" spans="1:63" x14ac:dyDescent="0.25">
      <c r="B87" s="11" t="s">
        <v>37</v>
      </c>
      <c r="L87" s="11" t="s">
        <v>99</v>
      </c>
    </row>
    <row r="88" spans="1:63" x14ac:dyDescent="0.25">
      <c r="B88" s="11"/>
      <c r="L88" s="11" t="s">
        <v>35</v>
      </c>
    </row>
    <row r="89" spans="1:63" x14ac:dyDescent="0.25">
      <c r="C89" s="43"/>
      <c r="D89" s="31"/>
      <c r="E89" s="31"/>
      <c r="F89" s="31"/>
      <c r="G89" s="31"/>
      <c r="H89" s="43"/>
      <c r="I89" s="31"/>
      <c r="J89" s="31"/>
      <c r="K89" s="31"/>
      <c r="L89" s="31"/>
      <c r="M89" s="43"/>
      <c r="N89" s="31"/>
      <c r="O89" s="31"/>
      <c r="P89" s="31"/>
      <c r="Q89" s="31"/>
      <c r="R89" s="43"/>
      <c r="S89" s="31"/>
      <c r="T89" s="31"/>
      <c r="U89" s="31"/>
      <c r="V89" s="31"/>
      <c r="W89" s="43"/>
      <c r="X89" s="31"/>
      <c r="Y89" s="31"/>
      <c r="Z89" s="31"/>
      <c r="AA89" s="31"/>
      <c r="AB89" s="43"/>
      <c r="AC89" s="31"/>
      <c r="AD89" s="31"/>
      <c r="AE89" s="31"/>
      <c r="AF89" s="31"/>
      <c r="AG89" s="43"/>
      <c r="AH89" s="31"/>
      <c r="AI89" s="31"/>
      <c r="AJ89" s="31"/>
      <c r="AK89" s="31"/>
      <c r="AL89" s="43"/>
      <c r="AM89" s="31"/>
      <c r="AN89" s="31"/>
      <c r="AO89" s="31"/>
      <c r="AP89" s="31"/>
      <c r="AQ89" s="43"/>
      <c r="AR89" s="31"/>
      <c r="AS89" s="31"/>
      <c r="AT89" s="31"/>
      <c r="AU89" s="31"/>
      <c r="AV89" s="43"/>
      <c r="AW89" s="31"/>
      <c r="AX89" s="31"/>
      <c r="AY89" s="31"/>
      <c r="AZ89" s="31"/>
      <c r="BA89" s="43"/>
      <c r="BB89" s="31"/>
      <c r="BC89" s="31"/>
      <c r="BD89" s="31"/>
      <c r="BE89" s="31"/>
      <c r="BF89" s="43"/>
      <c r="BG89" s="31"/>
      <c r="BH89" s="31"/>
      <c r="BI89" s="31"/>
      <c r="BJ89" s="31"/>
    </row>
    <row r="90" spans="1:63" x14ac:dyDescent="0.25">
      <c r="C90" s="43"/>
      <c r="D90" s="31"/>
      <c r="E90" s="31"/>
      <c r="F90" s="31"/>
      <c r="G90" s="31"/>
      <c r="H90" s="43"/>
      <c r="I90" s="31"/>
      <c r="J90" s="31"/>
      <c r="K90" s="31"/>
      <c r="L90" s="31"/>
      <c r="M90" s="43"/>
      <c r="N90" s="31"/>
      <c r="O90" s="31"/>
      <c r="P90" s="31"/>
      <c r="Q90" s="31"/>
      <c r="R90" s="43"/>
      <c r="S90" s="31"/>
      <c r="T90" s="31"/>
      <c r="U90" s="31"/>
      <c r="V90" s="31"/>
      <c r="W90" s="43"/>
      <c r="X90" s="31"/>
      <c r="Y90" s="31"/>
      <c r="Z90" s="31"/>
      <c r="AA90" s="31"/>
      <c r="AB90" s="43"/>
      <c r="AC90" s="31"/>
      <c r="AD90" s="31"/>
      <c r="AE90" s="31"/>
      <c r="AF90" s="31"/>
      <c r="AG90" s="43"/>
      <c r="AH90" s="31"/>
      <c r="AI90" s="31"/>
      <c r="AJ90" s="31"/>
      <c r="AK90" s="31"/>
      <c r="AL90" s="43"/>
      <c r="AM90" s="31"/>
      <c r="AN90" s="31"/>
      <c r="AO90" s="31"/>
      <c r="AP90" s="31"/>
      <c r="AQ90" s="43"/>
      <c r="AR90" s="31"/>
      <c r="AS90" s="31"/>
      <c r="AT90" s="31"/>
      <c r="AU90" s="31"/>
      <c r="AV90" s="43"/>
      <c r="AW90" s="31"/>
      <c r="AX90" s="31"/>
      <c r="AY90" s="31"/>
      <c r="AZ90" s="31"/>
      <c r="BA90" s="43"/>
      <c r="BB90" s="31"/>
      <c r="BC90" s="31"/>
      <c r="BD90" s="31"/>
      <c r="BE90" s="31"/>
      <c r="BF90" s="43"/>
      <c r="BG90" s="31"/>
      <c r="BH90" s="31"/>
      <c r="BI90" s="31"/>
      <c r="BJ90" s="31"/>
    </row>
    <row r="96" spans="1:63" x14ac:dyDescent="0.25">
      <c r="B96" s="11"/>
    </row>
  </sheetData>
  <mergeCells count="49">
    <mergeCell ref="C74:BK74"/>
    <mergeCell ref="A1:A5"/>
    <mergeCell ref="C57:BK57"/>
    <mergeCell ref="C76:BK76"/>
    <mergeCell ref="C77:BK77"/>
    <mergeCell ref="C61:BK61"/>
    <mergeCell ref="C62:BK62"/>
    <mergeCell ref="C65:BK65"/>
    <mergeCell ref="C69:BK69"/>
    <mergeCell ref="C70:BK70"/>
    <mergeCell ref="C38:BK38"/>
    <mergeCell ref="C71:BK71"/>
    <mergeCell ref="C39:BK39"/>
    <mergeCell ref="C37:BK37"/>
    <mergeCell ref="C43:BK43"/>
    <mergeCell ref="C55:BK55"/>
    <mergeCell ref="C56:BK56"/>
    <mergeCell ref="C60:BK60"/>
    <mergeCell ref="C10:BK10"/>
    <mergeCell ref="C13:BK13"/>
    <mergeCell ref="C21:BK21"/>
    <mergeCell ref="C24:BK24"/>
    <mergeCell ref="C27:BK27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tabSelected="1" zoomScale="95" zoomScaleNormal="95" workbookViewId="0">
      <selection activeCell="F24" sqref="F24"/>
    </sheetView>
  </sheetViews>
  <sheetFormatPr defaultRowHeight="12.75" x14ac:dyDescent="0.2"/>
  <cols>
    <col min="1" max="1" width="2.28515625" style="14" customWidth="1"/>
    <col min="2" max="2" width="9.140625" style="14"/>
    <col min="3" max="3" width="25.28515625" style="14" bestFit="1" customWidth="1"/>
    <col min="4" max="4" width="9.28515625" style="14" bestFit="1" customWidth="1"/>
    <col min="5" max="6" width="18.28515625" style="14" bestFit="1" customWidth="1"/>
    <col min="7" max="7" width="10" style="14" bestFit="1" customWidth="1"/>
    <col min="8" max="8" width="19.85546875" style="14" bestFit="1" customWidth="1"/>
    <col min="9" max="9" width="15.85546875" style="14" bestFit="1" customWidth="1"/>
    <col min="10" max="10" width="17" style="14" bestFit="1" customWidth="1"/>
    <col min="11" max="11" width="9.28515625" style="14" bestFit="1" customWidth="1"/>
    <col min="12" max="12" width="19.85546875" style="14" bestFit="1" customWidth="1"/>
    <col min="13" max="16384" width="9.140625" style="14"/>
  </cols>
  <sheetData>
    <row r="2" spans="2:12" x14ac:dyDescent="0.2">
      <c r="B2" s="86" t="s">
        <v>137</v>
      </c>
      <c r="C2" s="87"/>
      <c r="D2" s="87"/>
      <c r="E2" s="87"/>
      <c r="F2" s="87"/>
      <c r="G2" s="87"/>
      <c r="H2" s="87"/>
      <c r="I2" s="87"/>
      <c r="J2" s="87"/>
      <c r="K2" s="87"/>
      <c r="L2" s="88"/>
    </row>
    <row r="3" spans="2:12" x14ac:dyDescent="0.2">
      <c r="B3" s="86" t="s">
        <v>100</v>
      </c>
      <c r="C3" s="87"/>
      <c r="D3" s="87"/>
      <c r="E3" s="87"/>
      <c r="F3" s="87"/>
      <c r="G3" s="87"/>
      <c r="H3" s="87"/>
      <c r="I3" s="87"/>
      <c r="J3" s="87"/>
      <c r="K3" s="87"/>
      <c r="L3" s="88"/>
    </row>
    <row r="4" spans="2:12" ht="25.5" x14ac:dyDescent="0.2">
      <c r="B4" s="32" t="s">
        <v>74</v>
      </c>
      <c r="C4" s="15" t="s">
        <v>41</v>
      </c>
      <c r="D4" s="15" t="s">
        <v>86</v>
      </c>
      <c r="E4" s="15" t="s">
        <v>87</v>
      </c>
      <c r="F4" s="15" t="s">
        <v>7</v>
      </c>
      <c r="G4" s="15" t="s">
        <v>8</v>
      </c>
      <c r="H4" s="15" t="s">
        <v>23</v>
      </c>
      <c r="I4" s="15" t="s">
        <v>93</v>
      </c>
      <c r="J4" s="15" t="s">
        <v>94</v>
      </c>
      <c r="K4" s="15" t="s">
        <v>73</v>
      </c>
      <c r="L4" s="15" t="s">
        <v>95</v>
      </c>
    </row>
    <row r="5" spans="2:12" x14ac:dyDescent="0.2">
      <c r="B5" s="16">
        <v>1</v>
      </c>
      <c r="C5" s="17" t="s">
        <v>42</v>
      </c>
      <c r="D5" s="38">
        <v>0</v>
      </c>
      <c r="E5" s="38">
        <v>0</v>
      </c>
      <c r="F5" s="38">
        <v>2.9183485257499999E-2</v>
      </c>
      <c r="G5" s="38">
        <v>0</v>
      </c>
      <c r="H5" s="38">
        <v>0</v>
      </c>
      <c r="I5" s="38">
        <v>0</v>
      </c>
      <c r="J5" s="38">
        <v>0</v>
      </c>
      <c r="K5" s="38">
        <f>SUM(D5:J5)</f>
        <v>2.9183485257499999E-2</v>
      </c>
      <c r="L5" s="38">
        <v>0</v>
      </c>
    </row>
    <row r="6" spans="2:12" x14ac:dyDescent="0.2">
      <c r="B6" s="16">
        <v>2</v>
      </c>
      <c r="C6" s="18" t="s">
        <v>43</v>
      </c>
      <c r="D6" s="38">
        <v>0.14598517864449997</v>
      </c>
      <c r="E6" s="38">
        <v>0.61361066570760003</v>
      </c>
      <c r="F6" s="38">
        <v>19.773252873724172</v>
      </c>
      <c r="G6" s="38">
        <v>0.16379122545039998</v>
      </c>
      <c r="H6" s="38">
        <v>4.3047365580400003E-2</v>
      </c>
      <c r="I6" s="38">
        <v>0</v>
      </c>
      <c r="J6" s="38">
        <v>0</v>
      </c>
      <c r="K6" s="38">
        <f t="shared" ref="K6:K41" si="0">SUM(D6:J6)</f>
        <v>20.739687309107069</v>
      </c>
      <c r="L6" s="38">
        <v>3.4711672902000001E-3</v>
      </c>
    </row>
    <row r="7" spans="2:12" x14ac:dyDescent="0.2">
      <c r="B7" s="16">
        <v>3</v>
      </c>
      <c r="C7" s="17" t="s">
        <v>44</v>
      </c>
      <c r="D7" s="38">
        <v>0</v>
      </c>
      <c r="E7" s="38">
        <v>9.7351703219999996E-4</v>
      </c>
      <c r="F7" s="38">
        <v>3.4283062870499995E-2</v>
      </c>
      <c r="G7" s="38">
        <v>0</v>
      </c>
      <c r="H7" s="38">
        <v>0</v>
      </c>
      <c r="I7" s="38">
        <v>0</v>
      </c>
      <c r="J7" s="38">
        <v>0</v>
      </c>
      <c r="K7" s="38">
        <f t="shared" si="0"/>
        <v>3.5256579902699994E-2</v>
      </c>
      <c r="L7" s="38">
        <v>0</v>
      </c>
    </row>
    <row r="8" spans="2:12" x14ac:dyDescent="0.2">
      <c r="B8" s="16">
        <v>4</v>
      </c>
      <c r="C8" s="18" t="s">
        <v>45</v>
      </c>
      <c r="D8" s="38">
        <v>5.5536461096699997E-2</v>
      </c>
      <c r="E8" s="38">
        <v>12.699343322642397</v>
      </c>
      <c r="F8" s="38">
        <v>11.247984212686806</v>
      </c>
      <c r="G8" s="38">
        <v>0.51381947293520003</v>
      </c>
      <c r="H8" s="38">
        <v>0.19276315758029999</v>
      </c>
      <c r="I8" s="38">
        <v>0</v>
      </c>
      <c r="J8" s="38">
        <v>0</v>
      </c>
      <c r="K8" s="38">
        <f t="shared" si="0"/>
        <v>24.7094466269414</v>
      </c>
      <c r="L8" s="38">
        <v>0</v>
      </c>
    </row>
    <row r="9" spans="2:12" x14ac:dyDescent="0.2">
      <c r="B9" s="16">
        <v>5</v>
      </c>
      <c r="C9" s="18" t="s">
        <v>46</v>
      </c>
      <c r="D9" s="38">
        <v>5.8470816411608011</v>
      </c>
      <c r="E9" s="38">
        <v>0.89394373860979992</v>
      </c>
      <c r="F9" s="38">
        <v>18.580759937795335</v>
      </c>
      <c r="G9" s="38">
        <v>2.4519286884504998</v>
      </c>
      <c r="H9" s="38">
        <v>0.11609204235450001</v>
      </c>
      <c r="I9" s="38">
        <v>0</v>
      </c>
      <c r="J9" s="38">
        <v>0</v>
      </c>
      <c r="K9" s="38">
        <f t="shared" si="0"/>
        <v>27.889806048370936</v>
      </c>
      <c r="L9" s="38">
        <v>6.82999342579E-2</v>
      </c>
    </row>
    <row r="10" spans="2:12" x14ac:dyDescent="0.2">
      <c r="B10" s="16">
        <v>6</v>
      </c>
      <c r="C10" s="18" t="s">
        <v>47</v>
      </c>
      <c r="D10" s="38">
        <v>0.1225220739673</v>
      </c>
      <c r="E10" s="38">
        <v>3.5955282735766989</v>
      </c>
      <c r="F10" s="38">
        <v>27.451378999095013</v>
      </c>
      <c r="G10" s="38">
        <v>0.72796990196669997</v>
      </c>
      <c r="H10" s="38">
        <v>3.8424421257599997E-2</v>
      </c>
      <c r="I10" s="38">
        <v>0</v>
      </c>
      <c r="J10" s="38">
        <v>0</v>
      </c>
      <c r="K10" s="38">
        <f t="shared" si="0"/>
        <v>31.935823669863311</v>
      </c>
      <c r="L10" s="38">
        <v>1.6289033709600002E-2</v>
      </c>
    </row>
    <row r="11" spans="2:12" x14ac:dyDescent="0.2">
      <c r="B11" s="16">
        <v>7</v>
      </c>
      <c r="C11" s="18" t="s">
        <v>48</v>
      </c>
      <c r="D11" s="38">
        <v>8.1271707128799997E-2</v>
      </c>
      <c r="E11" s="38">
        <v>14.066761995450499</v>
      </c>
      <c r="F11" s="38">
        <v>10.6265499858177</v>
      </c>
      <c r="G11" s="38">
        <v>0.24204572287029996</v>
      </c>
      <c r="H11" s="38">
        <v>2.4408986806300003E-2</v>
      </c>
      <c r="I11" s="38">
        <v>0</v>
      </c>
      <c r="J11" s="38">
        <v>0</v>
      </c>
      <c r="K11" s="38">
        <f t="shared" si="0"/>
        <v>25.041038398073599</v>
      </c>
      <c r="L11" s="38">
        <v>0</v>
      </c>
    </row>
    <row r="12" spans="2:12" x14ac:dyDescent="0.2">
      <c r="B12" s="16">
        <v>8</v>
      </c>
      <c r="C12" s="18" t="s">
        <v>134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f t="shared" si="0"/>
        <v>0</v>
      </c>
      <c r="L12" s="38">
        <v>0</v>
      </c>
    </row>
    <row r="13" spans="2:12" x14ac:dyDescent="0.2">
      <c r="B13" s="16">
        <v>9</v>
      </c>
      <c r="C13" s="18" t="s">
        <v>135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8">
        <v>0</v>
      </c>
      <c r="K13" s="38">
        <f t="shared" si="0"/>
        <v>0</v>
      </c>
      <c r="L13" s="38">
        <v>0</v>
      </c>
    </row>
    <row r="14" spans="2:12" x14ac:dyDescent="0.2">
      <c r="B14" s="16">
        <v>10</v>
      </c>
      <c r="C14" s="17" t="s">
        <v>49</v>
      </c>
      <c r="D14" s="38">
        <v>2.6705060935400003E-2</v>
      </c>
      <c r="E14" s="38">
        <v>6.0037819515700003E-2</v>
      </c>
      <c r="F14" s="38">
        <v>4.5786948102760006</v>
      </c>
      <c r="G14" s="38">
        <v>0.24531574054790006</v>
      </c>
      <c r="H14" s="38">
        <v>5.0720229031999998E-3</v>
      </c>
      <c r="I14" s="38">
        <v>0</v>
      </c>
      <c r="J14" s="38">
        <v>0</v>
      </c>
      <c r="K14" s="38">
        <f t="shared" si="0"/>
        <v>4.9158254541782007</v>
      </c>
      <c r="L14" s="38">
        <v>1.8635424192999998E-3</v>
      </c>
    </row>
    <row r="15" spans="2:12" x14ac:dyDescent="0.2">
      <c r="B15" s="16">
        <v>11</v>
      </c>
      <c r="C15" s="17" t="s">
        <v>50</v>
      </c>
      <c r="D15" s="38">
        <v>103.1492397304774</v>
      </c>
      <c r="E15" s="38">
        <v>100.40343825076938</v>
      </c>
      <c r="F15" s="38">
        <v>309.83753881373553</v>
      </c>
      <c r="G15" s="38">
        <v>24.568333782084107</v>
      </c>
      <c r="H15" s="38">
        <v>0.81634412096310061</v>
      </c>
      <c r="I15" s="38">
        <v>0</v>
      </c>
      <c r="J15" s="38">
        <v>0</v>
      </c>
      <c r="K15" s="38">
        <f t="shared" si="0"/>
        <v>538.77489469802947</v>
      </c>
      <c r="L15" s="38">
        <v>1.3445625552573999</v>
      </c>
    </row>
    <row r="16" spans="2:12" x14ac:dyDescent="0.2">
      <c r="B16" s="16">
        <v>12</v>
      </c>
      <c r="C16" s="18" t="s">
        <v>51</v>
      </c>
      <c r="D16" s="38">
        <v>192.7109886318363</v>
      </c>
      <c r="E16" s="38">
        <v>55.71893679112091</v>
      </c>
      <c r="F16" s="38">
        <v>80.424847618593802</v>
      </c>
      <c r="G16" s="38">
        <v>3.8885303990932005</v>
      </c>
      <c r="H16" s="38">
        <v>0.30983690574060002</v>
      </c>
      <c r="I16" s="38">
        <v>0</v>
      </c>
      <c r="J16" s="38">
        <v>0</v>
      </c>
      <c r="K16" s="38">
        <f t="shared" si="0"/>
        <v>333.05314034638485</v>
      </c>
      <c r="L16" s="38">
        <v>0.30942234399970003</v>
      </c>
    </row>
    <row r="17" spans="2:12" x14ac:dyDescent="0.2">
      <c r="B17" s="16">
        <v>13</v>
      </c>
      <c r="C17" s="18" t="s">
        <v>52</v>
      </c>
      <c r="D17" s="38">
        <v>0.26732984806439997</v>
      </c>
      <c r="E17" s="38">
        <v>0.35743686161229993</v>
      </c>
      <c r="F17" s="38">
        <v>3.9600979524104987</v>
      </c>
      <c r="G17" s="38">
        <v>0.3242548746128</v>
      </c>
      <c r="H17" s="38">
        <v>6.8415466128000004E-3</v>
      </c>
      <c r="I17" s="38">
        <v>0</v>
      </c>
      <c r="J17" s="38">
        <v>0</v>
      </c>
      <c r="K17" s="38">
        <f t="shared" si="0"/>
        <v>4.9159610833127987</v>
      </c>
      <c r="L17" s="38">
        <v>0</v>
      </c>
    </row>
    <row r="18" spans="2:12" x14ac:dyDescent="0.2">
      <c r="B18" s="16">
        <v>14</v>
      </c>
      <c r="C18" s="18" t="s">
        <v>53</v>
      </c>
      <c r="D18" s="38">
        <v>1.6469490310000001E-4</v>
      </c>
      <c r="E18" s="38">
        <v>1.7558702198707001</v>
      </c>
      <c r="F18" s="38">
        <v>4.5981179507010985</v>
      </c>
      <c r="G18" s="38">
        <v>6.5236135805999997E-3</v>
      </c>
      <c r="H18" s="38">
        <v>7.2648110515999995E-2</v>
      </c>
      <c r="I18" s="38">
        <v>0</v>
      </c>
      <c r="J18" s="38">
        <v>0</v>
      </c>
      <c r="K18" s="38">
        <f t="shared" si="0"/>
        <v>6.433324589571499</v>
      </c>
      <c r="L18" s="38">
        <v>2.2828022570000001E-4</v>
      </c>
    </row>
    <row r="19" spans="2:12" x14ac:dyDescent="0.2">
      <c r="B19" s="16">
        <v>15</v>
      </c>
      <c r="C19" s="18" t="s">
        <v>54</v>
      </c>
      <c r="D19" s="38">
        <v>1.1096432748699001</v>
      </c>
      <c r="E19" s="38">
        <v>1.2239191548031001</v>
      </c>
      <c r="F19" s="38">
        <v>22.540379340276555</v>
      </c>
      <c r="G19" s="38">
        <v>0.55787096454719998</v>
      </c>
      <c r="H19" s="38">
        <v>0.19168666099899995</v>
      </c>
      <c r="I19" s="38">
        <v>0</v>
      </c>
      <c r="J19" s="38">
        <v>0</v>
      </c>
      <c r="K19" s="38">
        <f t="shared" si="0"/>
        <v>25.623499395495752</v>
      </c>
      <c r="L19" s="38">
        <v>9.4096376193500017E-2</v>
      </c>
    </row>
    <row r="20" spans="2:12" x14ac:dyDescent="0.2">
      <c r="B20" s="16">
        <v>16</v>
      </c>
      <c r="C20" s="18" t="s">
        <v>55</v>
      </c>
      <c r="D20" s="38">
        <v>18.1066785287382</v>
      </c>
      <c r="E20" s="38">
        <v>22.917551544242315</v>
      </c>
      <c r="F20" s="38">
        <v>144.95957816739272</v>
      </c>
      <c r="G20" s="38">
        <v>8.5683018040900034</v>
      </c>
      <c r="H20" s="38">
        <v>1.4611036512863</v>
      </c>
      <c r="I20" s="38">
        <v>0</v>
      </c>
      <c r="J20" s="38">
        <v>0</v>
      </c>
      <c r="K20" s="38">
        <f t="shared" si="0"/>
        <v>196.01321369574953</v>
      </c>
      <c r="L20" s="38">
        <v>0.22974392312840006</v>
      </c>
    </row>
    <row r="21" spans="2:12" x14ac:dyDescent="0.2">
      <c r="B21" s="16">
        <v>17</v>
      </c>
      <c r="C21" s="18" t="s">
        <v>56</v>
      </c>
      <c r="D21" s="38">
        <v>0.65704194735400001</v>
      </c>
      <c r="E21" s="38">
        <v>2.4532893958357</v>
      </c>
      <c r="F21" s="38">
        <v>29.038295890490357</v>
      </c>
      <c r="G21" s="38">
        <v>0.62569700928869987</v>
      </c>
      <c r="H21" s="38">
        <v>0.29522456877270015</v>
      </c>
      <c r="I21" s="38">
        <v>0</v>
      </c>
      <c r="J21" s="38">
        <v>0</v>
      </c>
      <c r="K21" s="38">
        <f t="shared" si="0"/>
        <v>33.069548811741463</v>
      </c>
      <c r="L21" s="38">
        <v>6.1329266451000007E-3</v>
      </c>
    </row>
    <row r="22" spans="2:12" x14ac:dyDescent="0.2">
      <c r="B22" s="16">
        <v>18</v>
      </c>
      <c r="C22" s="18" t="s">
        <v>136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f t="shared" si="0"/>
        <v>0</v>
      </c>
      <c r="L22" s="38">
        <v>0</v>
      </c>
    </row>
    <row r="23" spans="2:12" x14ac:dyDescent="0.2">
      <c r="B23" s="16">
        <v>19</v>
      </c>
      <c r="C23" s="18" t="s">
        <v>57</v>
      </c>
      <c r="D23" s="38">
        <v>1.1214440517072997</v>
      </c>
      <c r="E23" s="38">
        <v>8.5612059330550991</v>
      </c>
      <c r="F23" s="38">
        <v>47.384644235756717</v>
      </c>
      <c r="G23" s="38">
        <v>6.5660479109638992</v>
      </c>
      <c r="H23" s="38">
        <v>0.10233470932190002</v>
      </c>
      <c r="I23" s="38">
        <v>0</v>
      </c>
      <c r="J23" s="38">
        <v>0</v>
      </c>
      <c r="K23" s="38">
        <f t="shared" si="0"/>
        <v>63.735676840804921</v>
      </c>
      <c r="L23" s="38">
        <v>0.14816555670930001</v>
      </c>
    </row>
    <row r="24" spans="2:12" x14ac:dyDescent="0.2">
      <c r="B24" s="16">
        <v>20</v>
      </c>
      <c r="C24" s="18" t="s">
        <v>58</v>
      </c>
      <c r="D24" s="38">
        <v>520.49803654265133</v>
      </c>
      <c r="E24" s="38">
        <v>851.4015654457969</v>
      </c>
      <c r="F24" s="38">
        <v>735.76317142839571</v>
      </c>
      <c r="G24" s="38">
        <v>31.817827219177055</v>
      </c>
      <c r="H24" s="38">
        <v>7.1722043105188638</v>
      </c>
      <c r="I24" s="38">
        <v>0</v>
      </c>
      <c r="J24" s="38">
        <v>0</v>
      </c>
      <c r="K24" s="38">
        <f t="shared" si="0"/>
        <v>2146.6528049465401</v>
      </c>
      <c r="L24" s="38">
        <v>1.98101345032787</v>
      </c>
    </row>
    <row r="25" spans="2:12" x14ac:dyDescent="0.2">
      <c r="B25" s="16">
        <v>21</v>
      </c>
      <c r="C25" s="17" t="s">
        <v>59</v>
      </c>
      <c r="D25" s="38">
        <v>0</v>
      </c>
      <c r="E25" s="38">
        <v>9.0704258708999997E-3</v>
      </c>
      <c r="F25" s="38">
        <v>0.45722698051490002</v>
      </c>
      <c r="G25" s="38">
        <v>0</v>
      </c>
      <c r="H25" s="38">
        <v>0</v>
      </c>
      <c r="I25" s="38">
        <v>0</v>
      </c>
      <c r="J25" s="38">
        <v>0</v>
      </c>
      <c r="K25" s="38">
        <f t="shared" si="0"/>
        <v>0.46629740638580003</v>
      </c>
      <c r="L25" s="38">
        <v>0</v>
      </c>
    </row>
    <row r="26" spans="2:12" x14ac:dyDescent="0.2">
      <c r="B26" s="16">
        <v>22</v>
      </c>
      <c r="C26" s="18" t="s">
        <v>60</v>
      </c>
      <c r="D26" s="38">
        <v>2.1413171096699997E-2</v>
      </c>
      <c r="E26" s="38">
        <v>1.19896072257E-2</v>
      </c>
      <c r="F26" s="38">
        <v>9.1346809980290988</v>
      </c>
      <c r="G26" s="38">
        <v>3.2618089677000001E-3</v>
      </c>
      <c r="H26" s="38">
        <v>4.8463896774000002E-3</v>
      </c>
      <c r="I26" s="38">
        <v>0</v>
      </c>
      <c r="J26" s="38">
        <v>0</v>
      </c>
      <c r="K26" s="38">
        <f t="shared" si="0"/>
        <v>9.1761919749965983</v>
      </c>
      <c r="L26" s="38">
        <v>0</v>
      </c>
    </row>
    <row r="27" spans="2:12" x14ac:dyDescent="0.2">
      <c r="B27" s="16">
        <v>23</v>
      </c>
      <c r="C27" s="18" t="s">
        <v>122</v>
      </c>
      <c r="D27" s="38">
        <v>0</v>
      </c>
      <c r="E27" s="38">
        <v>0</v>
      </c>
      <c r="F27" s="38">
        <v>1.1051881934999999E-3</v>
      </c>
      <c r="G27" s="38">
        <v>0</v>
      </c>
      <c r="H27" s="38">
        <v>0</v>
      </c>
      <c r="I27" s="38">
        <v>0</v>
      </c>
      <c r="J27" s="38">
        <v>0</v>
      </c>
      <c r="K27" s="38">
        <f t="shared" si="0"/>
        <v>1.1051881934999999E-3</v>
      </c>
      <c r="L27" s="38">
        <v>0</v>
      </c>
    </row>
    <row r="28" spans="2:12" x14ac:dyDescent="0.2">
      <c r="B28" s="16">
        <v>24</v>
      </c>
      <c r="C28" s="17" t="s">
        <v>61</v>
      </c>
      <c r="D28" s="38">
        <v>0</v>
      </c>
      <c r="E28" s="38">
        <v>0.3616867235483</v>
      </c>
      <c r="F28" s="38">
        <v>0.11650178790270001</v>
      </c>
      <c r="G28" s="38">
        <v>0</v>
      </c>
      <c r="H28" s="38">
        <v>0</v>
      </c>
      <c r="I28" s="38">
        <v>0</v>
      </c>
      <c r="J28" s="38">
        <v>0</v>
      </c>
      <c r="K28" s="38">
        <f t="shared" si="0"/>
        <v>0.478188511451</v>
      </c>
      <c r="L28" s="38">
        <v>0</v>
      </c>
    </row>
    <row r="29" spans="2:12" x14ac:dyDescent="0.2">
      <c r="B29" s="16">
        <v>25</v>
      </c>
      <c r="C29" s="18" t="s">
        <v>62</v>
      </c>
      <c r="D29" s="38">
        <v>26.329413298899699</v>
      </c>
      <c r="E29" s="38">
        <v>96.766170592174291</v>
      </c>
      <c r="F29" s="38">
        <v>221.95587877132127</v>
      </c>
      <c r="G29" s="38">
        <v>19.626658652444096</v>
      </c>
      <c r="H29" s="38">
        <v>1.2202231370932004</v>
      </c>
      <c r="I29" s="38">
        <v>0</v>
      </c>
      <c r="J29" s="38">
        <v>0</v>
      </c>
      <c r="K29" s="38">
        <f t="shared" si="0"/>
        <v>365.89834445193259</v>
      </c>
      <c r="L29" s="38">
        <v>0.59417595219319996</v>
      </c>
    </row>
    <row r="30" spans="2:12" x14ac:dyDescent="0.2">
      <c r="B30" s="16">
        <v>26</v>
      </c>
      <c r="C30" s="17" t="s">
        <v>63</v>
      </c>
      <c r="D30" s="38">
        <v>3.3212296290100002E-2</v>
      </c>
      <c r="E30" s="38">
        <v>0.39699025961050005</v>
      </c>
      <c r="F30" s="38">
        <v>15.717875585030816</v>
      </c>
      <c r="G30" s="38">
        <v>0.19636586574129999</v>
      </c>
      <c r="H30" s="38">
        <v>3.9201715709300006E-2</v>
      </c>
      <c r="I30" s="38">
        <v>0</v>
      </c>
      <c r="J30" s="38">
        <v>0</v>
      </c>
      <c r="K30" s="38">
        <f t="shared" si="0"/>
        <v>16.383645722382017</v>
      </c>
      <c r="L30" s="38">
        <v>0</v>
      </c>
    </row>
    <row r="31" spans="2:12" x14ac:dyDescent="0.2">
      <c r="B31" s="16">
        <v>27</v>
      </c>
      <c r="C31" s="17" t="s">
        <v>17</v>
      </c>
      <c r="D31" s="38">
        <v>2.30583274837E-2</v>
      </c>
      <c r="E31" s="38">
        <v>1.2337586462893002</v>
      </c>
      <c r="F31" s="38">
        <v>10.654102285979894</v>
      </c>
      <c r="G31" s="38">
        <v>0.1278441237414</v>
      </c>
      <c r="H31" s="38">
        <v>3.0311785257900001E-2</v>
      </c>
      <c r="I31" s="38">
        <v>0</v>
      </c>
      <c r="J31" s="38">
        <v>0</v>
      </c>
      <c r="K31" s="38">
        <f t="shared" si="0"/>
        <v>12.069075168752196</v>
      </c>
      <c r="L31" s="38">
        <v>0</v>
      </c>
    </row>
    <row r="32" spans="2:12" x14ac:dyDescent="0.2">
      <c r="B32" s="16">
        <v>28</v>
      </c>
      <c r="C32" s="18" t="s">
        <v>64</v>
      </c>
      <c r="D32" s="38">
        <v>2.22108228386E-2</v>
      </c>
      <c r="E32" s="38">
        <v>1.4554766450000001E-3</v>
      </c>
      <c r="F32" s="38">
        <v>1.2318116612853995</v>
      </c>
      <c r="G32" s="38">
        <v>1.08371369032E-2</v>
      </c>
      <c r="H32" s="38">
        <v>0</v>
      </c>
      <c r="I32" s="38">
        <v>0</v>
      </c>
      <c r="J32" s="38">
        <v>0</v>
      </c>
      <c r="K32" s="38">
        <f t="shared" si="0"/>
        <v>1.2663150976721997</v>
      </c>
      <c r="L32" s="38">
        <v>0</v>
      </c>
    </row>
    <row r="33" spans="2:12" x14ac:dyDescent="0.2">
      <c r="B33" s="16">
        <v>29</v>
      </c>
      <c r="C33" s="18" t="s">
        <v>65</v>
      </c>
      <c r="D33" s="38">
        <v>30.664035792772697</v>
      </c>
      <c r="E33" s="38">
        <v>86.969436577279765</v>
      </c>
      <c r="F33" s="38">
        <v>83.483802187462885</v>
      </c>
      <c r="G33" s="38">
        <v>4.4038729265143006</v>
      </c>
      <c r="H33" s="38">
        <v>0.20994766777340002</v>
      </c>
      <c r="I33" s="38">
        <v>0</v>
      </c>
      <c r="J33" s="38">
        <v>0</v>
      </c>
      <c r="K33" s="38">
        <f t="shared" si="0"/>
        <v>205.73109515180306</v>
      </c>
      <c r="L33" s="38">
        <v>8.0699021483700006E-2</v>
      </c>
    </row>
    <row r="34" spans="2:12" x14ac:dyDescent="0.2">
      <c r="B34" s="16">
        <v>30</v>
      </c>
      <c r="C34" s="18" t="s">
        <v>66</v>
      </c>
      <c r="D34" s="38">
        <v>3.5789031483525009</v>
      </c>
      <c r="E34" s="38">
        <v>20.010392164212913</v>
      </c>
      <c r="F34" s="38">
        <v>147.41620696593549</v>
      </c>
      <c r="G34" s="38">
        <v>16.221967673027606</v>
      </c>
      <c r="H34" s="38">
        <v>0.14389106790219997</v>
      </c>
      <c r="I34" s="38">
        <v>0</v>
      </c>
      <c r="J34" s="38">
        <v>0</v>
      </c>
      <c r="K34" s="38">
        <f t="shared" si="0"/>
        <v>187.37136101943071</v>
      </c>
      <c r="L34" s="38">
        <v>5.706227419E-4</v>
      </c>
    </row>
    <row r="35" spans="2:12" x14ac:dyDescent="0.2">
      <c r="B35" s="16">
        <v>31</v>
      </c>
      <c r="C35" s="18" t="s">
        <v>67</v>
      </c>
      <c r="D35" s="38">
        <v>1.3650072677400002E-2</v>
      </c>
      <c r="E35" s="38">
        <v>7.184847538700001E-2</v>
      </c>
      <c r="F35" s="38">
        <v>0.41119626586910002</v>
      </c>
      <c r="G35" s="38">
        <v>0</v>
      </c>
      <c r="H35" s="38">
        <v>1.3078418612899999E-2</v>
      </c>
      <c r="I35" s="38">
        <v>0</v>
      </c>
      <c r="J35" s="38">
        <v>0</v>
      </c>
      <c r="K35" s="38">
        <f t="shared" si="0"/>
        <v>0.50977323254640006</v>
      </c>
      <c r="L35" s="38">
        <v>0</v>
      </c>
    </row>
    <row r="36" spans="2:12" x14ac:dyDescent="0.2">
      <c r="B36" s="16">
        <v>32</v>
      </c>
      <c r="C36" s="18" t="s">
        <v>68</v>
      </c>
      <c r="D36" s="38">
        <v>3.8373604789643982</v>
      </c>
      <c r="E36" s="38">
        <v>9.6029142749824015</v>
      </c>
      <c r="F36" s="38">
        <v>125.41257176600809</v>
      </c>
      <c r="G36" s="38">
        <v>3.8283252602512019</v>
      </c>
      <c r="H36" s="38">
        <v>0.84030036031910016</v>
      </c>
      <c r="I36" s="38">
        <v>0</v>
      </c>
      <c r="J36" s="38">
        <v>0</v>
      </c>
      <c r="K36" s="38">
        <f t="shared" si="0"/>
        <v>143.52147214052519</v>
      </c>
      <c r="L36" s="38">
        <v>0.1211582503867</v>
      </c>
    </row>
    <row r="37" spans="2:12" x14ac:dyDescent="0.2">
      <c r="B37" s="16">
        <v>33</v>
      </c>
      <c r="C37" s="18" t="s">
        <v>123</v>
      </c>
      <c r="D37" s="38">
        <v>3.2738471411592003</v>
      </c>
      <c r="E37" s="38">
        <v>17.424575633504102</v>
      </c>
      <c r="F37" s="38">
        <v>331.61482335791032</v>
      </c>
      <c r="G37" s="38">
        <v>1.6473321116418</v>
      </c>
      <c r="H37" s="38">
        <v>0.88593720773970008</v>
      </c>
      <c r="I37" s="38">
        <v>0</v>
      </c>
      <c r="J37" s="38">
        <v>0</v>
      </c>
      <c r="K37" s="38">
        <f t="shared" si="0"/>
        <v>354.8465154519551</v>
      </c>
      <c r="L37" s="38">
        <v>5.187961580500001E-3</v>
      </c>
    </row>
    <row r="38" spans="2:12" x14ac:dyDescent="0.2">
      <c r="B38" s="16">
        <v>34</v>
      </c>
      <c r="C38" s="17" t="s">
        <v>69</v>
      </c>
      <c r="D38" s="38">
        <v>2.7286118709000003E-3</v>
      </c>
      <c r="E38" s="38">
        <v>2.3031154515000003E-3</v>
      </c>
      <c r="F38" s="38">
        <v>0.14213026486979999</v>
      </c>
      <c r="G38" s="38">
        <v>0</v>
      </c>
      <c r="H38" s="38">
        <v>0</v>
      </c>
      <c r="I38" s="38">
        <v>0</v>
      </c>
      <c r="J38" s="38">
        <v>0</v>
      </c>
      <c r="K38" s="38">
        <f t="shared" si="0"/>
        <v>0.1471619921922</v>
      </c>
      <c r="L38" s="38">
        <v>0</v>
      </c>
    </row>
    <row r="39" spans="2:12" x14ac:dyDescent="0.2">
      <c r="B39" s="16">
        <v>35</v>
      </c>
      <c r="C39" s="18" t="s">
        <v>70</v>
      </c>
      <c r="D39" s="38">
        <v>16.041768636737405</v>
      </c>
      <c r="E39" s="38">
        <v>60.698114809489184</v>
      </c>
      <c r="F39" s="38">
        <v>194.38042575621145</v>
      </c>
      <c r="G39" s="38">
        <v>15.039406968571704</v>
      </c>
      <c r="H39" s="38">
        <v>0.60692446654469989</v>
      </c>
      <c r="I39" s="38">
        <v>0</v>
      </c>
      <c r="J39" s="38">
        <v>0</v>
      </c>
      <c r="K39" s="38">
        <f t="shared" si="0"/>
        <v>286.76664063755442</v>
      </c>
      <c r="L39" s="38">
        <v>0.80058852380559986</v>
      </c>
    </row>
    <row r="40" spans="2:12" x14ac:dyDescent="0.2">
      <c r="B40" s="16">
        <v>36</v>
      </c>
      <c r="C40" s="18" t="s">
        <v>71</v>
      </c>
      <c r="D40" s="38">
        <v>6.6657595322299992E-2</v>
      </c>
      <c r="E40" s="38">
        <v>0.25122856312780001</v>
      </c>
      <c r="F40" s="38">
        <v>8.2639046188191081</v>
      </c>
      <c r="G40" s="38">
        <v>9.1689277515300011E-2</v>
      </c>
      <c r="H40" s="38">
        <v>5.3138862579000003E-3</v>
      </c>
      <c r="I40" s="38">
        <v>0</v>
      </c>
      <c r="J40" s="38">
        <v>0</v>
      </c>
      <c r="K40" s="38">
        <f t="shared" si="0"/>
        <v>8.6787939410424091</v>
      </c>
      <c r="L40" s="38">
        <v>1.2118220967E-3</v>
      </c>
    </row>
    <row r="41" spans="2:12" x14ac:dyDescent="0.2">
      <c r="B41" s="16">
        <v>37</v>
      </c>
      <c r="C41" s="18" t="s">
        <v>72</v>
      </c>
      <c r="D41" s="38">
        <v>33.703877426576497</v>
      </c>
      <c r="E41" s="38">
        <v>61.766659220786586</v>
      </c>
      <c r="F41" s="38">
        <v>153.11321232760466</v>
      </c>
      <c r="G41" s="38">
        <v>24.473726274667612</v>
      </c>
      <c r="H41" s="38">
        <v>1.0419802078020002</v>
      </c>
      <c r="I41" s="38">
        <v>0</v>
      </c>
      <c r="J41" s="38">
        <v>0</v>
      </c>
      <c r="K41" s="38">
        <f t="shared" si="0"/>
        <v>274.09945545743733</v>
      </c>
      <c r="L41" s="38">
        <v>0.21545824303159999</v>
      </c>
    </row>
    <row r="42" spans="2:12" x14ac:dyDescent="0.2">
      <c r="B42" s="16"/>
      <c r="C42" s="18"/>
      <c r="D42" s="33"/>
      <c r="E42" s="34"/>
      <c r="F42" s="34"/>
      <c r="G42" s="34"/>
      <c r="H42" s="34"/>
      <c r="I42" s="34"/>
      <c r="J42" s="34"/>
      <c r="K42" s="34"/>
      <c r="L42" s="34"/>
    </row>
    <row r="43" spans="2:12" x14ac:dyDescent="0.2">
      <c r="B43" s="15" t="s">
        <v>11</v>
      </c>
      <c r="C43" s="39"/>
      <c r="D43" s="40">
        <f t="shared" ref="D43:L43" si="1">SUM(D5:D42)</f>
        <v>961.51180619457739</v>
      </c>
      <c r="E43" s="40">
        <f t="shared" si="1"/>
        <v>1432.3020074952262</v>
      </c>
      <c r="F43" s="40">
        <f t="shared" si="1"/>
        <v>2774.3362155342243</v>
      </c>
      <c r="G43" s="40">
        <f t="shared" si="1"/>
        <v>166.93954640964574</v>
      </c>
      <c r="H43" s="40">
        <f t="shared" si="1"/>
        <v>15.889988891903263</v>
      </c>
      <c r="I43" s="40">
        <f t="shared" si="1"/>
        <v>0</v>
      </c>
      <c r="J43" s="40">
        <f t="shared" si="1"/>
        <v>0</v>
      </c>
      <c r="K43" s="40">
        <f t="shared" si="1"/>
        <v>5350.9795645255781</v>
      </c>
      <c r="L43" s="40">
        <f t="shared" si="1"/>
        <v>6.0223394874838698</v>
      </c>
    </row>
    <row r="44" spans="2:12" x14ac:dyDescent="0.2">
      <c r="B44" s="14" t="s">
        <v>88</v>
      </c>
    </row>
    <row r="45" spans="2:12" x14ac:dyDescent="0.2">
      <c r="E45" s="29"/>
      <c r="F45" s="29"/>
      <c r="G45" s="29"/>
      <c r="H45" s="29"/>
    </row>
    <row r="47" spans="2:12" x14ac:dyDescent="0.2">
      <c r="D47" s="30"/>
      <c r="E47" s="30"/>
      <c r="F47" s="30"/>
      <c r="G47" s="30"/>
      <c r="H47" s="30"/>
    </row>
    <row r="49" spans="4:8" x14ac:dyDescent="0.2">
      <c r="D49" s="30"/>
      <c r="E49" s="30"/>
      <c r="F49" s="30"/>
      <c r="G49" s="30"/>
      <c r="H49" s="30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Bhanushali,Ajay</cp:lastModifiedBy>
  <cp:lastPrinted>2014-03-24T10:58:12Z</cp:lastPrinted>
  <dcterms:created xsi:type="dcterms:W3CDTF">2014-01-06T04:43:23Z</dcterms:created>
  <dcterms:modified xsi:type="dcterms:W3CDTF">2017-06-09T05:25:46Z</dcterms:modified>
</cp:coreProperties>
</file>