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hukla.jigna\Desktop\"/>
    </mc:Choice>
  </mc:AlternateContent>
  <bookViews>
    <workbookView xWindow="0" yWindow="0" windowWidth="24000" windowHeight="8835" tabRatio="675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0" hidden="1">'Anex A1 Frmt for AUM disclosure'!$A$7:$CS$74</definedName>
  </definedNames>
  <calcPr calcId="171027"/>
</workbook>
</file>

<file path=xl/calcChain.xml><?xml version="1.0" encoding="utf-8"?>
<calcChain xmlns="http://schemas.openxmlformats.org/spreadsheetml/2006/main"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3" i="8"/>
  <c r="BK72" i="8"/>
  <c r="BK71" i="8"/>
  <c r="BK35" i="8"/>
  <c r="BK34" i="8"/>
  <c r="BK25" i="8"/>
  <c r="BK26" i="8"/>
  <c r="BK27" i="8"/>
  <c r="BK28" i="8"/>
  <c r="BK24" i="8"/>
  <c r="BK39" i="8"/>
  <c r="BK40" i="8"/>
  <c r="BK41" i="8"/>
  <c r="BK42" i="8"/>
  <c r="BK43" i="8"/>
  <c r="BK44" i="8"/>
  <c r="BK45" i="8"/>
  <c r="BK38" i="8"/>
  <c r="BK51" i="8"/>
  <c r="BK65" i="8"/>
  <c r="BK9" i="8"/>
  <c r="BK8" i="8"/>
  <c r="BJ10" i="8" l="1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K5" i="9" l="1"/>
  <c r="G43" i="9" l="1"/>
  <c r="E43" i="9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2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F43" i="9"/>
  <c r="J43" i="9"/>
  <c r="I43" i="9"/>
  <c r="BK59" i="8"/>
  <c r="BK56" i="8"/>
  <c r="BK21" i="8"/>
  <c r="BK18" i="8"/>
  <c r="BK15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C47" i="8" s="1"/>
  <c r="AB36" i="8"/>
  <c r="AA36" i="8"/>
  <c r="AA47" i="8" s="1"/>
  <c r="Z36" i="8"/>
  <c r="Y36" i="8"/>
  <c r="Y47" i="8" s="1"/>
  <c r="X36" i="8"/>
  <c r="W36" i="8"/>
  <c r="W47" i="8" s="1"/>
  <c r="V36" i="8"/>
  <c r="U36" i="8"/>
  <c r="U47" i="8" s="1"/>
  <c r="T36" i="8"/>
  <c r="S36" i="8"/>
  <c r="S47" i="8" s="1"/>
  <c r="R36" i="8"/>
  <c r="Q36" i="8"/>
  <c r="Q47" i="8" s="1"/>
  <c r="P36" i="8"/>
  <c r="O36" i="8"/>
  <c r="O47" i="8" s="1"/>
  <c r="N36" i="8"/>
  <c r="M36" i="8"/>
  <c r="M47" i="8" s="1"/>
  <c r="L36" i="8"/>
  <c r="K36" i="8"/>
  <c r="K47" i="8" s="1"/>
  <c r="J36" i="8"/>
  <c r="I36" i="8"/>
  <c r="I47" i="8" s="1"/>
  <c r="H36" i="8"/>
  <c r="G36" i="8"/>
  <c r="G47" i="8" s="1"/>
  <c r="F36" i="8"/>
  <c r="E36" i="8"/>
  <c r="E47" i="8" s="1"/>
  <c r="D36" i="8"/>
  <c r="C36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K74" i="8" l="1"/>
  <c r="C47" i="8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68" i="8" s="1"/>
  <c r="G30" i="8"/>
  <c r="I30" i="8"/>
  <c r="I68" i="8" s="1"/>
  <c r="K30" i="8"/>
  <c r="K68" i="8" s="1"/>
  <c r="M30" i="8"/>
  <c r="M68" i="8" s="1"/>
  <c r="O30" i="8"/>
  <c r="O68" i="8" s="1"/>
  <c r="Q30" i="8"/>
  <c r="Q68" i="8" s="1"/>
  <c r="S30" i="8"/>
  <c r="S68" i="8" s="1"/>
  <c r="U30" i="8"/>
  <c r="U68" i="8" s="1"/>
  <c r="W30" i="8"/>
  <c r="W68" i="8" s="1"/>
  <c r="Y30" i="8"/>
  <c r="Y68" i="8" s="1"/>
  <c r="AA30" i="8"/>
  <c r="AA68" i="8" s="1"/>
  <c r="AC30" i="8"/>
  <c r="AC68" i="8" s="1"/>
  <c r="AE30" i="8"/>
  <c r="AG30" i="8"/>
  <c r="AI30" i="8"/>
  <c r="AK30" i="8"/>
  <c r="AM30" i="8"/>
  <c r="AO30" i="8"/>
  <c r="AQ30" i="8"/>
  <c r="AS30" i="8"/>
  <c r="AU30" i="8"/>
  <c r="AW30" i="8"/>
  <c r="AY30" i="8"/>
  <c r="BA30" i="8"/>
  <c r="BC30" i="8"/>
  <c r="BE30" i="8"/>
  <c r="BG30" i="8"/>
  <c r="BI30" i="8"/>
  <c r="BK19" i="8"/>
  <c r="BK22" i="8"/>
  <c r="G68" i="8"/>
  <c r="BK60" i="8"/>
  <c r="BK57" i="8"/>
  <c r="BK36" i="8"/>
  <c r="C61" i="8"/>
  <c r="BK61" i="8" s="1"/>
  <c r="BK13" i="8"/>
  <c r="BK16" i="8"/>
  <c r="BK29" i="8"/>
  <c r="BK52" i="8"/>
  <c r="BK66" i="8"/>
  <c r="BK10" i="8"/>
  <c r="BI68" i="8" l="1"/>
  <c r="BE68" i="8"/>
  <c r="BA68" i="8"/>
  <c r="AS68" i="8"/>
  <c r="AO68" i="8"/>
  <c r="AK68" i="8"/>
  <c r="AG68" i="8"/>
  <c r="BG68" i="8"/>
  <c r="BC68" i="8"/>
  <c r="AY68" i="8"/>
  <c r="AU68" i="8"/>
  <c r="AQ68" i="8"/>
  <c r="AM68" i="8"/>
  <c r="AI68" i="8"/>
  <c r="AE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BK68" i="8" s="1"/>
  <c r="AW68" i="8"/>
  <c r="K43" i="9" l="1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<sst xmlns="http://schemas.openxmlformats.org/spreadsheetml/2006/main" count="163" uniqueCount="130">
  <si>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</si>
  <si>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</si>
  <si>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</si>
  <si>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</si>
  <si>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</si>
  <si>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</si>
  <si>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</si>
  <si>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</si>
  <si>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</si>
  <si>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</si>
  <si>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</si>
  <si>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</si>
  <si>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</si>
  <si>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</si>
  <si>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</si>
  <si>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</si>
  <si>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</si>
  <si>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</si>
  <si>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</si>
  <si>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</si>
  <si>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</si>
  <si>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</si>
  <si>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</si>
  <si>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</si>
  <si>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</si>
  <si>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</si>
  <si>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</si>
  <si>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</si>
  <si>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</si>
  <si>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</si>
  <si>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</si>
  <si>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</si>
  <si>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</si>
  <si>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</si>
  <si>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</si>
  <si>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</si>
  <si>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</si>
  <si>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</si>
  <si>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</si>
  <si>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</si>
  <si>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</si>
  <si>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</si>
  <si>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</si>
  <si>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</si>
  <si>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</si>
  <si>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</si>
  <si>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</si>
  <si>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</si>
  <si>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</si>
  <si>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</si>
  <si>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</si>
  <si>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</si>
  <si>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</si>
  <si>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</si>
  <si>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</si>
  <si>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</si>
  <si>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</si>
  <si>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</si>
  <si>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</si>
  <si>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</si>
  <si>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</si>
  <si>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</si>
  <si>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</si>
  <si>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</si>
  <si>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</si>
  <si>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</si>
  <si>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</si>
  <si>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</si>
  <si>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</si>
  <si>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</si>
  <si>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</si>
  <si>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</si>
  <si>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</si>
  <si>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</si>
  <si>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</si>
  <si>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</si>
  <si>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</si>
  <si>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</si>
  <si>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</si>
  <si>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</si>
  <si>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</si>
  <si>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</si>
  <si>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</si>
  <si>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</si>
  <si>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</si>
  <si>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</si>
  <si>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</si>
  <si>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</si>
  <si>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</si>
  <si>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</si>
  <si>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</si>
  <si>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</si>
  <si>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</si>
  <si>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</si>
  <si>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</si>
  <si>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</si>
  <si>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</si>
  <si>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</si>
  <si>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</si>
  <si>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</si>
  <si>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</si>
  <si>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</si>
  <si>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</si>
  <si>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</si>
  <si>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</si>
  <si>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</si>
  <si>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</si>
  <si>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</si>
  <si>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</si>
  <si>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</si>
  <si>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</si>
  <si>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</si>
  <si>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</si>
  <si>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</si>
  <si>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</si>
  <si>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</si>
  <si>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</si>
  <si>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</si>
  <si>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</si>
  <si>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</si>
  <si>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</si>
  <si>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</si>
  <si>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</si>
  <si>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</si>
  <si>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</si>
  <si>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</si>
  <si>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</si>
  <si>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</si>
  <si>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Table showing State wise /Union Territory wise contribution to AAUM of category of schemes for the month of Feb 18</t>
  </si>
  <si>
    <t>Principal Mutual Fund: Net Average Assets Under Management (AUM) for the month of Feb 18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</si>
</sst>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4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9"/>
  <sheetViews>
    <sheetView zoomScale="85" zoomScaleNormal="85" workbookViewId="0">
      <selection sqref="A1:A5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11" width="6.7109375" style="12" bestFit="1" customWidth="1"/>
    <col min="12" max="12" width="5.7109375" style="12" customWidth="1"/>
    <col min="13" max="17" width="4.7109375" style="12" customWidth="1"/>
    <col min="18" max="18" width="6.7109375" style="12" bestFit="1" customWidth="1"/>
    <col min="19" max="22" width="5.7109375" style="12" bestFit="1" customWidth="1"/>
    <col min="23" max="27" width="4.7109375" style="12" customWidth="1"/>
    <col min="28" max="28" width="6.7109375" style="12" bestFit="1" customWidth="1"/>
    <col min="29" max="29" width="6.7109375" style="12" customWidth="1"/>
    <col min="30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0" width="4.7109375" style="12" customWidth="1"/>
    <col min="51" max="51" width="5.7109375" style="12" bestFit="1" customWidth="1"/>
    <col min="52" max="52" width="6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16384" width="9.140625" style="12"/>
  </cols>
  <sheetData>
    <row r="1" spans="1:97" s="2" customFormat="1" ht="15.75" thickBot="1" x14ac:dyDescent="0.3">
      <c r="A1" s="57" t="s">
        <v>74</v>
      </c>
      <c r="B1" s="70" t="s">
        <v>32</v>
      </c>
      <c r="C1" s="61" t="s">
        <v>129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3"/>
      <c r="BL1" s="1"/>
      <c r="BM1" s="1"/>
      <c r="BN1" s="1"/>
      <c r="BO1" s="1"/>
      <c r="BP1" s="1"/>
      <c r="BQ1" s="1"/>
      <c r="BR1" s="1"/>
      <c r="BS1" s="1"/>
      <c r="BT1" s="1"/>
    </row>
    <row r="2" spans="1:97" s="2" customFormat="1" ht="15.75" customHeight="1" thickBot="1" x14ac:dyDescent="0.3">
      <c r="A2" s="58"/>
      <c r="B2" s="71"/>
      <c r="C2" s="61" t="s">
        <v>31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3"/>
      <c r="W2" s="61" t="s">
        <v>27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3"/>
      <c r="AQ2" s="61" t="s">
        <v>28</v>
      </c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3"/>
      <c r="BK2" s="67" t="s">
        <v>25</v>
      </c>
      <c r="BL2" s="1"/>
      <c r="BM2" s="1"/>
      <c r="BN2" s="1"/>
      <c r="BO2" s="1"/>
      <c r="BP2" s="1"/>
      <c r="BQ2" s="1"/>
      <c r="BR2" s="1"/>
      <c r="BS2" s="1"/>
      <c r="BT2" s="1"/>
    </row>
    <row r="3" spans="1:97" s="4" customFormat="1" ht="15.75" thickBot="1" x14ac:dyDescent="0.3">
      <c r="A3" s="58"/>
      <c r="B3" s="71"/>
      <c r="C3" s="64" t="s">
        <v>12</v>
      </c>
      <c r="D3" s="65"/>
      <c r="E3" s="65"/>
      <c r="F3" s="65"/>
      <c r="G3" s="65"/>
      <c r="H3" s="65"/>
      <c r="I3" s="65"/>
      <c r="J3" s="65"/>
      <c r="K3" s="65"/>
      <c r="L3" s="66"/>
      <c r="M3" s="64" t="s">
        <v>13</v>
      </c>
      <c r="N3" s="65"/>
      <c r="O3" s="65"/>
      <c r="P3" s="65"/>
      <c r="Q3" s="65"/>
      <c r="R3" s="65"/>
      <c r="S3" s="65"/>
      <c r="T3" s="65"/>
      <c r="U3" s="65"/>
      <c r="V3" s="66"/>
      <c r="W3" s="64" t="s">
        <v>12</v>
      </c>
      <c r="X3" s="65"/>
      <c r="Y3" s="65"/>
      <c r="Z3" s="65"/>
      <c r="AA3" s="65"/>
      <c r="AB3" s="65"/>
      <c r="AC3" s="65"/>
      <c r="AD3" s="65"/>
      <c r="AE3" s="65"/>
      <c r="AF3" s="66"/>
      <c r="AG3" s="64" t="s">
        <v>13</v>
      </c>
      <c r="AH3" s="65"/>
      <c r="AI3" s="65"/>
      <c r="AJ3" s="65"/>
      <c r="AK3" s="65"/>
      <c r="AL3" s="65"/>
      <c r="AM3" s="65"/>
      <c r="AN3" s="65"/>
      <c r="AO3" s="65"/>
      <c r="AP3" s="66"/>
      <c r="AQ3" s="64" t="s">
        <v>12</v>
      </c>
      <c r="AR3" s="65"/>
      <c r="AS3" s="65"/>
      <c r="AT3" s="65"/>
      <c r="AU3" s="65"/>
      <c r="AV3" s="65"/>
      <c r="AW3" s="65"/>
      <c r="AX3" s="65"/>
      <c r="AY3" s="65"/>
      <c r="AZ3" s="66"/>
      <c r="BA3" s="64" t="s">
        <v>13</v>
      </c>
      <c r="BB3" s="65"/>
      <c r="BC3" s="65"/>
      <c r="BD3" s="65"/>
      <c r="BE3" s="65"/>
      <c r="BF3" s="65"/>
      <c r="BG3" s="65"/>
      <c r="BH3" s="65"/>
      <c r="BI3" s="65"/>
      <c r="BJ3" s="66"/>
      <c r="BK3" s="68"/>
      <c r="BL3" s="3"/>
      <c r="BM3" s="3"/>
      <c r="BN3" s="3"/>
      <c r="BO3" s="3"/>
      <c r="BP3" s="3"/>
      <c r="BQ3" s="3"/>
      <c r="BR3" s="3"/>
      <c r="BS3" s="3"/>
      <c r="BT3" s="3"/>
    </row>
    <row r="4" spans="1:97" s="4" customFormat="1" x14ac:dyDescent="0.25">
      <c r="A4" s="58"/>
      <c r="B4" s="71"/>
      <c r="C4" s="78" t="s">
        <v>38</v>
      </c>
      <c r="D4" s="79"/>
      <c r="E4" s="79"/>
      <c r="F4" s="79"/>
      <c r="G4" s="80"/>
      <c r="H4" s="75" t="s">
        <v>39</v>
      </c>
      <c r="I4" s="76"/>
      <c r="J4" s="76"/>
      <c r="K4" s="76"/>
      <c r="L4" s="77"/>
      <c r="M4" s="78" t="s">
        <v>38</v>
      </c>
      <c r="N4" s="79"/>
      <c r="O4" s="79"/>
      <c r="P4" s="79"/>
      <c r="Q4" s="80"/>
      <c r="R4" s="75" t="s">
        <v>39</v>
      </c>
      <c r="S4" s="76"/>
      <c r="T4" s="76"/>
      <c r="U4" s="76"/>
      <c r="V4" s="77"/>
      <c r="W4" s="78" t="s">
        <v>38</v>
      </c>
      <c r="X4" s="79"/>
      <c r="Y4" s="79"/>
      <c r="Z4" s="79"/>
      <c r="AA4" s="80"/>
      <c r="AB4" s="75" t="s">
        <v>39</v>
      </c>
      <c r="AC4" s="76"/>
      <c r="AD4" s="76"/>
      <c r="AE4" s="76"/>
      <c r="AF4" s="77"/>
      <c r="AG4" s="78" t="s">
        <v>38</v>
      </c>
      <c r="AH4" s="79"/>
      <c r="AI4" s="79"/>
      <c r="AJ4" s="79"/>
      <c r="AK4" s="80"/>
      <c r="AL4" s="75" t="s">
        <v>39</v>
      </c>
      <c r="AM4" s="76"/>
      <c r="AN4" s="76"/>
      <c r="AO4" s="76"/>
      <c r="AP4" s="77"/>
      <c r="AQ4" s="78" t="s">
        <v>38</v>
      </c>
      <c r="AR4" s="79"/>
      <c r="AS4" s="79"/>
      <c r="AT4" s="79"/>
      <c r="AU4" s="80"/>
      <c r="AV4" s="75" t="s">
        <v>39</v>
      </c>
      <c r="AW4" s="76"/>
      <c r="AX4" s="76"/>
      <c r="AY4" s="76"/>
      <c r="AZ4" s="77"/>
      <c r="BA4" s="78" t="s">
        <v>38</v>
      </c>
      <c r="BB4" s="79"/>
      <c r="BC4" s="79"/>
      <c r="BD4" s="79"/>
      <c r="BE4" s="80"/>
      <c r="BF4" s="75" t="s">
        <v>39</v>
      </c>
      <c r="BG4" s="76"/>
      <c r="BH4" s="76"/>
      <c r="BI4" s="76"/>
      <c r="BJ4" s="77"/>
      <c r="BK4" s="68"/>
      <c r="BL4" s="3"/>
      <c r="BM4" s="3"/>
      <c r="BN4" s="3"/>
      <c r="BO4" s="3"/>
      <c r="BP4" s="3"/>
      <c r="BQ4" s="3"/>
      <c r="BR4" s="3"/>
      <c r="BS4" s="3"/>
      <c r="BT4" s="3"/>
    </row>
    <row r="5" spans="1:97" s="4" customFormat="1" ht="15" customHeight="1" x14ac:dyDescent="0.25">
      <c r="A5" s="58"/>
      <c r="B5" s="71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69"/>
      <c r="BL5" s="8"/>
      <c r="BM5" s="8"/>
      <c r="BN5" s="8"/>
      <c r="BO5" s="8"/>
      <c r="BP5" s="8"/>
      <c r="BQ5" s="8"/>
      <c r="BR5" s="8"/>
      <c r="BS5" s="8"/>
      <c r="BT5" s="8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</row>
    <row r="6" spans="1:97" x14ac:dyDescent="0.25">
      <c r="A6" s="10" t="s">
        <v>0</v>
      </c>
      <c r="B6" s="11" t="s">
        <v>6</v>
      </c>
      <c r="C6" s="72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4"/>
    </row>
    <row r="7" spans="1:97" x14ac:dyDescent="0.25">
      <c r="A7" s="10" t="s">
        <v>75</v>
      </c>
      <c r="B7" s="13" t="s">
        <v>14</v>
      </c>
      <c r="C7" s="72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4"/>
    </row>
    <row r="8" spans="1:97" x14ac:dyDescent="0.25">
      <c r="A8" s="10"/>
      <c r="B8" s="18" t="s">
        <v>101</v>
      </c>
      <c r="C8" s="29">
        <v>0</v>
      </c>
      <c r="D8" s="29">
        <v>237.32583958882137</v>
      </c>
      <c r="E8" s="29">
        <v>0</v>
      </c>
      <c r="F8" s="29">
        <v>0</v>
      </c>
      <c r="G8" s="29">
        <v>0</v>
      </c>
      <c r="H8" s="29">
        <v>6.6398989021785733</v>
      </c>
      <c r="I8" s="29">
        <v>451.6710545218213</v>
      </c>
      <c r="J8" s="29">
        <v>95.30830989892857</v>
      </c>
      <c r="K8" s="29">
        <v>0</v>
      </c>
      <c r="L8" s="29">
        <v>29.704170228750002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2.1520038435357143</v>
      </c>
      <c r="S8" s="29">
        <v>24.433551838285712</v>
      </c>
      <c r="T8" s="29">
        <v>0</v>
      </c>
      <c r="U8" s="29">
        <v>0</v>
      </c>
      <c r="V8" s="29">
        <v>2.5074000418214282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0.19054139164285705</v>
      </c>
      <c r="AC8" s="29">
        <v>77.582929303000014</v>
      </c>
      <c r="AD8" s="29">
        <v>0</v>
      </c>
      <c r="AE8" s="29">
        <v>0</v>
      </c>
      <c r="AF8" s="29">
        <v>2.0515920107499999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0.1233509184642857</v>
      </c>
      <c r="AM8" s="29">
        <v>35.849777165321427</v>
      </c>
      <c r="AN8" s="29">
        <v>64.304622750392852</v>
      </c>
      <c r="AO8" s="29">
        <v>0</v>
      </c>
      <c r="AP8" s="29">
        <v>0.93288067467857128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16.458957747857148</v>
      </c>
      <c r="AW8" s="29">
        <v>237.40036575482142</v>
      </c>
      <c r="AX8" s="29">
        <v>0.63277681271428576</v>
      </c>
      <c r="AY8" s="29">
        <v>0</v>
      </c>
      <c r="AZ8" s="29">
        <v>39.689746982107124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5.752075496928577</v>
      </c>
      <c r="BG8" s="29">
        <v>16.705875095107146</v>
      </c>
      <c r="BH8" s="29">
        <v>1.8432975187499998</v>
      </c>
      <c r="BI8" s="29">
        <v>0</v>
      </c>
      <c r="BJ8" s="29">
        <v>9.0070823471428536</v>
      </c>
      <c r="BK8" s="28">
        <f>SUM(C8:BJ8)</f>
        <v>1358.2681008338213</v>
      </c>
    </row>
    <row r="9" spans="1:97" x14ac:dyDescent="0.25">
      <c r="A9" s="10"/>
      <c r="B9" s="20" t="s">
        <v>102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5.0372025170000008</v>
      </c>
      <c r="I9" s="30">
        <v>0.28150336664285713</v>
      </c>
      <c r="J9" s="30">
        <v>0</v>
      </c>
      <c r="K9" s="30">
        <v>0</v>
      </c>
      <c r="L9" s="30">
        <v>5.2398028336071434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1.986640646392881</v>
      </c>
      <c r="S9" s="30">
        <v>0</v>
      </c>
      <c r="T9" s="30">
        <v>0</v>
      </c>
      <c r="U9" s="30">
        <v>0</v>
      </c>
      <c r="V9" s="30">
        <v>1.4124493355714289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0.48617037460714296</v>
      </c>
      <c r="AC9" s="30">
        <v>0</v>
      </c>
      <c r="AD9" s="30">
        <v>0</v>
      </c>
      <c r="AE9" s="30">
        <v>0</v>
      </c>
      <c r="AF9" s="30">
        <v>0.79679161046428582</v>
      </c>
      <c r="AG9" s="30">
        <v>0</v>
      </c>
      <c r="AH9" s="30">
        <v>0</v>
      </c>
      <c r="AI9" s="30">
        <v>0</v>
      </c>
      <c r="AJ9" s="30">
        <v>0</v>
      </c>
      <c r="AK9" s="30">
        <v>0</v>
      </c>
      <c r="AL9" s="30">
        <v>0.14473731117857142</v>
      </c>
      <c r="AM9" s="30">
        <v>0</v>
      </c>
      <c r="AN9" s="30">
        <v>0</v>
      </c>
      <c r="AO9" s="30">
        <v>0</v>
      </c>
      <c r="AP9" s="30">
        <v>2.8335447178571432E-2</v>
      </c>
      <c r="AQ9" s="30">
        <v>0</v>
      </c>
      <c r="AR9" s="30">
        <v>0</v>
      </c>
      <c r="AS9" s="30">
        <v>0</v>
      </c>
      <c r="AT9" s="30">
        <v>0</v>
      </c>
      <c r="AU9" s="30">
        <v>0</v>
      </c>
      <c r="AV9" s="30">
        <v>8.1615836531428609</v>
      </c>
      <c r="AW9" s="30">
        <v>14.761438456999999</v>
      </c>
      <c r="AX9" s="30">
        <v>0</v>
      </c>
      <c r="AY9" s="30">
        <v>0</v>
      </c>
      <c r="AZ9" s="30">
        <v>23.328212311071425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3.0665256793571425</v>
      </c>
      <c r="BG9" s="30">
        <v>2.7422659457857144</v>
      </c>
      <c r="BH9" s="30">
        <v>0</v>
      </c>
      <c r="BI9" s="30">
        <v>0</v>
      </c>
      <c r="BJ9" s="30">
        <v>3.1471391356071434</v>
      </c>
      <c r="BK9" s="40">
        <f>SUM(C9:BJ9)</f>
        <v>70.620798624607175</v>
      </c>
    </row>
    <row r="10" spans="1:97" x14ac:dyDescent="0.25">
      <c r="A10" s="10"/>
      <c r="B10" s="21" t="s">
        <v>84</v>
      </c>
      <c r="C10" s="28">
        <f>SUM(C8:C9)</f>
        <v>0</v>
      </c>
      <c r="D10" s="28">
        <f t="shared" ref="D10:BJ10" si="0">SUM(D8:D9)</f>
        <v>237.32583958882137</v>
      </c>
      <c r="E10" s="28">
        <f t="shared" si="0"/>
        <v>0</v>
      </c>
      <c r="F10" s="28">
        <f t="shared" si="0"/>
        <v>0</v>
      </c>
      <c r="G10" s="28">
        <f t="shared" si="0"/>
        <v>0</v>
      </c>
      <c r="H10" s="28">
        <f t="shared" si="0"/>
        <v>11.677101419178573</v>
      </c>
      <c r="I10" s="28">
        <f t="shared" si="0"/>
        <v>451.95255788846418</v>
      </c>
      <c r="J10" s="28">
        <f t="shared" si="0"/>
        <v>95.30830989892857</v>
      </c>
      <c r="K10" s="28">
        <f t="shared" si="0"/>
        <v>0</v>
      </c>
      <c r="L10" s="28">
        <f t="shared" si="0"/>
        <v>34.943973062357145</v>
      </c>
      <c r="M10" s="28">
        <f t="shared" si="0"/>
        <v>0</v>
      </c>
      <c r="N10" s="28">
        <f t="shared" si="0"/>
        <v>0</v>
      </c>
      <c r="O10" s="28">
        <f t="shared" si="0"/>
        <v>0</v>
      </c>
      <c r="P10" s="28">
        <f t="shared" si="0"/>
        <v>0</v>
      </c>
      <c r="Q10" s="28">
        <f t="shared" si="0"/>
        <v>0</v>
      </c>
      <c r="R10" s="28">
        <f t="shared" si="0"/>
        <v>4.1386444899285948</v>
      </c>
      <c r="S10" s="28">
        <f t="shared" si="0"/>
        <v>24.433551838285712</v>
      </c>
      <c r="T10" s="28">
        <f t="shared" si="0"/>
        <v>0</v>
      </c>
      <c r="U10" s="28">
        <f t="shared" si="0"/>
        <v>0</v>
      </c>
      <c r="V10" s="28">
        <f t="shared" si="0"/>
        <v>3.9198493773928571</v>
      </c>
      <c r="W10" s="28">
        <f t="shared" si="0"/>
        <v>0</v>
      </c>
      <c r="X10" s="28">
        <f t="shared" si="0"/>
        <v>0</v>
      </c>
      <c r="Y10" s="28">
        <f t="shared" si="0"/>
        <v>0</v>
      </c>
      <c r="Z10" s="28">
        <f t="shared" si="0"/>
        <v>0</v>
      </c>
      <c r="AA10" s="28">
        <f t="shared" si="0"/>
        <v>0</v>
      </c>
      <c r="AB10" s="28">
        <f t="shared" si="0"/>
        <v>0.67671176624999996</v>
      </c>
      <c r="AC10" s="28">
        <f t="shared" si="0"/>
        <v>77.582929303000014</v>
      </c>
      <c r="AD10" s="28">
        <f t="shared" si="0"/>
        <v>0</v>
      </c>
      <c r="AE10" s="28">
        <f t="shared" si="0"/>
        <v>0</v>
      </c>
      <c r="AF10" s="28">
        <f t="shared" si="0"/>
        <v>2.8483836212142855</v>
      </c>
      <c r="AG10" s="28">
        <f t="shared" si="0"/>
        <v>0</v>
      </c>
      <c r="AH10" s="28">
        <f t="shared" si="0"/>
        <v>0</v>
      </c>
      <c r="AI10" s="28">
        <f t="shared" si="0"/>
        <v>0</v>
      </c>
      <c r="AJ10" s="28">
        <f t="shared" si="0"/>
        <v>0</v>
      </c>
      <c r="AK10" s="28">
        <f t="shared" si="0"/>
        <v>0</v>
      </c>
      <c r="AL10" s="28">
        <f t="shared" si="0"/>
        <v>0.26808822964285711</v>
      </c>
      <c r="AM10" s="28">
        <f t="shared" si="0"/>
        <v>35.849777165321427</v>
      </c>
      <c r="AN10" s="28">
        <f t="shared" si="0"/>
        <v>64.304622750392852</v>
      </c>
      <c r="AO10" s="28">
        <f t="shared" si="0"/>
        <v>0</v>
      </c>
      <c r="AP10" s="28">
        <f t="shared" si="0"/>
        <v>0.96121612185714267</v>
      </c>
      <c r="AQ10" s="28">
        <f t="shared" si="0"/>
        <v>0</v>
      </c>
      <c r="AR10" s="28">
        <f t="shared" si="0"/>
        <v>0</v>
      </c>
      <c r="AS10" s="28">
        <f t="shared" si="0"/>
        <v>0</v>
      </c>
      <c r="AT10" s="28">
        <f t="shared" si="0"/>
        <v>0</v>
      </c>
      <c r="AU10" s="28">
        <f t="shared" si="0"/>
        <v>0</v>
      </c>
      <c r="AV10" s="28">
        <f t="shared" si="0"/>
        <v>24.620541401000011</v>
      </c>
      <c r="AW10" s="28">
        <f t="shared" si="0"/>
        <v>252.16180421182142</v>
      </c>
      <c r="AX10" s="28">
        <f t="shared" si="0"/>
        <v>0.63277681271428576</v>
      </c>
      <c r="AY10" s="28">
        <f t="shared" si="0"/>
        <v>0</v>
      </c>
      <c r="AZ10" s="28">
        <f t="shared" si="0"/>
        <v>63.017959293178549</v>
      </c>
      <c r="BA10" s="28">
        <f t="shared" si="0"/>
        <v>0</v>
      </c>
      <c r="BB10" s="28">
        <f t="shared" si="0"/>
        <v>0</v>
      </c>
      <c r="BC10" s="28">
        <f t="shared" si="0"/>
        <v>0</v>
      </c>
      <c r="BD10" s="28">
        <f t="shared" si="0"/>
        <v>0</v>
      </c>
      <c r="BE10" s="28">
        <f t="shared" si="0"/>
        <v>0</v>
      </c>
      <c r="BF10" s="28">
        <f t="shared" si="0"/>
        <v>8.8186011762857195</v>
      </c>
      <c r="BG10" s="28">
        <f t="shared" si="0"/>
        <v>19.44814104089286</v>
      </c>
      <c r="BH10" s="28">
        <f t="shared" si="0"/>
        <v>1.8432975187499998</v>
      </c>
      <c r="BI10" s="28">
        <f t="shared" si="0"/>
        <v>0</v>
      </c>
      <c r="BJ10" s="28">
        <f t="shared" si="0"/>
        <v>12.154221482749996</v>
      </c>
      <c r="BK10" s="28">
        <f>SUM(C10:BJ10)</f>
        <v>1428.8888994584288</v>
      </c>
    </row>
    <row r="11" spans="1:97" x14ac:dyDescent="0.25">
      <c r="A11" s="10" t="s">
        <v>76</v>
      </c>
      <c r="B11" s="20" t="s">
        <v>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</row>
    <row r="12" spans="1:97" x14ac:dyDescent="0.25">
      <c r="A12" s="10"/>
      <c r="B12" s="18"/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8">
        <f>SUM(C12:BJ12)</f>
        <v>0</v>
      </c>
    </row>
    <row r="13" spans="1:97" x14ac:dyDescent="0.25">
      <c r="A13" s="10"/>
      <c r="B13" s="21" t="s">
        <v>85</v>
      </c>
      <c r="C13" s="28">
        <f t="shared" ref="C13:BJ13" si="1">SUM(C12)</f>
        <v>0</v>
      </c>
      <c r="D13" s="28">
        <f t="shared" si="1"/>
        <v>0</v>
      </c>
      <c r="E13" s="28">
        <f t="shared" si="1"/>
        <v>0</v>
      </c>
      <c r="F13" s="28">
        <f t="shared" si="1"/>
        <v>0</v>
      </c>
      <c r="G13" s="28">
        <f t="shared" si="1"/>
        <v>0</v>
      </c>
      <c r="H13" s="28">
        <f t="shared" si="1"/>
        <v>0</v>
      </c>
      <c r="I13" s="28">
        <f t="shared" si="1"/>
        <v>0</v>
      </c>
      <c r="J13" s="28">
        <f t="shared" si="1"/>
        <v>0</v>
      </c>
      <c r="K13" s="28">
        <f t="shared" si="1"/>
        <v>0</v>
      </c>
      <c r="L13" s="28">
        <f t="shared" si="1"/>
        <v>0</v>
      </c>
      <c r="M13" s="28">
        <f t="shared" si="1"/>
        <v>0</v>
      </c>
      <c r="N13" s="28">
        <f t="shared" si="1"/>
        <v>0</v>
      </c>
      <c r="O13" s="28">
        <f t="shared" si="1"/>
        <v>0</v>
      </c>
      <c r="P13" s="28">
        <f t="shared" si="1"/>
        <v>0</v>
      </c>
      <c r="Q13" s="28">
        <f t="shared" si="1"/>
        <v>0</v>
      </c>
      <c r="R13" s="28">
        <f t="shared" si="1"/>
        <v>0</v>
      </c>
      <c r="S13" s="28">
        <f t="shared" si="1"/>
        <v>0</v>
      </c>
      <c r="T13" s="28">
        <f t="shared" si="1"/>
        <v>0</v>
      </c>
      <c r="U13" s="28">
        <f t="shared" si="1"/>
        <v>0</v>
      </c>
      <c r="V13" s="28">
        <f t="shared" si="1"/>
        <v>0</v>
      </c>
      <c r="W13" s="28">
        <f t="shared" si="1"/>
        <v>0</v>
      </c>
      <c r="X13" s="28">
        <f t="shared" si="1"/>
        <v>0</v>
      </c>
      <c r="Y13" s="28">
        <f t="shared" si="1"/>
        <v>0</v>
      </c>
      <c r="Z13" s="28">
        <f t="shared" si="1"/>
        <v>0</v>
      </c>
      <c r="AA13" s="28">
        <f t="shared" si="1"/>
        <v>0</v>
      </c>
      <c r="AB13" s="28">
        <f t="shared" si="1"/>
        <v>0</v>
      </c>
      <c r="AC13" s="28">
        <f t="shared" si="1"/>
        <v>0</v>
      </c>
      <c r="AD13" s="28">
        <f t="shared" si="1"/>
        <v>0</v>
      </c>
      <c r="AE13" s="28">
        <f t="shared" si="1"/>
        <v>0</v>
      </c>
      <c r="AF13" s="28">
        <f t="shared" si="1"/>
        <v>0</v>
      </c>
      <c r="AG13" s="28">
        <f t="shared" si="1"/>
        <v>0</v>
      </c>
      <c r="AH13" s="28">
        <f t="shared" si="1"/>
        <v>0</v>
      </c>
      <c r="AI13" s="28">
        <f t="shared" si="1"/>
        <v>0</v>
      </c>
      <c r="AJ13" s="28">
        <f t="shared" si="1"/>
        <v>0</v>
      </c>
      <c r="AK13" s="28">
        <f t="shared" si="1"/>
        <v>0</v>
      </c>
      <c r="AL13" s="28">
        <f t="shared" si="1"/>
        <v>0</v>
      </c>
      <c r="AM13" s="28">
        <f t="shared" si="1"/>
        <v>0</v>
      </c>
      <c r="AN13" s="28">
        <f t="shared" si="1"/>
        <v>0</v>
      </c>
      <c r="AO13" s="28">
        <f t="shared" si="1"/>
        <v>0</v>
      </c>
      <c r="AP13" s="28">
        <f t="shared" si="1"/>
        <v>0</v>
      </c>
      <c r="AQ13" s="28">
        <f t="shared" si="1"/>
        <v>0</v>
      </c>
      <c r="AR13" s="28">
        <f t="shared" si="1"/>
        <v>0</v>
      </c>
      <c r="AS13" s="28">
        <f t="shared" si="1"/>
        <v>0</v>
      </c>
      <c r="AT13" s="28">
        <f t="shared" si="1"/>
        <v>0</v>
      </c>
      <c r="AU13" s="28">
        <f t="shared" si="1"/>
        <v>0</v>
      </c>
      <c r="AV13" s="28">
        <f t="shared" si="1"/>
        <v>0</v>
      </c>
      <c r="AW13" s="28">
        <f t="shared" si="1"/>
        <v>0</v>
      </c>
      <c r="AX13" s="28">
        <f t="shared" si="1"/>
        <v>0</v>
      </c>
      <c r="AY13" s="28">
        <f t="shared" si="1"/>
        <v>0</v>
      </c>
      <c r="AZ13" s="28">
        <f t="shared" si="1"/>
        <v>0</v>
      </c>
      <c r="BA13" s="28">
        <f t="shared" si="1"/>
        <v>0</v>
      </c>
      <c r="BB13" s="28">
        <f t="shared" si="1"/>
        <v>0</v>
      </c>
      <c r="BC13" s="28">
        <f t="shared" si="1"/>
        <v>0</v>
      </c>
      <c r="BD13" s="28">
        <f t="shared" si="1"/>
        <v>0</v>
      </c>
      <c r="BE13" s="28">
        <f t="shared" si="1"/>
        <v>0</v>
      </c>
      <c r="BF13" s="28">
        <f t="shared" si="1"/>
        <v>0</v>
      </c>
      <c r="BG13" s="28">
        <f t="shared" si="1"/>
        <v>0</v>
      </c>
      <c r="BH13" s="28">
        <f t="shared" si="1"/>
        <v>0</v>
      </c>
      <c r="BI13" s="28">
        <f t="shared" si="1"/>
        <v>0</v>
      </c>
      <c r="BJ13" s="28">
        <f t="shared" si="1"/>
        <v>0</v>
      </c>
      <c r="BK13" s="28">
        <f>SUM(C13:BJ13)</f>
        <v>0</v>
      </c>
    </row>
    <row r="14" spans="1:97" x14ac:dyDescent="0.25">
      <c r="A14" s="10" t="s">
        <v>77</v>
      </c>
      <c r="B14" s="20" t="s">
        <v>10</v>
      </c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</row>
    <row r="15" spans="1:97" x14ac:dyDescent="0.25">
      <c r="A15" s="10"/>
      <c r="B15" s="20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1">
        <f>SUM(C15:BJ15)</f>
        <v>0</v>
      </c>
    </row>
    <row r="16" spans="1:97" x14ac:dyDescent="0.25">
      <c r="A16" s="10"/>
      <c r="B16" s="21" t="s">
        <v>92</v>
      </c>
      <c r="C16" s="32">
        <f t="shared" ref="C16:AH16" si="2">SUM(C15:C15)</f>
        <v>0</v>
      </c>
      <c r="D16" s="32">
        <f t="shared" si="2"/>
        <v>0</v>
      </c>
      <c r="E16" s="32">
        <f t="shared" si="2"/>
        <v>0</v>
      </c>
      <c r="F16" s="32">
        <f t="shared" si="2"/>
        <v>0</v>
      </c>
      <c r="G16" s="32">
        <f t="shared" si="2"/>
        <v>0</v>
      </c>
      <c r="H16" s="32">
        <f t="shared" si="2"/>
        <v>0</v>
      </c>
      <c r="I16" s="32">
        <f t="shared" si="2"/>
        <v>0</v>
      </c>
      <c r="J16" s="32">
        <f t="shared" si="2"/>
        <v>0</v>
      </c>
      <c r="K16" s="32">
        <f t="shared" si="2"/>
        <v>0</v>
      </c>
      <c r="L16" s="32">
        <f t="shared" si="2"/>
        <v>0</v>
      </c>
      <c r="M16" s="32">
        <f t="shared" si="2"/>
        <v>0</v>
      </c>
      <c r="N16" s="32">
        <f t="shared" si="2"/>
        <v>0</v>
      </c>
      <c r="O16" s="32">
        <f t="shared" si="2"/>
        <v>0</v>
      </c>
      <c r="P16" s="32">
        <f t="shared" si="2"/>
        <v>0</v>
      </c>
      <c r="Q16" s="32">
        <f t="shared" si="2"/>
        <v>0</v>
      </c>
      <c r="R16" s="32">
        <f t="shared" si="2"/>
        <v>0</v>
      </c>
      <c r="S16" s="32">
        <f t="shared" si="2"/>
        <v>0</v>
      </c>
      <c r="T16" s="32">
        <f t="shared" si="2"/>
        <v>0</v>
      </c>
      <c r="U16" s="32">
        <f t="shared" si="2"/>
        <v>0</v>
      </c>
      <c r="V16" s="32">
        <f t="shared" si="2"/>
        <v>0</v>
      </c>
      <c r="W16" s="32">
        <f t="shared" si="2"/>
        <v>0</v>
      </c>
      <c r="X16" s="32">
        <f t="shared" si="2"/>
        <v>0</v>
      </c>
      <c r="Y16" s="32">
        <f t="shared" si="2"/>
        <v>0</v>
      </c>
      <c r="Z16" s="32">
        <f t="shared" si="2"/>
        <v>0</v>
      </c>
      <c r="AA16" s="32">
        <f t="shared" si="2"/>
        <v>0</v>
      </c>
      <c r="AB16" s="32">
        <f t="shared" si="2"/>
        <v>0</v>
      </c>
      <c r="AC16" s="32">
        <f t="shared" si="2"/>
        <v>0</v>
      </c>
      <c r="AD16" s="32">
        <f t="shared" si="2"/>
        <v>0</v>
      </c>
      <c r="AE16" s="32">
        <f t="shared" si="2"/>
        <v>0</v>
      </c>
      <c r="AF16" s="32">
        <f t="shared" si="2"/>
        <v>0</v>
      </c>
      <c r="AG16" s="32">
        <f t="shared" si="2"/>
        <v>0</v>
      </c>
      <c r="AH16" s="32">
        <f t="shared" si="2"/>
        <v>0</v>
      </c>
      <c r="AI16" s="32">
        <f t="shared" ref="AI16:BJ16" si="3">SUM(AI15:AI15)</f>
        <v>0</v>
      </c>
      <c r="AJ16" s="32">
        <f t="shared" si="3"/>
        <v>0</v>
      </c>
      <c r="AK16" s="32">
        <f t="shared" si="3"/>
        <v>0</v>
      </c>
      <c r="AL16" s="32">
        <f t="shared" si="3"/>
        <v>0</v>
      </c>
      <c r="AM16" s="32">
        <f t="shared" si="3"/>
        <v>0</v>
      </c>
      <c r="AN16" s="32">
        <f t="shared" si="3"/>
        <v>0</v>
      </c>
      <c r="AO16" s="32">
        <f t="shared" si="3"/>
        <v>0</v>
      </c>
      <c r="AP16" s="32">
        <f t="shared" si="3"/>
        <v>0</v>
      </c>
      <c r="AQ16" s="32">
        <f t="shared" si="3"/>
        <v>0</v>
      </c>
      <c r="AR16" s="32">
        <f t="shared" si="3"/>
        <v>0</v>
      </c>
      <c r="AS16" s="32">
        <f t="shared" si="3"/>
        <v>0</v>
      </c>
      <c r="AT16" s="32">
        <f t="shared" si="3"/>
        <v>0</v>
      </c>
      <c r="AU16" s="32">
        <f t="shared" si="3"/>
        <v>0</v>
      </c>
      <c r="AV16" s="32">
        <f t="shared" si="3"/>
        <v>0</v>
      </c>
      <c r="AW16" s="32">
        <f t="shared" si="3"/>
        <v>0</v>
      </c>
      <c r="AX16" s="32">
        <f t="shared" si="3"/>
        <v>0</v>
      </c>
      <c r="AY16" s="32">
        <f t="shared" si="3"/>
        <v>0</v>
      </c>
      <c r="AZ16" s="32">
        <f t="shared" si="3"/>
        <v>0</v>
      </c>
      <c r="BA16" s="32">
        <f t="shared" si="3"/>
        <v>0</v>
      </c>
      <c r="BB16" s="32">
        <f t="shared" si="3"/>
        <v>0</v>
      </c>
      <c r="BC16" s="32">
        <f t="shared" si="3"/>
        <v>0</v>
      </c>
      <c r="BD16" s="32">
        <f t="shared" si="3"/>
        <v>0</v>
      </c>
      <c r="BE16" s="32">
        <f t="shared" si="3"/>
        <v>0</v>
      </c>
      <c r="BF16" s="32">
        <f t="shared" si="3"/>
        <v>0</v>
      </c>
      <c r="BG16" s="32">
        <f t="shared" si="3"/>
        <v>0</v>
      </c>
      <c r="BH16" s="32">
        <f t="shared" si="3"/>
        <v>0</v>
      </c>
      <c r="BI16" s="32">
        <f t="shared" si="3"/>
        <v>0</v>
      </c>
      <c r="BJ16" s="32">
        <f t="shared" si="3"/>
        <v>0</v>
      </c>
      <c r="BK16" s="32">
        <f>SUM(C16:BJ16)</f>
        <v>0</v>
      </c>
    </row>
    <row r="17" spans="1:63" x14ac:dyDescent="0.25">
      <c r="A17" s="10" t="s">
        <v>78</v>
      </c>
      <c r="B17" s="20" t="s">
        <v>15</v>
      </c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</row>
    <row r="18" spans="1:63" x14ac:dyDescent="0.25">
      <c r="A18" s="10"/>
      <c r="B18" s="20"/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30">
        <v>0</v>
      </c>
      <c r="AL18" s="30">
        <v>0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0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1">
        <f>SUM(C18:BJ18)</f>
        <v>0</v>
      </c>
    </row>
    <row r="19" spans="1:63" x14ac:dyDescent="0.25">
      <c r="A19" s="10"/>
      <c r="B19" s="21" t="s">
        <v>91</v>
      </c>
      <c r="C19" s="32">
        <f>SUM(C18)</f>
        <v>0</v>
      </c>
      <c r="D19" s="32">
        <f t="shared" ref="D19:BJ19" si="4">SUM(D18)</f>
        <v>0</v>
      </c>
      <c r="E19" s="32">
        <f t="shared" si="4"/>
        <v>0</v>
      </c>
      <c r="F19" s="32">
        <f t="shared" si="4"/>
        <v>0</v>
      </c>
      <c r="G19" s="32">
        <f t="shared" si="4"/>
        <v>0</v>
      </c>
      <c r="H19" s="32">
        <f t="shared" si="4"/>
        <v>0</v>
      </c>
      <c r="I19" s="32">
        <f t="shared" si="4"/>
        <v>0</v>
      </c>
      <c r="J19" s="32">
        <f t="shared" si="4"/>
        <v>0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2">
        <f t="shared" si="4"/>
        <v>0</v>
      </c>
      <c r="O19" s="32">
        <f t="shared" si="4"/>
        <v>0</v>
      </c>
      <c r="P19" s="32">
        <f t="shared" si="4"/>
        <v>0</v>
      </c>
      <c r="Q19" s="32">
        <f t="shared" si="4"/>
        <v>0</v>
      </c>
      <c r="R19" s="32">
        <f t="shared" si="4"/>
        <v>0</v>
      </c>
      <c r="S19" s="32">
        <f t="shared" si="4"/>
        <v>0</v>
      </c>
      <c r="T19" s="32">
        <f t="shared" si="4"/>
        <v>0</v>
      </c>
      <c r="U19" s="32">
        <f t="shared" si="4"/>
        <v>0</v>
      </c>
      <c r="V19" s="32">
        <f t="shared" si="4"/>
        <v>0</v>
      </c>
      <c r="W19" s="32">
        <f t="shared" si="4"/>
        <v>0</v>
      </c>
      <c r="X19" s="32">
        <f t="shared" si="4"/>
        <v>0</v>
      </c>
      <c r="Y19" s="32">
        <f t="shared" si="4"/>
        <v>0</v>
      </c>
      <c r="Z19" s="32">
        <f t="shared" si="4"/>
        <v>0</v>
      </c>
      <c r="AA19" s="32">
        <f t="shared" si="4"/>
        <v>0</v>
      </c>
      <c r="AB19" s="32">
        <f t="shared" si="4"/>
        <v>0</v>
      </c>
      <c r="AC19" s="32">
        <f t="shared" si="4"/>
        <v>0</v>
      </c>
      <c r="AD19" s="32">
        <f t="shared" si="4"/>
        <v>0</v>
      </c>
      <c r="AE19" s="32">
        <f t="shared" si="4"/>
        <v>0</v>
      </c>
      <c r="AF19" s="32">
        <f t="shared" si="4"/>
        <v>0</v>
      </c>
      <c r="AG19" s="32">
        <f t="shared" si="4"/>
        <v>0</v>
      </c>
      <c r="AH19" s="32">
        <f t="shared" si="4"/>
        <v>0</v>
      </c>
      <c r="AI19" s="32">
        <f t="shared" si="4"/>
        <v>0</v>
      </c>
      <c r="AJ19" s="32">
        <f t="shared" si="4"/>
        <v>0</v>
      </c>
      <c r="AK19" s="32">
        <f t="shared" si="4"/>
        <v>0</v>
      </c>
      <c r="AL19" s="32">
        <f t="shared" si="4"/>
        <v>0</v>
      </c>
      <c r="AM19" s="32">
        <f t="shared" si="4"/>
        <v>0</v>
      </c>
      <c r="AN19" s="32">
        <f t="shared" si="4"/>
        <v>0</v>
      </c>
      <c r="AO19" s="32">
        <f t="shared" si="4"/>
        <v>0</v>
      </c>
      <c r="AP19" s="32">
        <f t="shared" si="4"/>
        <v>0</v>
      </c>
      <c r="AQ19" s="32">
        <f t="shared" si="4"/>
        <v>0</v>
      </c>
      <c r="AR19" s="32">
        <f t="shared" si="4"/>
        <v>0</v>
      </c>
      <c r="AS19" s="32">
        <f t="shared" si="4"/>
        <v>0</v>
      </c>
      <c r="AT19" s="32">
        <f t="shared" si="4"/>
        <v>0</v>
      </c>
      <c r="AU19" s="32">
        <f t="shared" si="4"/>
        <v>0</v>
      </c>
      <c r="AV19" s="32">
        <f t="shared" si="4"/>
        <v>0</v>
      </c>
      <c r="AW19" s="32">
        <f t="shared" si="4"/>
        <v>0</v>
      </c>
      <c r="AX19" s="32">
        <f t="shared" si="4"/>
        <v>0</v>
      </c>
      <c r="AY19" s="32">
        <f t="shared" si="4"/>
        <v>0</v>
      </c>
      <c r="AZ19" s="32">
        <f t="shared" si="4"/>
        <v>0</v>
      </c>
      <c r="BA19" s="32">
        <f t="shared" si="4"/>
        <v>0</v>
      </c>
      <c r="BB19" s="32">
        <f t="shared" si="4"/>
        <v>0</v>
      </c>
      <c r="BC19" s="32">
        <f t="shared" si="4"/>
        <v>0</v>
      </c>
      <c r="BD19" s="32">
        <f t="shared" si="4"/>
        <v>0</v>
      </c>
      <c r="BE19" s="32">
        <f t="shared" si="4"/>
        <v>0</v>
      </c>
      <c r="BF19" s="32">
        <f t="shared" si="4"/>
        <v>0</v>
      </c>
      <c r="BG19" s="32">
        <f t="shared" si="4"/>
        <v>0</v>
      </c>
      <c r="BH19" s="32">
        <f t="shared" si="4"/>
        <v>0</v>
      </c>
      <c r="BI19" s="32">
        <f t="shared" si="4"/>
        <v>0</v>
      </c>
      <c r="BJ19" s="32">
        <f t="shared" si="4"/>
        <v>0</v>
      </c>
      <c r="BK19" s="32">
        <f>SUM(C19:BJ19)</f>
        <v>0</v>
      </c>
    </row>
    <row r="20" spans="1:63" x14ac:dyDescent="0.25">
      <c r="A20" s="10" t="s">
        <v>80</v>
      </c>
      <c r="B20" s="20" t="s">
        <v>96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</row>
    <row r="21" spans="1:63" x14ac:dyDescent="0.25">
      <c r="A21" s="10"/>
      <c r="B21" s="19"/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1">
        <f>SUM(C21:BJ21)</f>
        <v>0</v>
      </c>
    </row>
    <row r="22" spans="1:63" x14ac:dyDescent="0.25">
      <c r="A22" s="10"/>
      <c r="B22" s="21" t="s">
        <v>90</v>
      </c>
      <c r="C22" s="32">
        <f>SUM(C21)</f>
        <v>0</v>
      </c>
      <c r="D22" s="32">
        <f t="shared" ref="D22:BJ22" si="5">SUM(D21)</f>
        <v>0</v>
      </c>
      <c r="E22" s="32">
        <f t="shared" si="5"/>
        <v>0</v>
      </c>
      <c r="F22" s="32">
        <f t="shared" si="5"/>
        <v>0</v>
      </c>
      <c r="G22" s="32">
        <f t="shared" si="5"/>
        <v>0</v>
      </c>
      <c r="H22" s="32">
        <f t="shared" si="5"/>
        <v>0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32">
        <f t="shared" si="5"/>
        <v>0</v>
      </c>
      <c r="M22" s="32">
        <f t="shared" si="5"/>
        <v>0</v>
      </c>
      <c r="N22" s="32">
        <f t="shared" si="5"/>
        <v>0</v>
      </c>
      <c r="O22" s="32">
        <f t="shared" si="5"/>
        <v>0</v>
      </c>
      <c r="P22" s="32">
        <f t="shared" si="5"/>
        <v>0</v>
      </c>
      <c r="Q22" s="32">
        <f t="shared" si="5"/>
        <v>0</v>
      </c>
      <c r="R22" s="32">
        <f t="shared" si="5"/>
        <v>0</v>
      </c>
      <c r="S22" s="32">
        <f t="shared" si="5"/>
        <v>0</v>
      </c>
      <c r="T22" s="32">
        <f t="shared" si="5"/>
        <v>0</v>
      </c>
      <c r="U22" s="32">
        <f t="shared" si="5"/>
        <v>0</v>
      </c>
      <c r="V22" s="32">
        <f t="shared" si="5"/>
        <v>0</v>
      </c>
      <c r="W22" s="32">
        <f t="shared" si="5"/>
        <v>0</v>
      </c>
      <c r="X22" s="32">
        <f t="shared" si="5"/>
        <v>0</v>
      </c>
      <c r="Y22" s="32">
        <f t="shared" si="5"/>
        <v>0</v>
      </c>
      <c r="Z22" s="32">
        <f t="shared" si="5"/>
        <v>0</v>
      </c>
      <c r="AA22" s="32">
        <f t="shared" si="5"/>
        <v>0</v>
      </c>
      <c r="AB22" s="32">
        <f t="shared" si="5"/>
        <v>0</v>
      </c>
      <c r="AC22" s="32">
        <f t="shared" si="5"/>
        <v>0</v>
      </c>
      <c r="AD22" s="32">
        <f t="shared" si="5"/>
        <v>0</v>
      </c>
      <c r="AE22" s="32">
        <f t="shared" si="5"/>
        <v>0</v>
      </c>
      <c r="AF22" s="32">
        <f t="shared" si="5"/>
        <v>0</v>
      </c>
      <c r="AG22" s="32">
        <f t="shared" si="5"/>
        <v>0</v>
      </c>
      <c r="AH22" s="32">
        <f t="shared" si="5"/>
        <v>0</v>
      </c>
      <c r="AI22" s="32">
        <f t="shared" si="5"/>
        <v>0</v>
      </c>
      <c r="AJ22" s="32">
        <f t="shared" si="5"/>
        <v>0</v>
      </c>
      <c r="AK22" s="32">
        <f t="shared" si="5"/>
        <v>0</v>
      </c>
      <c r="AL22" s="32">
        <f t="shared" si="5"/>
        <v>0</v>
      </c>
      <c r="AM22" s="32">
        <f t="shared" si="5"/>
        <v>0</v>
      </c>
      <c r="AN22" s="32">
        <f t="shared" si="5"/>
        <v>0</v>
      </c>
      <c r="AO22" s="32">
        <f t="shared" si="5"/>
        <v>0</v>
      </c>
      <c r="AP22" s="32">
        <f t="shared" si="5"/>
        <v>0</v>
      </c>
      <c r="AQ22" s="32">
        <f t="shared" si="5"/>
        <v>0</v>
      </c>
      <c r="AR22" s="32">
        <f t="shared" si="5"/>
        <v>0</v>
      </c>
      <c r="AS22" s="32">
        <f t="shared" si="5"/>
        <v>0</v>
      </c>
      <c r="AT22" s="32">
        <f t="shared" si="5"/>
        <v>0</v>
      </c>
      <c r="AU22" s="32">
        <f t="shared" si="5"/>
        <v>0</v>
      </c>
      <c r="AV22" s="32">
        <f t="shared" si="5"/>
        <v>0</v>
      </c>
      <c r="AW22" s="32">
        <f t="shared" si="5"/>
        <v>0</v>
      </c>
      <c r="AX22" s="32">
        <f t="shared" si="5"/>
        <v>0</v>
      </c>
      <c r="AY22" s="32">
        <f t="shared" si="5"/>
        <v>0</v>
      </c>
      <c r="AZ22" s="32">
        <f t="shared" si="5"/>
        <v>0</v>
      </c>
      <c r="BA22" s="32">
        <f t="shared" si="5"/>
        <v>0</v>
      </c>
      <c r="BB22" s="32">
        <f t="shared" si="5"/>
        <v>0</v>
      </c>
      <c r="BC22" s="32">
        <f t="shared" si="5"/>
        <v>0</v>
      </c>
      <c r="BD22" s="32">
        <f t="shared" si="5"/>
        <v>0</v>
      </c>
      <c r="BE22" s="32">
        <f t="shared" si="5"/>
        <v>0</v>
      </c>
      <c r="BF22" s="32">
        <f t="shared" si="5"/>
        <v>0</v>
      </c>
      <c r="BG22" s="32">
        <f t="shared" si="5"/>
        <v>0</v>
      </c>
      <c r="BH22" s="32">
        <f t="shared" si="5"/>
        <v>0</v>
      </c>
      <c r="BI22" s="32">
        <f t="shared" si="5"/>
        <v>0</v>
      </c>
      <c r="BJ22" s="32">
        <f t="shared" si="5"/>
        <v>0</v>
      </c>
      <c r="BK22" s="32">
        <f>SUM(C22:BJ22)</f>
        <v>0</v>
      </c>
    </row>
    <row r="23" spans="1:63" x14ac:dyDescent="0.25">
      <c r="A23" s="10" t="s">
        <v>81</v>
      </c>
      <c r="B23" s="20" t="s">
        <v>16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</row>
    <row r="24" spans="1:63" x14ac:dyDescent="0.25">
      <c r="A24" s="10"/>
      <c r="B24" s="20" t="s">
        <v>124</v>
      </c>
      <c r="C24" s="30">
        <v>0</v>
      </c>
      <c r="D24" s="30">
        <v>57.587212115002202</v>
      </c>
      <c r="E24" s="30">
        <v>0</v>
      </c>
      <c r="F24" s="30">
        <v>0</v>
      </c>
      <c r="G24" s="30">
        <v>0</v>
      </c>
      <c r="H24" s="30">
        <v>3.4762097903571432</v>
      </c>
      <c r="I24" s="30">
        <v>166.08379573467857</v>
      </c>
      <c r="J24" s="30">
        <v>1.8990045660000003</v>
      </c>
      <c r="K24" s="30">
        <v>0</v>
      </c>
      <c r="L24" s="30">
        <v>28.823799711750006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2.0720644424285708</v>
      </c>
      <c r="S24" s="30">
        <v>8.0645977633214283</v>
      </c>
      <c r="T24" s="30">
        <v>0</v>
      </c>
      <c r="U24" s="30">
        <v>0</v>
      </c>
      <c r="V24" s="30">
        <v>2.1963585509285717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0.46352981242857183</v>
      </c>
      <c r="AC24" s="30">
        <v>117.57246924442853</v>
      </c>
      <c r="AD24" s="30">
        <v>0</v>
      </c>
      <c r="AE24" s="30">
        <v>0</v>
      </c>
      <c r="AF24" s="30">
        <v>1.2468457760357143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0.32680160742857145</v>
      </c>
      <c r="AM24" s="30">
        <v>1.64172047925</v>
      </c>
      <c r="AN24" s="30">
        <v>9.0265776071428577E-3</v>
      </c>
      <c r="AO24" s="30">
        <v>0</v>
      </c>
      <c r="AP24" s="30">
        <v>0.52399632314285727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20.707740008249999</v>
      </c>
      <c r="AW24" s="30">
        <v>84.142322413535751</v>
      </c>
      <c r="AX24" s="30">
        <v>4.1730054853571437</v>
      </c>
      <c r="AY24" s="30">
        <v>0</v>
      </c>
      <c r="AZ24" s="30">
        <v>81.059314182499861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7.6866294773928852</v>
      </c>
      <c r="BG24" s="30">
        <v>3.5013553866428584</v>
      </c>
      <c r="BH24" s="30">
        <v>6.8198592063571439</v>
      </c>
      <c r="BI24" s="30">
        <v>0</v>
      </c>
      <c r="BJ24" s="30">
        <v>4.9670317228214298</v>
      </c>
      <c r="BK24" s="31">
        <f t="shared" ref="BK24:BK30" si="6">SUM(C24:BJ24)</f>
        <v>605.044690377645</v>
      </c>
    </row>
    <row r="25" spans="1:63" x14ac:dyDescent="0.25">
      <c r="A25" s="10"/>
      <c r="B25" s="20" t="s">
        <v>125</v>
      </c>
      <c r="C25" s="30">
        <v>0</v>
      </c>
      <c r="D25" s="30">
        <v>38.816881787107143</v>
      </c>
      <c r="E25" s="30">
        <v>0</v>
      </c>
      <c r="F25" s="30">
        <v>0</v>
      </c>
      <c r="G25" s="30">
        <v>0</v>
      </c>
      <c r="H25" s="30">
        <v>0.85383883750000011</v>
      </c>
      <c r="I25" s="30">
        <v>21.526252872892861</v>
      </c>
      <c r="J25" s="30">
        <v>0</v>
      </c>
      <c r="K25" s="30">
        <v>0</v>
      </c>
      <c r="L25" s="30">
        <v>2.0681479446785715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0.25187672450000004</v>
      </c>
      <c r="S25" s="30">
        <v>0</v>
      </c>
      <c r="T25" s="30">
        <v>0</v>
      </c>
      <c r="U25" s="30">
        <v>0</v>
      </c>
      <c r="V25" s="30">
        <v>0.16830833728571429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1.8469571000000001E-2</v>
      </c>
      <c r="AC25" s="30">
        <v>2.7954877785714288E-2</v>
      </c>
      <c r="AD25" s="30">
        <v>0</v>
      </c>
      <c r="AE25" s="30">
        <v>0</v>
      </c>
      <c r="AF25" s="30">
        <v>6.4824515607142835E-2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1.6156601607142856E-2</v>
      </c>
      <c r="AM25" s="30">
        <v>0</v>
      </c>
      <c r="AN25" s="30">
        <v>0</v>
      </c>
      <c r="AO25" s="30">
        <v>0</v>
      </c>
      <c r="AP25" s="30">
        <v>1.481192857142857E-5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2.1686756418214297</v>
      </c>
      <c r="AW25" s="30">
        <v>1.4591916755714289</v>
      </c>
      <c r="AX25" s="30">
        <v>0</v>
      </c>
      <c r="AY25" s="30">
        <v>0</v>
      </c>
      <c r="AZ25" s="30">
        <v>2.9696140501785706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0.82067566496428579</v>
      </c>
      <c r="BG25" s="30">
        <v>6.3750978571428581E-3</v>
      </c>
      <c r="BH25" s="30">
        <v>0</v>
      </c>
      <c r="BI25" s="30">
        <v>0</v>
      </c>
      <c r="BJ25" s="30">
        <v>0.41678493224999991</v>
      </c>
      <c r="BK25" s="55">
        <f t="shared" si="6"/>
        <v>71.654043944535715</v>
      </c>
    </row>
    <row r="26" spans="1:63" x14ac:dyDescent="0.25">
      <c r="A26" s="10"/>
      <c r="B26" s="20" t="s">
        <v>122</v>
      </c>
      <c r="C26" s="30">
        <v>0</v>
      </c>
      <c r="D26" s="30">
        <v>18.776834178678591</v>
      </c>
      <c r="E26" s="30">
        <v>0</v>
      </c>
      <c r="F26" s="30">
        <v>0</v>
      </c>
      <c r="G26" s="30">
        <v>0</v>
      </c>
      <c r="H26" s="30">
        <v>0.89159125424999996</v>
      </c>
      <c r="I26" s="30">
        <v>1.2730782081071432</v>
      </c>
      <c r="J26" s="30">
        <v>0</v>
      </c>
      <c r="K26" s="30">
        <v>0</v>
      </c>
      <c r="L26" s="30">
        <v>1.3041905541071428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0.48779814478571437</v>
      </c>
      <c r="S26" s="30">
        <v>3.1371952024285723</v>
      </c>
      <c r="T26" s="30">
        <v>0</v>
      </c>
      <c r="U26" s="30">
        <v>0</v>
      </c>
      <c r="V26" s="30">
        <v>0.2141184867857143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1.1308704000357142</v>
      </c>
      <c r="AC26" s="30">
        <v>0.40444193428571429</v>
      </c>
      <c r="AD26" s="30">
        <v>0</v>
      </c>
      <c r="AE26" s="30">
        <v>0</v>
      </c>
      <c r="AF26" s="30">
        <v>2.7086893990000003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0.34386483185714284</v>
      </c>
      <c r="AM26" s="30">
        <v>0.10258139753571427</v>
      </c>
      <c r="AN26" s="30">
        <v>0</v>
      </c>
      <c r="AO26" s="30">
        <v>0</v>
      </c>
      <c r="AP26" s="30">
        <v>0.49388734428571435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9.6233063139642869</v>
      </c>
      <c r="AW26" s="30">
        <v>31.529811309928565</v>
      </c>
      <c r="AX26" s="30">
        <v>7.2913865328571443</v>
      </c>
      <c r="AY26" s="30">
        <v>0</v>
      </c>
      <c r="AZ26" s="30">
        <v>22.225940393250003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2.2575894562857148</v>
      </c>
      <c r="BG26" s="30">
        <v>8.1251835159642845</v>
      </c>
      <c r="BH26" s="30">
        <v>0</v>
      </c>
      <c r="BI26" s="30">
        <v>0</v>
      </c>
      <c r="BJ26" s="30">
        <v>1.1521160415714287</v>
      </c>
      <c r="BK26" s="55">
        <f t="shared" si="6"/>
        <v>113.47447489996431</v>
      </c>
    </row>
    <row r="27" spans="1:63" x14ac:dyDescent="0.25">
      <c r="A27" s="10"/>
      <c r="B27" s="20" t="s">
        <v>126</v>
      </c>
      <c r="C27" s="30">
        <v>0</v>
      </c>
      <c r="D27" s="30">
        <v>50.715873863678539</v>
      </c>
      <c r="E27" s="30">
        <v>0</v>
      </c>
      <c r="F27" s="30">
        <v>0</v>
      </c>
      <c r="G27" s="30">
        <v>0</v>
      </c>
      <c r="H27" s="30">
        <v>1.3569212713928569</v>
      </c>
      <c r="I27" s="30">
        <v>69.393189024142842</v>
      </c>
      <c r="J27" s="30">
        <v>0</v>
      </c>
      <c r="K27" s="30">
        <v>0</v>
      </c>
      <c r="L27" s="30">
        <v>13.933966431857145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0.56122497403571425</v>
      </c>
      <c r="S27" s="30">
        <v>0</v>
      </c>
      <c r="T27" s="30">
        <v>0</v>
      </c>
      <c r="U27" s="30">
        <v>0</v>
      </c>
      <c r="V27" s="30">
        <v>0.59973312935714296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2.6527858568571419</v>
      </c>
      <c r="AC27" s="30">
        <v>13.363533226821431</v>
      </c>
      <c r="AD27" s="30">
        <v>0</v>
      </c>
      <c r="AE27" s="30">
        <v>0</v>
      </c>
      <c r="AF27" s="30">
        <v>3.8126821465357144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0.46646467860714291</v>
      </c>
      <c r="AM27" s="30">
        <v>2.2074651957499998</v>
      </c>
      <c r="AN27" s="30">
        <v>45.114446296821434</v>
      </c>
      <c r="AO27" s="30">
        <v>0</v>
      </c>
      <c r="AP27" s="30">
        <v>0.74854765457142869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9.5719636242857131</v>
      </c>
      <c r="AW27" s="30">
        <v>38.287660758464284</v>
      </c>
      <c r="AX27" s="30">
        <v>0</v>
      </c>
      <c r="AY27" s="30">
        <v>0</v>
      </c>
      <c r="AZ27" s="30">
        <v>50.087298900857135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3.2600062342857172</v>
      </c>
      <c r="BG27" s="30">
        <v>8.8772585218214282</v>
      </c>
      <c r="BH27" s="30">
        <v>1.92331465475</v>
      </c>
      <c r="BI27" s="30">
        <v>0</v>
      </c>
      <c r="BJ27" s="30">
        <v>3.7736460057857144</v>
      </c>
      <c r="BK27" s="55">
        <f t="shared" si="6"/>
        <v>320.70798245067851</v>
      </c>
    </row>
    <row r="28" spans="1:63" x14ac:dyDescent="0.25">
      <c r="A28" s="10"/>
      <c r="B28" s="20" t="s">
        <v>103</v>
      </c>
      <c r="C28" s="30">
        <v>0</v>
      </c>
      <c r="D28" s="30">
        <v>2.040852505928572</v>
      </c>
      <c r="E28" s="30">
        <v>0</v>
      </c>
      <c r="F28" s="30">
        <v>0</v>
      </c>
      <c r="G28" s="30">
        <v>0</v>
      </c>
      <c r="H28" s="30">
        <v>0.49662753510714286</v>
      </c>
      <c r="I28" s="30">
        <v>2.8613708044999933</v>
      </c>
      <c r="J28" s="30">
        <v>0</v>
      </c>
      <c r="K28" s="30">
        <v>0</v>
      </c>
      <c r="L28" s="30">
        <v>0.31004571164285716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9.2075755892857145E-2</v>
      </c>
      <c r="S28" s="30">
        <v>0</v>
      </c>
      <c r="T28" s="30">
        <v>0</v>
      </c>
      <c r="U28" s="30">
        <v>0</v>
      </c>
      <c r="V28" s="30">
        <v>0.17933511867857144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0.29508993674999995</v>
      </c>
      <c r="AC28" s="30">
        <v>0.16370219839285716</v>
      </c>
      <c r="AD28" s="30">
        <v>0</v>
      </c>
      <c r="AE28" s="30">
        <v>0</v>
      </c>
      <c r="AF28" s="30">
        <v>0.19420810799999999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0.26060927064285716</v>
      </c>
      <c r="AM28" s="30">
        <v>4.3657499035714295E-2</v>
      </c>
      <c r="AN28" s="30">
        <v>0</v>
      </c>
      <c r="AO28" s="30">
        <v>0</v>
      </c>
      <c r="AP28" s="30">
        <v>1.5741294938928574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6.0911385875357293</v>
      </c>
      <c r="AW28" s="30">
        <v>1.7098286171071433</v>
      </c>
      <c r="AX28" s="30">
        <v>0</v>
      </c>
      <c r="AY28" s="30">
        <v>0</v>
      </c>
      <c r="AZ28" s="30">
        <v>2.5022298328214285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2.2562522276785724</v>
      </c>
      <c r="BG28" s="30">
        <v>9.9370047107142853E-2</v>
      </c>
      <c r="BH28" s="30">
        <v>0</v>
      </c>
      <c r="BI28" s="30">
        <v>0</v>
      </c>
      <c r="BJ28" s="30">
        <v>0.11177353</v>
      </c>
      <c r="BK28" s="55">
        <f t="shared" si="6"/>
        <v>21.282296780714297</v>
      </c>
    </row>
    <row r="29" spans="1:63" x14ac:dyDescent="0.25">
      <c r="A29" s="10"/>
      <c r="B29" s="21" t="s">
        <v>89</v>
      </c>
      <c r="C29" s="32">
        <f t="shared" ref="C29:AH29" si="7">SUM(C24:C28)</f>
        <v>0</v>
      </c>
      <c r="D29" s="32">
        <f t="shared" si="7"/>
        <v>167.93765445039503</v>
      </c>
      <c r="E29" s="32">
        <f t="shared" si="7"/>
        <v>0</v>
      </c>
      <c r="F29" s="32">
        <f t="shared" si="7"/>
        <v>0</v>
      </c>
      <c r="G29" s="32">
        <f t="shared" si="7"/>
        <v>0</v>
      </c>
      <c r="H29" s="32">
        <f t="shared" si="7"/>
        <v>7.0751886886071436</v>
      </c>
      <c r="I29" s="32">
        <f t="shared" si="7"/>
        <v>261.13768664432138</v>
      </c>
      <c r="J29" s="32">
        <f t="shared" si="7"/>
        <v>1.8990045660000003</v>
      </c>
      <c r="K29" s="32">
        <f t="shared" si="7"/>
        <v>0</v>
      </c>
      <c r="L29" s="32">
        <f t="shared" si="7"/>
        <v>46.440150354035723</v>
      </c>
      <c r="M29" s="32">
        <f t="shared" si="7"/>
        <v>0</v>
      </c>
      <c r="N29" s="32">
        <f t="shared" si="7"/>
        <v>0</v>
      </c>
      <c r="O29" s="32">
        <f t="shared" si="7"/>
        <v>0</v>
      </c>
      <c r="P29" s="32">
        <f t="shared" si="7"/>
        <v>0</v>
      </c>
      <c r="Q29" s="32">
        <f t="shared" si="7"/>
        <v>0</v>
      </c>
      <c r="R29" s="32">
        <f t="shared" si="7"/>
        <v>3.4650400416428564</v>
      </c>
      <c r="S29" s="32">
        <f t="shared" si="7"/>
        <v>11.20179296575</v>
      </c>
      <c r="T29" s="32">
        <f t="shared" si="7"/>
        <v>0</v>
      </c>
      <c r="U29" s="32">
        <f t="shared" si="7"/>
        <v>0</v>
      </c>
      <c r="V29" s="32">
        <f t="shared" si="7"/>
        <v>3.3578536230357146</v>
      </c>
      <c r="W29" s="32">
        <f t="shared" si="7"/>
        <v>0</v>
      </c>
      <c r="X29" s="32">
        <f t="shared" si="7"/>
        <v>0</v>
      </c>
      <c r="Y29" s="32">
        <f t="shared" si="7"/>
        <v>0</v>
      </c>
      <c r="Z29" s="32">
        <f t="shared" si="7"/>
        <v>0</v>
      </c>
      <c r="AA29" s="32">
        <f t="shared" si="7"/>
        <v>0</v>
      </c>
      <c r="AB29" s="32">
        <f t="shared" si="7"/>
        <v>4.5607455770714278</v>
      </c>
      <c r="AC29" s="32">
        <f t="shared" si="7"/>
        <v>131.53210148171425</v>
      </c>
      <c r="AD29" s="32">
        <f t="shared" si="7"/>
        <v>0</v>
      </c>
      <c r="AE29" s="32">
        <f t="shared" si="7"/>
        <v>0</v>
      </c>
      <c r="AF29" s="32">
        <f t="shared" si="7"/>
        <v>8.0272499451785713</v>
      </c>
      <c r="AG29" s="32">
        <f t="shared" si="7"/>
        <v>0</v>
      </c>
      <c r="AH29" s="32">
        <f t="shared" si="7"/>
        <v>0</v>
      </c>
      <c r="AI29" s="32">
        <f t="shared" ref="AI29:BJ29" si="8">SUM(AI24:AI28)</f>
        <v>0</v>
      </c>
      <c r="AJ29" s="32">
        <f t="shared" si="8"/>
        <v>0</v>
      </c>
      <c r="AK29" s="32">
        <f t="shared" si="8"/>
        <v>0</v>
      </c>
      <c r="AL29" s="32">
        <f t="shared" si="8"/>
        <v>1.4138969901428571</v>
      </c>
      <c r="AM29" s="32">
        <f t="shared" si="8"/>
        <v>3.9954245715714283</v>
      </c>
      <c r="AN29" s="32">
        <f t="shared" si="8"/>
        <v>45.123472874428579</v>
      </c>
      <c r="AO29" s="32">
        <f t="shared" si="8"/>
        <v>0</v>
      </c>
      <c r="AP29" s="32">
        <f t="shared" si="8"/>
        <v>3.3405756278214289</v>
      </c>
      <c r="AQ29" s="32">
        <f t="shared" si="8"/>
        <v>0</v>
      </c>
      <c r="AR29" s="32">
        <f t="shared" si="8"/>
        <v>0</v>
      </c>
      <c r="AS29" s="32">
        <f t="shared" si="8"/>
        <v>0</v>
      </c>
      <c r="AT29" s="32">
        <f t="shared" si="8"/>
        <v>0</v>
      </c>
      <c r="AU29" s="32">
        <f t="shared" si="8"/>
        <v>0</v>
      </c>
      <c r="AV29" s="32">
        <f t="shared" si="8"/>
        <v>48.16282417585716</v>
      </c>
      <c r="AW29" s="32">
        <f t="shared" si="8"/>
        <v>157.12881477460718</v>
      </c>
      <c r="AX29" s="32">
        <f t="shared" si="8"/>
        <v>11.464392018214287</v>
      </c>
      <c r="AY29" s="32">
        <f t="shared" si="8"/>
        <v>0</v>
      </c>
      <c r="AZ29" s="32">
        <f t="shared" si="8"/>
        <v>158.84439735960697</v>
      </c>
      <c r="BA29" s="32">
        <f t="shared" si="8"/>
        <v>0</v>
      </c>
      <c r="BB29" s="32">
        <f t="shared" si="8"/>
        <v>0</v>
      </c>
      <c r="BC29" s="32">
        <f t="shared" si="8"/>
        <v>0</v>
      </c>
      <c r="BD29" s="32">
        <f t="shared" si="8"/>
        <v>0</v>
      </c>
      <c r="BE29" s="32">
        <f t="shared" si="8"/>
        <v>0</v>
      </c>
      <c r="BF29" s="32">
        <f t="shared" si="8"/>
        <v>16.281153060607174</v>
      </c>
      <c r="BG29" s="32">
        <f t="shared" si="8"/>
        <v>20.609542569392858</v>
      </c>
      <c r="BH29" s="32">
        <f t="shared" si="8"/>
        <v>8.7431738611071435</v>
      </c>
      <c r="BI29" s="32">
        <f t="shared" si="8"/>
        <v>0</v>
      </c>
      <c r="BJ29" s="32">
        <f t="shared" si="8"/>
        <v>10.421352232428573</v>
      </c>
      <c r="BK29" s="32">
        <f t="shared" si="6"/>
        <v>1132.1634884535379</v>
      </c>
    </row>
    <row r="30" spans="1:63" x14ac:dyDescent="0.25">
      <c r="A30" s="10"/>
      <c r="B30" s="21" t="s">
        <v>79</v>
      </c>
      <c r="C30" s="32">
        <f t="shared" ref="C30:AH30" si="9">C10+C13+C16+C19+C22+C29</f>
        <v>0</v>
      </c>
      <c r="D30" s="32">
        <f t="shared" si="9"/>
        <v>405.26349403921643</v>
      </c>
      <c r="E30" s="32">
        <f t="shared" si="9"/>
        <v>0</v>
      </c>
      <c r="F30" s="32">
        <f t="shared" si="9"/>
        <v>0</v>
      </c>
      <c r="G30" s="32">
        <f t="shared" si="9"/>
        <v>0</v>
      </c>
      <c r="H30" s="32">
        <f t="shared" si="9"/>
        <v>18.752290107785718</v>
      </c>
      <c r="I30" s="32">
        <f t="shared" si="9"/>
        <v>713.09024453278562</v>
      </c>
      <c r="J30" s="32">
        <f t="shared" si="9"/>
        <v>97.207314464928572</v>
      </c>
      <c r="K30" s="32">
        <f t="shared" si="9"/>
        <v>0</v>
      </c>
      <c r="L30" s="32">
        <f t="shared" si="9"/>
        <v>81.384123416392868</v>
      </c>
      <c r="M30" s="32">
        <f t="shared" si="9"/>
        <v>0</v>
      </c>
      <c r="N30" s="32">
        <f t="shared" si="9"/>
        <v>0</v>
      </c>
      <c r="O30" s="32">
        <f t="shared" si="9"/>
        <v>0</v>
      </c>
      <c r="P30" s="32">
        <f t="shared" si="9"/>
        <v>0</v>
      </c>
      <c r="Q30" s="32">
        <f t="shared" si="9"/>
        <v>0</v>
      </c>
      <c r="R30" s="32">
        <f t="shared" si="9"/>
        <v>7.6036845315714512</v>
      </c>
      <c r="S30" s="32">
        <f t="shared" si="9"/>
        <v>35.635344804035711</v>
      </c>
      <c r="T30" s="32">
        <f t="shared" si="9"/>
        <v>0</v>
      </c>
      <c r="U30" s="32">
        <f t="shared" si="9"/>
        <v>0</v>
      </c>
      <c r="V30" s="32">
        <f t="shared" si="9"/>
        <v>7.2777030004285717</v>
      </c>
      <c r="W30" s="32">
        <f t="shared" si="9"/>
        <v>0</v>
      </c>
      <c r="X30" s="32">
        <f t="shared" si="9"/>
        <v>0</v>
      </c>
      <c r="Y30" s="32">
        <f t="shared" si="9"/>
        <v>0</v>
      </c>
      <c r="Z30" s="32">
        <f t="shared" si="9"/>
        <v>0</v>
      </c>
      <c r="AA30" s="32">
        <f t="shared" si="9"/>
        <v>0</v>
      </c>
      <c r="AB30" s="32">
        <f t="shared" si="9"/>
        <v>5.2374573433214273</v>
      </c>
      <c r="AC30" s="32">
        <f t="shared" si="9"/>
        <v>209.11503078471426</v>
      </c>
      <c r="AD30" s="32">
        <f t="shared" si="9"/>
        <v>0</v>
      </c>
      <c r="AE30" s="32">
        <f t="shared" si="9"/>
        <v>0</v>
      </c>
      <c r="AF30" s="32">
        <f t="shared" si="9"/>
        <v>10.875633566392857</v>
      </c>
      <c r="AG30" s="32">
        <f t="shared" si="9"/>
        <v>0</v>
      </c>
      <c r="AH30" s="32">
        <f t="shared" si="9"/>
        <v>0</v>
      </c>
      <c r="AI30" s="32">
        <f t="shared" ref="AI30:BJ30" si="10">AI10+AI13+AI16+AI19+AI22+AI29</f>
        <v>0</v>
      </c>
      <c r="AJ30" s="32">
        <f t="shared" si="10"/>
        <v>0</v>
      </c>
      <c r="AK30" s="32">
        <f t="shared" si="10"/>
        <v>0</v>
      </c>
      <c r="AL30" s="32">
        <f t="shared" si="10"/>
        <v>1.6819852197857141</v>
      </c>
      <c r="AM30" s="32">
        <f t="shared" si="10"/>
        <v>39.845201736892854</v>
      </c>
      <c r="AN30" s="32">
        <f t="shared" si="10"/>
        <v>109.42809562482142</v>
      </c>
      <c r="AO30" s="32">
        <f t="shared" si="10"/>
        <v>0</v>
      </c>
      <c r="AP30" s="32">
        <f t="shared" si="10"/>
        <v>4.3017917496785714</v>
      </c>
      <c r="AQ30" s="32">
        <f t="shared" si="10"/>
        <v>0</v>
      </c>
      <c r="AR30" s="32">
        <f t="shared" si="10"/>
        <v>0</v>
      </c>
      <c r="AS30" s="32">
        <f t="shared" si="10"/>
        <v>0</v>
      </c>
      <c r="AT30" s="32">
        <f t="shared" si="10"/>
        <v>0</v>
      </c>
      <c r="AU30" s="32">
        <f t="shared" si="10"/>
        <v>0</v>
      </c>
      <c r="AV30" s="32">
        <f t="shared" si="10"/>
        <v>72.783365576857165</v>
      </c>
      <c r="AW30" s="32">
        <f t="shared" si="10"/>
        <v>409.29061898642863</v>
      </c>
      <c r="AX30" s="32">
        <f t="shared" si="10"/>
        <v>12.097168830928572</v>
      </c>
      <c r="AY30" s="32">
        <f t="shared" si="10"/>
        <v>0</v>
      </c>
      <c r="AZ30" s="32">
        <f t="shared" si="10"/>
        <v>221.86235665278554</v>
      </c>
      <c r="BA30" s="32">
        <f t="shared" si="10"/>
        <v>0</v>
      </c>
      <c r="BB30" s="32">
        <f t="shared" si="10"/>
        <v>0</v>
      </c>
      <c r="BC30" s="32">
        <f t="shared" si="10"/>
        <v>0</v>
      </c>
      <c r="BD30" s="32">
        <f t="shared" si="10"/>
        <v>0</v>
      </c>
      <c r="BE30" s="32">
        <f t="shared" si="10"/>
        <v>0</v>
      </c>
      <c r="BF30" s="32">
        <f t="shared" si="10"/>
        <v>25.099754236892892</v>
      </c>
      <c r="BG30" s="32">
        <f t="shared" si="10"/>
        <v>40.057683610285721</v>
      </c>
      <c r="BH30" s="32">
        <f t="shared" si="10"/>
        <v>10.586471379857143</v>
      </c>
      <c r="BI30" s="32">
        <f t="shared" si="10"/>
        <v>0</v>
      </c>
      <c r="BJ30" s="32">
        <f t="shared" si="10"/>
        <v>22.575573715178571</v>
      </c>
      <c r="BK30" s="32">
        <f t="shared" si="6"/>
        <v>2561.0523879119664</v>
      </c>
    </row>
    <row r="31" spans="1:63" ht="3.75" customHeight="1" x14ac:dyDescent="0.25">
      <c r="A31" s="10"/>
      <c r="B31" s="22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</row>
    <row r="32" spans="1:63" x14ac:dyDescent="0.25">
      <c r="A32" s="10" t="s">
        <v>1</v>
      </c>
      <c r="B32" s="23" t="s">
        <v>7</v>
      </c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</row>
    <row r="33" spans="1:63" s="14" customFormat="1" x14ac:dyDescent="0.25">
      <c r="A33" s="10" t="s">
        <v>75</v>
      </c>
      <c r="B33" s="20" t="s">
        <v>2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</row>
    <row r="34" spans="1:63" s="14" customFormat="1" x14ac:dyDescent="0.25">
      <c r="A34" s="10"/>
      <c r="B34" s="20" t="s">
        <v>104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2.1541674456071433</v>
      </c>
      <c r="I34" s="30">
        <v>0.57043951215138711</v>
      </c>
      <c r="J34" s="30">
        <v>0</v>
      </c>
      <c r="K34" s="30">
        <v>0</v>
      </c>
      <c r="L34" s="30">
        <v>4.4394940250000001E-2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0.96568163375000016</v>
      </c>
      <c r="S34" s="30">
        <v>0</v>
      </c>
      <c r="T34" s="30">
        <v>0</v>
      </c>
      <c r="U34" s="30">
        <v>0</v>
      </c>
      <c r="V34" s="30">
        <v>4.6152940714285712E-3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7.7617266878928577</v>
      </c>
      <c r="AC34" s="30">
        <v>3.7062397535714289E-2</v>
      </c>
      <c r="AD34" s="30">
        <v>0</v>
      </c>
      <c r="AE34" s="30">
        <v>0</v>
      </c>
      <c r="AF34" s="30">
        <v>0.17927697514285712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7.0145511578214101</v>
      </c>
      <c r="AM34" s="30">
        <v>3.1727813857142864E-2</v>
      </c>
      <c r="AN34" s="30">
        <v>0</v>
      </c>
      <c r="AO34" s="30">
        <v>0</v>
      </c>
      <c r="AP34" s="30">
        <v>4.4376222500000007E-2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195.92231840728331</v>
      </c>
      <c r="AW34" s="30">
        <v>0.68392533414285683</v>
      </c>
      <c r="AX34" s="30">
        <v>0</v>
      </c>
      <c r="AY34" s="30">
        <v>0</v>
      </c>
      <c r="AZ34" s="30">
        <v>1.0303234170714284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96.072535883786372</v>
      </c>
      <c r="BG34" s="30">
        <v>2.0986883447499998</v>
      </c>
      <c r="BH34" s="30">
        <v>0</v>
      </c>
      <c r="BI34" s="30">
        <v>0</v>
      </c>
      <c r="BJ34" s="30">
        <v>0.28537117685714286</v>
      </c>
      <c r="BK34" s="31">
        <f>SUM(C34:BJ34)</f>
        <v>314.90118264447108</v>
      </c>
    </row>
    <row r="35" spans="1:63" s="14" customFormat="1" x14ac:dyDescent="0.25">
      <c r="A35" s="10"/>
      <c r="B35" s="18" t="s">
        <v>105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7.5483806192142859</v>
      </c>
      <c r="I35" s="30">
        <v>0.66499009260349817</v>
      </c>
      <c r="J35" s="30">
        <v>0</v>
      </c>
      <c r="K35" s="30">
        <v>0</v>
      </c>
      <c r="L35" s="30">
        <v>0.3068032991428572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4.501267709678574</v>
      </c>
      <c r="S35" s="30">
        <v>0</v>
      </c>
      <c r="T35" s="30">
        <v>0</v>
      </c>
      <c r="U35" s="30">
        <v>0</v>
      </c>
      <c r="V35" s="30">
        <v>0.25335390646428574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16.845996573928566</v>
      </c>
      <c r="AC35" s="30">
        <v>1.2639835138214286</v>
      </c>
      <c r="AD35" s="30">
        <v>0</v>
      </c>
      <c r="AE35" s="30">
        <v>0</v>
      </c>
      <c r="AF35" s="30">
        <v>0.91248516914285704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16.035980626035688</v>
      </c>
      <c r="AM35" s="30">
        <v>9.5175671607142853E-2</v>
      </c>
      <c r="AN35" s="30">
        <v>0</v>
      </c>
      <c r="AO35" s="30">
        <v>0</v>
      </c>
      <c r="AP35" s="30">
        <v>0.17553523182142855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191.38670767703786</v>
      </c>
      <c r="AW35" s="30">
        <v>1.7288553051071431</v>
      </c>
      <c r="AX35" s="30">
        <v>0</v>
      </c>
      <c r="AY35" s="30">
        <v>0</v>
      </c>
      <c r="AZ35" s="30">
        <v>8.3804540775000014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131.90789145761096</v>
      </c>
      <c r="BG35" s="30">
        <v>0.45808079892857134</v>
      </c>
      <c r="BH35" s="30">
        <v>0</v>
      </c>
      <c r="BI35" s="30">
        <v>0</v>
      </c>
      <c r="BJ35" s="30">
        <v>0.60295579878571437</v>
      </c>
      <c r="BK35" s="55">
        <f>SUM(C35:BJ35)</f>
        <v>383.06889752843085</v>
      </c>
    </row>
    <row r="36" spans="1:63" s="14" customFormat="1" x14ac:dyDescent="0.25">
      <c r="A36" s="10"/>
      <c r="B36" s="21" t="s">
        <v>84</v>
      </c>
      <c r="C36" s="33">
        <f>SUM(C34:C35)</f>
        <v>0</v>
      </c>
      <c r="D36" s="33">
        <f t="shared" ref="D36:BJ36" si="11">SUM(D34:D35)</f>
        <v>0</v>
      </c>
      <c r="E36" s="33">
        <f t="shared" si="11"/>
        <v>0</v>
      </c>
      <c r="F36" s="33">
        <f t="shared" si="11"/>
        <v>0</v>
      </c>
      <c r="G36" s="33">
        <f t="shared" si="11"/>
        <v>0</v>
      </c>
      <c r="H36" s="33">
        <f t="shared" si="11"/>
        <v>9.7025480648214284</v>
      </c>
      <c r="I36" s="33">
        <f t="shared" si="11"/>
        <v>1.2354296047548852</v>
      </c>
      <c r="J36" s="33">
        <f t="shared" si="11"/>
        <v>0</v>
      </c>
      <c r="K36" s="33">
        <f t="shared" si="11"/>
        <v>0</v>
      </c>
      <c r="L36" s="33">
        <f t="shared" si="11"/>
        <v>0.35119823939285721</v>
      </c>
      <c r="M36" s="33">
        <f t="shared" si="11"/>
        <v>0</v>
      </c>
      <c r="N36" s="33">
        <f t="shared" si="11"/>
        <v>0</v>
      </c>
      <c r="O36" s="33">
        <f t="shared" si="11"/>
        <v>0</v>
      </c>
      <c r="P36" s="33">
        <f t="shared" si="11"/>
        <v>0</v>
      </c>
      <c r="Q36" s="33">
        <f t="shared" si="11"/>
        <v>0</v>
      </c>
      <c r="R36" s="33">
        <f t="shared" si="11"/>
        <v>5.4669493434285741</v>
      </c>
      <c r="S36" s="33">
        <f t="shared" si="11"/>
        <v>0</v>
      </c>
      <c r="T36" s="33">
        <f t="shared" si="11"/>
        <v>0</v>
      </c>
      <c r="U36" s="33">
        <f t="shared" si="11"/>
        <v>0</v>
      </c>
      <c r="V36" s="33">
        <f t="shared" si="11"/>
        <v>0.25796920053571432</v>
      </c>
      <c r="W36" s="33">
        <f t="shared" si="11"/>
        <v>0</v>
      </c>
      <c r="X36" s="33">
        <f t="shared" si="11"/>
        <v>0</v>
      </c>
      <c r="Y36" s="33">
        <f t="shared" si="11"/>
        <v>0</v>
      </c>
      <c r="Z36" s="33">
        <f t="shared" si="11"/>
        <v>0</v>
      </c>
      <c r="AA36" s="33">
        <f t="shared" si="11"/>
        <v>0</v>
      </c>
      <c r="AB36" s="33">
        <f t="shared" si="11"/>
        <v>24.607723261821423</v>
      </c>
      <c r="AC36" s="33">
        <f t="shared" si="11"/>
        <v>1.3010459113571429</v>
      </c>
      <c r="AD36" s="33">
        <f t="shared" si="11"/>
        <v>0</v>
      </c>
      <c r="AE36" s="33">
        <f t="shared" si="11"/>
        <v>0</v>
      </c>
      <c r="AF36" s="33">
        <f t="shared" si="11"/>
        <v>1.0917621442857142</v>
      </c>
      <c r="AG36" s="33">
        <f t="shared" si="11"/>
        <v>0</v>
      </c>
      <c r="AH36" s="33">
        <f t="shared" si="11"/>
        <v>0</v>
      </c>
      <c r="AI36" s="33">
        <f t="shared" si="11"/>
        <v>0</v>
      </c>
      <c r="AJ36" s="33">
        <f t="shared" si="11"/>
        <v>0</v>
      </c>
      <c r="AK36" s="33">
        <f t="shared" si="11"/>
        <v>0</v>
      </c>
      <c r="AL36" s="33">
        <f t="shared" si="11"/>
        <v>23.050531783857096</v>
      </c>
      <c r="AM36" s="33">
        <f t="shared" si="11"/>
        <v>0.1269034854642857</v>
      </c>
      <c r="AN36" s="33">
        <f t="shared" si="11"/>
        <v>0</v>
      </c>
      <c r="AO36" s="33">
        <f t="shared" si="11"/>
        <v>0</v>
      </c>
      <c r="AP36" s="33">
        <f t="shared" si="11"/>
        <v>0.21991145432142856</v>
      </c>
      <c r="AQ36" s="33">
        <f t="shared" si="11"/>
        <v>0</v>
      </c>
      <c r="AR36" s="33">
        <f t="shared" si="11"/>
        <v>0</v>
      </c>
      <c r="AS36" s="33">
        <f t="shared" si="11"/>
        <v>0</v>
      </c>
      <c r="AT36" s="33">
        <f t="shared" si="11"/>
        <v>0</v>
      </c>
      <c r="AU36" s="33">
        <f t="shared" si="11"/>
        <v>0</v>
      </c>
      <c r="AV36" s="33">
        <f t="shared" si="11"/>
        <v>387.3090260843212</v>
      </c>
      <c r="AW36" s="33">
        <f t="shared" si="11"/>
        <v>2.4127806392500002</v>
      </c>
      <c r="AX36" s="33">
        <f t="shared" si="11"/>
        <v>0</v>
      </c>
      <c r="AY36" s="33">
        <f t="shared" si="11"/>
        <v>0</v>
      </c>
      <c r="AZ36" s="33">
        <f t="shared" si="11"/>
        <v>9.4107774945714304</v>
      </c>
      <c r="BA36" s="33">
        <f t="shared" si="11"/>
        <v>0</v>
      </c>
      <c r="BB36" s="33">
        <f t="shared" si="11"/>
        <v>0</v>
      </c>
      <c r="BC36" s="33">
        <f t="shared" si="11"/>
        <v>0</v>
      </c>
      <c r="BD36" s="33">
        <f t="shared" si="11"/>
        <v>0</v>
      </c>
      <c r="BE36" s="33">
        <f t="shared" si="11"/>
        <v>0</v>
      </c>
      <c r="BF36" s="33">
        <f t="shared" si="11"/>
        <v>227.98042734139733</v>
      </c>
      <c r="BG36" s="33">
        <f t="shared" si="11"/>
        <v>2.5567691436785713</v>
      </c>
      <c r="BH36" s="33">
        <f t="shared" si="11"/>
        <v>0</v>
      </c>
      <c r="BI36" s="33">
        <f t="shared" si="11"/>
        <v>0</v>
      </c>
      <c r="BJ36" s="33">
        <f t="shared" si="11"/>
        <v>0.88832697564285723</v>
      </c>
      <c r="BK36" s="32">
        <f>SUM(C36:BJ36)</f>
        <v>697.97008017290193</v>
      </c>
    </row>
    <row r="37" spans="1:63" x14ac:dyDescent="0.25">
      <c r="A37" s="10" t="s">
        <v>76</v>
      </c>
      <c r="B37" s="20" t="s">
        <v>17</v>
      </c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</row>
    <row r="38" spans="1:63" x14ac:dyDescent="0.25">
      <c r="A38" s="10"/>
      <c r="B38" s="20" t="s">
        <v>106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0.41800699003571423</v>
      </c>
      <c r="I38" s="30">
        <v>0.73694342589285722</v>
      </c>
      <c r="J38" s="30">
        <v>0</v>
      </c>
      <c r="K38" s="30">
        <v>0</v>
      </c>
      <c r="L38" s="30">
        <v>0.21178391739285712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0.16822567710714287</v>
      </c>
      <c r="S38" s="30">
        <v>0</v>
      </c>
      <c r="T38" s="30">
        <v>0</v>
      </c>
      <c r="U38" s="30">
        <v>0</v>
      </c>
      <c r="V38" s="30">
        <v>0.1211687107857143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5.6083761030714685</v>
      </c>
      <c r="AC38" s="30">
        <v>0.67199809132142863</v>
      </c>
      <c r="AD38" s="30">
        <v>0</v>
      </c>
      <c r="AE38" s="30">
        <v>0</v>
      </c>
      <c r="AF38" s="30">
        <v>4.1065646428571434E-3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1.8481741111428587</v>
      </c>
      <c r="AM38" s="30">
        <v>0.10153416060714289</v>
      </c>
      <c r="AN38" s="30">
        <v>0</v>
      </c>
      <c r="AO38" s="30">
        <v>0</v>
      </c>
      <c r="AP38" s="30">
        <v>1.0947905357142861E-3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66.341684445145162</v>
      </c>
      <c r="AW38" s="30">
        <v>6.2915523114642813</v>
      </c>
      <c r="AX38" s="30">
        <v>8.8216247857142854E-3</v>
      </c>
      <c r="AY38" s="30">
        <v>0</v>
      </c>
      <c r="AZ38" s="30">
        <v>4.0602652014642846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43.907000052680502</v>
      </c>
      <c r="BG38" s="30">
        <v>0.51714455049999974</v>
      </c>
      <c r="BH38" s="30">
        <v>0</v>
      </c>
      <c r="BI38" s="30">
        <v>0</v>
      </c>
      <c r="BJ38" s="30">
        <v>1.6764694123734165</v>
      </c>
      <c r="BK38" s="31">
        <f>SUM(C38:BJ38)</f>
        <v>132.69435014094915</v>
      </c>
    </row>
    <row r="39" spans="1:63" x14ac:dyDescent="0.25">
      <c r="A39" s="10"/>
      <c r="B39" s="20" t="s">
        <v>107</v>
      </c>
      <c r="C39" s="30">
        <v>0</v>
      </c>
      <c r="D39" s="30">
        <v>3.9679914762857136</v>
      </c>
      <c r="E39" s="30">
        <v>0</v>
      </c>
      <c r="F39" s="30">
        <v>0</v>
      </c>
      <c r="G39" s="30">
        <v>0</v>
      </c>
      <c r="H39" s="30">
        <v>99.06866723253583</v>
      </c>
      <c r="I39" s="30">
        <v>12.927962571249999</v>
      </c>
      <c r="J39" s="30">
        <v>0</v>
      </c>
      <c r="K39" s="30">
        <v>0</v>
      </c>
      <c r="L39" s="30">
        <v>71.978826428103531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41.936385252892833</v>
      </c>
      <c r="S39" s="30">
        <v>3.0619137664285714</v>
      </c>
      <c r="T39" s="30">
        <v>0</v>
      </c>
      <c r="U39" s="30">
        <v>0</v>
      </c>
      <c r="V39" s="30">
        <v>13.39004510542857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59.630408536858269</v>
      </c>
      <c r="AC39" s="30">
        <v>8.0551150647499998</v>
      </c>
      <c r="AD39" s="30">
        <v>0</v>
      </c>
      <c r="AE39" s="30">
        <v>0</v>
      </c>
      <c r="AF39" s="30">
        <v>6.1284402623571426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51.441195651250673</v>
      </c>
      <c r="AM39" s="30">
        <v>3.0852330418571428</v>
      </c>
      <c r="AN39" s="30">
        <v>0</v>
      </c>
      <c r="AO39" s="30">
        <v>0</v>
      </c>
      <c r="AP39" s="30">
        <v>2.7482685102857141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534.58099901028527</v>
      </c>
      <c r="AW39" s="30">
        <v>88.857549938357153</v>
      </c>
      <c r="AX39" s="30">
        <v>0</v>
      </c>
      <c r="AY39" s="30">
        <v>0</v>
      </c>
      <c r="AZ39" s="30">
        <v>342.24610670917923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245.28379283578553</v>
      </c>
      <c r="BG39" s="30">
        <v>7.8390366079642799</v>
      </c>
      <c r="BH39" s="30">
        <v>0</v>
      </c>
      <c r="BI39" s="30">
        <v>0</v>
      </c>
      <c r="BJ39" s="30">
        <v>45.449648497249967</v>
      </c>
      <c r="BK39" s="55">
        <f t="shared" ref="BK39:BK45" si="12">SUM(C39:BJ39)</f>
        <v>1641.6775864991052</v>
      </c>
    </row>
    <row r="40" spans="1:63" x14ac:dyDescent="0.25">
      <c r="A40" s="10"/>
      <c r="B40" s="20" t="s">
        <v>108</v>
      </c>
      <c r="C40" s="30">
        <v>0</v>
      </c>
      <c r="D40" s="30">
        <v>0.36231816907142861</v>
      </c>
      <c r="E40" s="30">
        <v>0</v>
      </c>
      <c r="F40" s="30">
        <v>0</v>
      </c>
      <c r="G40" s="30">
        <v>0</v>
      </c>
      <c r="H40" s="30">
        <v>8.6316341904285725</v>
      </c>
      <c r="I40" s="30">
        <v>1.19187577275</v>
      </c>
      <c r="J40" s="30">
        <v>0</v>
      </c>
      <c r="K40" s="30">
        <v>0</v>
      </c>
      <c r="L40" s="30">
        <v>10.946528846678572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2.6670257814999996</v>
      </c>
      <c r="S40" s="30">
        <v>1.8764946785714293E-2</v>
      </c>
      <c r="T40" s="30">
        <v>0</v>
      </c>
      <c r="U40" s="30">
        <v>0</v>
      </c>
      <c r="V40" s="30">
        <v>1.4679239693214285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27.281711758036018</v>
      </c>
      <c r="AC40" s="30">
        <v>11.683674564285717</v>
      </c>
      <c r="AD40" s="30">
        <v>0</v>
      </c>
      <c r="AE40" s="30">
        <v>0</v>
      </c>
      <c r="AF40" s="30">
        <v>5.6086947484285732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13.714648386678325</v>
      </c>
      <c r="AM40" s="30">
        <v>0.28596090699999999</v>
      </c>
      <c r="AN40" s="30">
        <v>0</v>
      </c>
      <c r="AO40" s="30">
        <v>0</v>
      </c>
      <c r="AP40" s="30">
        <v>0.93729192475000001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208.83612956782954</v>
      </c>
      <c r="AW40" s="30">
        <v>77.93580953278574</v>
      </c>
      <c r="AX40" s="30">
        <v>2.5799548718928578</v>
      </c>
      <c r="AY40" s="30">
        <v>0</v>
      </c>
      <c r="AZ40" s="30">
        <v>89.997404669177726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0">
        <v>115.00721437214456</v>
      </c>
      <c r="BG40" s="30">
        <v>18.940977535892859</v>
      </c>
      <c r="BH40" s="30">
        <v>0</v>
      </c>
      <c r="BI40" s="30">
        <v>0</v>
      </c>
      <c r="BJ40" s="30">
        <v>9.2430060269999981</v>
      </c>
      <c r="BK40" s="55">
        <f t="shared" si="12"/>
        <v>607.3385505424377</v>
      </c>
    </row>
    <row r="41" spans="1:63" x14ac:dyDescent="0.25">
      <c r="A41" s="10"/>
      <c r="B41" s="20" t="s">
        <v>109</v>
      </c>
      <c r="C41" s="30">
        <v>0</v>
      </c>
      <c r="D41" s="30">
        <v>3.7713097296785714</v>
      </c>
      <c r="E41" s="30">
        <v>0</v>
      </c>
      <c r="F41" s="30">
        <v>0</v>
      </c>
      <c r="G41" s="30">
        <v>0</v>
      </c>
      <c r="H41" s="30">
        <v>3.5710074153214286</v>
      </c>
      <c r="I41" s="30">
        <v>14.711556523535716</v>
      </c>
      <c r="J41" s="30">
        <v>0</v>
      </c>
      <c r="K41" s="30">
        <v>0</v>
      </c>
      <c r="L41" s="30">
        <v>3.7566268247857137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1.4039982755357143</v>
      </c>
      <c r="S41" s="30">
        <v>2.495268153571429E-2</v>
      </c>
      <c r="T41" s="30">
        <v>0</v>
      </c>
      <c r="U41" s="30">
        <v>0</v>
      </c>
      <c r="V41" s="30">
        <v>0.25399754432142851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24.560183976035827</v>
      </c>
      <c r="AC41" s="30">
        <v>8.6064033188214282</v>
      </c>
      <c r="AD41" s="30">
        <v>0</v>
      </c>
      <c r="AE41" s="30">
        <v>0</v>
      </c>
      <c r="AF41" s="30">
        <v>2.5294255962857148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27.58661415342857</v>
      </c>
      <c r="AM41" s="30">
        <v>1.4911297556071432</v>
      </c>
      <c r="AN41" s="30">
        <v>0</v>
      </c>
      <c r="AO41" s="30">
        <v>0</v>
      </c>
      <c r="AP41" s="30">
        <v>0.42108135107142852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90.324488653963229</v>
      </c>
      <c r="AW41" s="30">
        <v>39.489370200285428</v>
      </c>
      <c r="AX41" s="30">
        <v>0</v>
      </c>
      <c r="AY41" s="30">
        <v>0</v>
      </c>
      <c r="AZ41" s="30">
        <v>23.869153077571433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58.392435258285396</v>
      </c>
      <c r="BG41" s="30">
        <v>3.0108428079285714</v>
      </c>
      <c r="BH41" s="30">
        <v>0</v>
      </c>
      <c r="BI41" s="30">
        <v>0</v>
      </c>
      <c r="BJ41" s="30">
        <v>3.361583806178571</v>
      </c>
      <c r="BK41" s="55">
        <f t="shared" si="12"/>
        <v>311.13616095017699</v>
      </c>
    </row>
    <row r="42" spans="1:63" x14ac:dyDescent="0.25">
      <c r="A42" s="10"/>
      <c r="B42" s="20" t="s">
        <v>110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1.1967958744285714</v>
      </c>
      <c r="I42" s="30">
        <v>0.62865549732146564</v>
      </c>
      <c r="J42" s="30">
        <v>0</v>
      </c>
      <c r="K42" s="30">
        <v>0</v>
      </c>
      <c r="L42" s="30">
        <v>1.0355374478214285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0.45184139214285723</v>
      </c>
      <c r="S42" s="30">
        <v>0</v>
      </c>
      <c r="T42" s="30">
        <v>0</v>
      </c>
      <c r="U42" s="30">
        <v>0</v>
      </c>
      <c r="V42" s="30">
        <v>0.28143748950000003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3.0224733908214296</v>
      </c>
      <c r="AC42" s="30">
        <v>3.6996442380357148</v>
      </c>
      <c r="AD42" s="30">
        <v>0</v>
      </c>
      <c r="AE42" s="30">
        <v>0</v>
      </c>
      <c r="AF42" s="30">
        <v>1.1922699212857144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1.9696347595357142</v>
      </c>
      <c r="AM42" s="30">
        <v>0.56235187496428585</v>
      </c>
      <c r="AN42" s="30">
        <v>0</v>
      </c>
      <c r="AO42" s="30">
        <v>0</v>
      </c>
      <c r="AP42" s="30">
        <v>1.3997684962500001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41.399859365428597</v>
      </c>
      <c r="AW42" s="30">
        <v>12.707185894714284</v>
      </c>
      <c r="AX42" s="30">
        <v>0</v>
      </c>
      <c r="AY42" s="30">
        <v>0</v>
      </c>
      <c r="AZ42" s="30">
        <v>72.850090701035811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16.021958686000097</v>
      </c>
      <c r="BG42" s="30">
        <v>3.0445303945357138</v>
      </c>
      <c r="BH42" s="30">
        <v>0</v>
      </c>
      <c r="BI42" s="30">
        <v>0</v>
      </c>
      <c r="BJ42" s="30">
        <v>15.443066039035719</v>
      </c>
      <c r="BK42" s="55">
        <f t="shared" si="12"/>
        <v>176.90710146285738</v>
      </c>
    </row>
    <row r="43" spans="1:63" x14ac:dyDescent="0.25">
      <c r="A43" s="10"/>
      <c r="B43" s="20" t="s">
        <v>111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0.65343165414285698</v>
      </c>
      <c r="I43" s="30">
        <v>4.8781786533214406</v>
      </c>
      <c r="J43" s="30">
        <v>0</v>
      </c>
      <c r="K43" s="30">
        <v>0</v>
      </c>
      <c r="L43" s="30">
        <v>4.0571973044642853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0.4177391072142857</v>
      </c>
      <c r="S43" s="30">
        <v>0</v>
      </c>
      <c r="T43" s="30">
        <v>0</v>
      </c>
      <c r="U43" s="30">
        <v>0</v>
      </c>
      <c r="V43" s="30">
        <v>0.14959455392857138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9.1955879499999976E-2</v>
      </c>
      <c r="AC43" s="30">
        <v>1.7364977500000005E-3</v>
      </c>
      <c r="AD43" s="30">
        <v>0</v>
      </c>
      <c r="AE43" s="30">
        <v>0</v>
      </c>
      <c r="AF43" s="30">
        <v>7.4017466428571424E-3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6.2336995571428563E-2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6.2390057808214241</v>
      </c>
      <c r="AW43" s="30">
        <v>0.4237198795714287</v>
      </c>
      <c r="AX43" s="30">
        <v>0</v>
      </c>
      <c r="AY43" s="30">
        <v>0</v>
      </c>
      <c r="AZ43" s="30">
        <v>0.17309956042857141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0.98821599274999983</v>
      </c>
      <c r="BG43" s="30">
        <v>0</v>
      </c>
      <c r="BH43" s="30">
        <v>0</v>
      </c>
      <c r="BI43" s="30">
        <v>0</v>
      </c>
      <c r="BJ43" s="30">
        <v>0.16353327771428575</v>
      </c>
      <c r="BK43" s="55">
        <f t="shared" si="12"/>
        <v>18.307146883821439</v>
      </c>
    </row>
    <row r="44" spans="1:63" x14ac:dyDescent="0.25">
      <c r="A44" s="10"/>
      <c r="B44" s="20" t="s">
        <v>123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0.2710035741428572</v>
      </c>
      <c r="I44" s="30">
        <v>0.55832102542856932</v>
      </c>
      <c r="J44" s="30">
        <v>0</v>
      </c>
      <c r="K44" s="30">
        <v>0</v>
      </c>
      <c r="L44" s="30">
        <v>0.14257563267857143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0.17848556614285718</v>
      </c>
      <c r="S44" s="30">
        <v>0</v>
      </c>
      <c r="T44" s="30">
        <v>0</v>
      </c>
      <c r="U44" s="30">
        <v>0</v>
      </c>
      <c r="V44" s="30">
        <v>0.10460565982142854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9.303441567857143E-2</v>
      </c>
      <c r="AC44" s="30">
        <v>0.21812702346428575</v>
      </c>
      <c r="AD44" s="30">
        <v>0</v>
      </c>
      <c r="AE44" s="30">
        <v>0</v>
      </c>
      <c r="AF44" s="30">
        <v>0.10314714607142855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6.3107101500000012E-2</v>
      </c>
      <c r="AM44" s="30">
        <v>0.40438172382142862</v>
      </c>
      <c r="AN44" s="30">
        <v>0</v>
      </c>
      <c r="AO44" s="30">
        <v>0</v>
      </c>
      <c r="AP44" s="30">
        <v>8.7678101714285708E-2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1.1679278622142857</v>
      </c>
      <c r="AW44" s="30">
        <v>0.71764403642857144</v>
      </c>
      <c r="AX44" s="30">
        <v>0</v>
      </c>
      <c r="AY44" s="30">
        <v>0</v>
      </c>
      <c r="AZ44" s="30">
        <v>3.6791775247857155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0.18808098389285718</v>
      </c>
      <c r="BG44" s="30">
        <v>0</v>
      </c>
      <c r="BH44" s="30">
        <v>0</v>
      </c>
      <c r="BI44" s="30">
        <v>0</v>
      </c>
      <c r="BJ44" s="30">
        <v>0.91615152510714282</v>
      </c>
      <c r="BK44" s="55">
        <f t="shared" si="12"/>
        <v>8.8934489028928567</v>
      </c>
    </row>
    <row r="45" spans="1:63" x14ac:dyDescent="0.25">
      <c r="A45" s="10"/>
      <c r="B45" s="20" t="s">
        <v>127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0.52734919535714275</v>
      </c>
      <c r="I45" s="30">
        <v>0.67550491085708686</v>
      </c>
      <c r="J45" s="30">
        <v>0</v>
      </c>
      <c r="K45" s="30">
        <v>0</v>
      </c>
      <c r="L45" s="30">
        <v>1.2119261954285716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0.24563502039285712</v>
      </c>
      <c r="S45" s="30">
        <v>0.24789332703571426</v>
      </c>
      <c r="T45" s="30">
        <v>0</v>
      </c>
      <c r="U45" s="30">
        <v>0</v>
      </c>
      <c r="V45" s="30">
        <v>0.29747199217857145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0.62663634899999998</v>
      </c>
      <c r="AC45" s="30">
        <v>2.7749680659285718</v>
      </c>
      <c r="AD45" s="30">
        <v>0</v>
      </c>
      <c r="AE45" s="30">
        <v>0</v>
      </c>
      <c r="AF45" s="30">
        <v>0.90565386339285725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0.46347555546428565</v>
      </c>
      <c r="AM45" s="30">
        <v>0.16393610846428569</v>
      </c>
      <c r="AN45" s="30">
        <v>0</v>
      </c>
      <c r="AO45" s="30">
        <v>0</v>
      </c>
      <c r="AP45" s="30">
        <v>0.35067638349999997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9.5068793916785843</v>
      </c>
      <c r="AW45" s="30">
        <v>12.487526012785716</v>
      </c>
      <c r="AX45" s="30">
        <v>0</v>
      </c>
      <c r="AY45" s="30">
        <v>0</v>
      </c>
      <c r="AZ45" s="30">
        <v>25.988081256285696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5.3825086906428554</v>
      </c>
      <c r="BG45" s="30">
        <v>0.36732379317857133</v>
      </c>
      <c r="BH45" s="30">
        <v>1.725111642857143E-3</v>
      </c>
      <c r="BI45" s="30">
        <v>0</v>
      </c>
      <c r="BJ45" s="30">
        <v>6.9813056318214288</v>
      </c>
      <c r="BK45" s="55">
        <f t="shared" si="12"/>
        <v>69.20647685503566</v>
      </c>
    </row>
    <row r="46" spans="1:63" x14ac:dyDescent="0.25">
      <c r="A46" s="10"/>
      <c r="B46" s="21" t="s">
        <v>85</v>
      </c>
      <c r="C46" s="32">
        <f t="shared" ref="C46:AH46" si="13">SUM(C38:C45)</f>
        <v>0</v>
      </c>
      <c r="D46" s="32">
        <f t="shared" si="13"/>
        <v>8.1016193750357139</v>
      </c>
      <c r="E46" s="32">
        <f t="shared" si="13"/>
        <v>0</v>
      </c>
      <c r="F46" s="32">
        <f t="shared" si="13"/>
        <v>0</v>
      </c>
      <c r="G46" s="32">
        <f t="shared" si="13"/>
        <v>0</v>
      </c>
      <c r="H46" s="32">
        <f t="shared" si="13"/>
        <v>114.33789612639299</v>
      </c>
      <c r="I46" s="32">
        <f t="shared" si="13"/>
        <v>36.308998380357131</v>
      </c>
      <c r="J46" s="32">
        <f t="shared" si="13"/>
        <v>0</v>
      </c>
      <c r="K46" s="32">
        <f t="shared" si="13"/>
        <v>0</v>
      </c>
      <c r="L46" s="32">
        <f t="shared" si="13"/>
        <v>93.341002597353523</v>
      </c>
      <c r="M46" s="32">
        <f t="shared" si="13"/>
        <v>0</v>
      </c>
      <c r="N46" s="32">
        <f t="shared" si="13"/>
        <v>0</v>
      </c>
      <c r="O46" s="32">
        <f t="shared" si="13"/>
        <v>0</v>
      </c>
      <c r="P46" s="32">
        <f t="shared" si="13"/>
        <v>0</v>
      </c>
      <c r="Q46" s="32">
        <f t="shared" si="13"/>
        <v>0</v>
      </c>
      <c r="R46" s="32">
        <f t="shared" si="13"/>
        <v>47.469336072928549</v>
      </c>
      <c r="S46" s="32">
        <f t="shared" si="13"/>
        <v>3.3535247217857145</v>
      </c>
      <c r="T46" s="32">
        <f t="shared" si="13"/>
        <v>0</v>
      </c>
      <c r="U46" s="32">
        <f t="shared" si="13"/>
        <v>0</v>
      </c>
      <c r="V46" s="32">
        <f t="shared" si="13"/>
        <v>16.066245025285713</v>
      </c>
      <c r="W46" s="32">
        <f t="shared" si="13"/>
        <v>0</v>
      </c>
      <c r="X46" s="32">
        <f t="shared" si="13"/>
        <v>0</v>
      </c>
      <c r="Y46" s="32">
        <f t="shared" si="13"/>
        <v>0</v>
      </c>
      <c r="Z46" s="32">
        <f t="shared" si="13"/>
        <v>0</v>
      </c>
      <c r="AA46" s="32">
        <f t="shared" si="13"/>
        <v>0</v>
      </c>
      <c r="AB46" s="32">
        <f t="shared" si="13"/>
        <v>120.91478040900159</v>
      </c>
      <c r="AC46" s="32">
        <f t="shared" si="13"/>
        <v>35.711666864357142</v>
      </c>
      <c r="AD46" s="32">
        <f t="shared" si="13"/>
        <v>0</v>
      </c>
      <c r="AE46" s="32">
        <f t="shared" si="13"/>
        <v>0</v>
      </c>
      <c r="AF46" s="32">
        <f t="shared" si="13"/>
        <v>16.479139849107145</v>
      </c>
      <c r="AG46" s="32">
        <f t="shared" si="13"/>
        <v>0</v>
      </c>
      <c r="AH46" s="32">
        <f t="shared" si="13"/>
        <v>0</v>
      </c>
      <c r="AI46" s="32">
        <f t="shared" ref="AI46:BJ46" si="14">SUM(AI38:AI45)</f>
        <v>0</v>
      </c>
      <c r="AJ46" s="32">
        <f t="shared" si="14"/>
        <v>0</v>
      </c>
      <c r="AK46" s="32">
        <f t="shared" si="14"/>
        <v>0</v>
      </c>
      <c r="AL46" s="32">
        <f t="shared" si="14"/>
        <v>97.14918671457184</v>
      </c>
      <c r="AM46" s="32">
        <f t="shared" si="14"/>
        <v>6.0945275723214287</v>
      </c>
      <c r="AN46" s="32">
        <f t="shared" si="14"/>
        <v>0</v>
      </c>
      <c r="AO46" s="32">
        <f t="shared" si="14"/>
        <v>0</v>
      </c>
      <c r="AP46" s="32">
        <f t="shared" si="14"/>
        <v>5.9458595581071423</v>
      </c>
      <c r="AQ46" s="32">
        <f t="shared" si="14"/>
        <v>0</v>
      </c>
      <c r="AR46" s="32">
        <f t="shared" si="14"/>
        <v>0</v>
      </c>
      <c r="AS46" s="32">
        <f t="shared" si="14"/>
        <v>0</v>
      </c>
      <c r="AT46" s="32">
        <f t="shared" si="14"/>
        <v>0</v>
      </c>
      <c r="AU46" s="32">
        <f t="shared" si="14"/>
        <v>0</v>
      </c>
      <c r="AV46" s="32">
        <f t="shared" si="14"/>
        <v>958.39697407736605</v>
      </c>
      <c r="AW46" s="32">
        <f t="shared" si="14"/>
        <v>238.9103578063926</v>
      </c>
      <c r="AX46" s="32">
        <f t="shared" si="14"/>
        <v>2.5887764966785722</v>
      </c>
      <c r="AY46" s="32">
        <f t="shared" si="14"/>
        <v>0</v>
      </c>
      <c r="AZ46" s="32">
        <f t="shared" si="14"/>
        <v>562.86337869992849</v>
      </c>
      <c r="BA46" s="32">
        <f t="shared" si="14"/>
        <v>0</v>
      </c>
      <c r="BB46" s="32">
        <f t="shared" si="14"/>
        <v>0</v>
      </c>
      <c r="BC46" s="32">
        <f t="shared" si="14"/>
        <v>0</v>
      </c>
      <c r="BD46" s="32">
        <f t="shared" si="14"/>
        <v>0</v>
      </c>
      <c r="BE46" s="32">
        <f t="shared" si="14"/>
        <v>0</v>
      </c>
      <c r="BF46" s="32">
        <f t="shared" si="14"/>
        <v>485.17120687218181</v>
      </c>
      <c r="BG46" s="32">
        <f t="shared" si="14"/>
        <v>33.719855689999996</v>
      </c>
      <c r="BH46" s="32">
        <f t="shared" si="14"/>
        <v>1.725111642857143E-3</v>
      </c>
      <c r="BI46" s="32">
        <f t="shared" si="14"/>
        <v>0</v>
      </c>
      <c r="BJ46" s="32">
        <f t="shared" si="14"/>
        <v>83.234764216480514</v>
      </c>
      <c r="BK46" s="32">
        <f>SUM(C46:BJ46)</f>
        <v>2966.1608222372761</v>
      </c>
    </row>
    <row r="47" spans="1:63" x14ac:dyDescent="0.25">
      <c r="A47" s="10"/>
      <c r="B47" s="21" t="s">
        <v>83</v>
      </c>
      <c r="C47" s="32">
        <f t="shared" ref="C47:AH47" si="15">C36+C46</f>
        <v>0</v>
      </c>
      <c r="D47" s="32">
        <f t="shared" si="15"/>
        <v>8.1016193750357139</v>
      </c>
      <c r="E47" s="32">
        <f t="shared" si="15"/>
        <v>0</v>
      </c>
      <c r="F47" s="32">
        <f t="shared" si="15"/>
        <v>0</v>
      </c>
      <c r="G47" s="32">
        <f t="shared" si="15"/>
        <v>0</v>
      </c>
      <c r="H47" s="32">
        <f t="shared" si="15"/>
        <v>124.04044419121442</v>
      </c>
      <c r="I47" s="32">
        <f t="shared" si="15"/>
        <v>37.544427985112016</v>
      </c>
      <c r="J47" s="32">
        <f t="shared" si="15"/>
        <v>0</v>
      </c>
      <c r="K47" s="32">
        <f t="shared" si="15"/>
        <v>0</v>
      </c>
      <c r="L47" s="32">
        <f t="shared" si="15"/>
        <v>93.69220083674638</v>
      </c>
      <c r="M47" s="32">
        <f t="shared" si="15"/>
        <v>0</v>
      </c>
      <c r="N47" s="32">
        <f t="shared" si="15"/>
        <v>0</v>
      </c>
      <c r="O47" s="32">
        <f t="shared" si="15"/>
        <v>0</v>
      </c>
      <c r="P47" s="32">
        <f t="shared" si="15"/>
        <v>0</v>
      </c>
      <c r="Q47" s="32">
        <f t="shared" si="15"/>
        <v>0</v>
      </c>
      <c r="R47" s="32">
        <f t="shared" si="15"/>
        <v>52.936285416357123</v>
      </c>
      <c r="S47" s="32">
        <f t="shared" si="15"/>
        <v>3.3535247217857145</v>
      </c>
      <c r="T47" s="32">
        <f t="shared" si="15"/>
        <v>0</v>
      </c>
      <c r="U47" s="32">
        <f t="shared" si="15"/>
        <v>0</v>
      </c>
      <c r="V47" s="32">
        <f t="shared" si="15"/>
        <v>16.324214225821429</v>
      </c>
      <c r="W47" s="32">
        <f t="shared" si="15"/>
        <v>0</v>
      </c>
      <c r="X47" s="32">
        <f t="shared" si="15"/>
        <v>0</v>
      </c>
      <c r="Y47" s="32">
        <f t="shared" si="15"/>
        <v>0</v>
      </c>
      <c r="Z47" s="32">
        <f t="shared" si="15"/>
        <v>0</v>
      </c>
      <c r="AA47" s="32">
        <f t="shared" si="15"/>
        <v>0</v>
      </c>
      <c r="AB47" s="32">
        <f t="shared" si="15"/>
        <v>145.52250367082303</v>
      </c>
      <c r="AC47" s="32">
        <f t="shared" si="15"/>
        <v>37.012712775714284</v>
      </c>
      <c r="AD47" s="32">
        <f t="shared" si="15"/>
        <v>0</v>
      </c>
      <c r="AE47" s="32">
        <f t="shared" si="15"/>
        <v>0</v>
      </c>
      <c r="AF47" s="32">
        <f t="shared" si="15"/>
        <v>17.570901993392859</v>
      </c>
      <c r="AG47" s="32">
        <f t="shared" si="15"/>
        <v>0</v>
      </c>
      <c r="AH47" s="32">
        <f t="shared" si="15"/>
        <v>0</v>
      </c>
      <c r="AI47" s="32">
        <f t="shared" ref="AI47:BJ47" si="16">AI36+AI46</f>
        <v>0</v>
      </c>
      <c r="AJ47" s="32">
        <f t="shared" si="16"/>
        <v>0</v>
      </c>
      <c r="AK47" s="32">
        <f t="shared" si="16"/>
        <v>0</v>
      </c>
      <c r="AL47" s="32">
        <f t="shared" si="16"/>
        <v>120.19971849842894</v>
      </c>
      <c r="AM47" s="32">
        <f t="shared" si="16"/>
        <v>6.2214310577857148</v>
      </c>
      <c r="AN47" s="32">
        <f t="shared" si="16"/>
        <v>0</v>
      </c>
      <c r="AO47" s="32">
        <f t="shared" si="16"/>
        <v>0</v>
      </c>
      <c r="AP47" s="32">
        <f t="shared" si="16"/>
        <v>6.1657710124285705</v>
      </c>
      <c r="AQ47" s="32">
        <f t="shared" si="16"/>
        <v>0</v>
      </c>
      <c r="AR47" s="32">
        <f t="shared" si="16"/>
        <v>0</v>
      </c>
      <c r="AS47" s="32">
        <f t="shared" si="16"/>
        <v>0</v>
      </c>
      <c r="AT47" s="32">
        <f t="shared" si="16"/>
        <v>0</v>
      </c>
      <c r="AU47" s="32">
        <f t="shared" si="16"/>
        <v>0</v>
      </c>
      <c r="AV47" s="32">
        <f t="shared" si="16"/>
        <v>1345.7060001616874</v>
      </c>
      <c r="AW47" s="32">
        <f t="shared" si="16"/>
        <v>241.3231384456426</v>
      </c>
      <c r="AX47" s="32">
        <f t="shared" si="16"/>
        <v>2.5887764966785722</v>
      </c>
      <c r="AY47" s="32">
        <f t="shared" si="16"/>
        <v>0</v>
      </c>
      <c r="AZ47" s="32">
        <f t="shared" si="16"/>
        <v>572.27415619449994</v>
      </c>
      <c r="BA47" s="32">
        <f t="shared" si="16"/>
        <v>0</v>
      </c>
      <c r="BB47" s="32">
        <f t="shared" si="16"/>
        <v>0</v>
      </c>
      <c r="BC47" s="32">
        <f t="shared" si="16"/>
        <v>0</v>
      </c>
      <c r="BD47" s="32">
        <f t="shared" si="16"/>
        <v>0</v>
      </c>
      <c r="BE47" s="32">
        <f t="shared" si="16"/>
        <v>0</v>
      </c>
      <c r="BF47" s="32">
        <f t="shared" si="16"/>
        <v>713.1516342135792</v>
      </c>
      <c r="BG47" s="32">
        <f t="shared" si="16"/>
        <v>36.276624833678568</v>
      </c>
      <c r="BH47" s="32">
        <f t="shared" si="16"/>
        <v>1.725111642857143E-3</v>
      </c>
      <c r="BI47" s="32">
        <f t="shared" si="16"/>
        <v>0</v>
      </c>
      <c r="BJ47" s="32">
        <f t="shared" si="16"/>
        <v>84.123091192123368</v>
      </c>
      <c r="BK47" s="32">
        <f>SUM(C47:BJ47)</f>
        <v>3664.1309024101788</v>
      </c>
    </row>
    <row r="48" spans="1:63" ht="3" customHeight="1" x14ac:dyDescent="0.25">
      <c r="A48" s="10"/>
      <c r="B48" s="20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</row>
    <row r="49" spans="1:63" x14ac:dyDescent="0.25">
      <c r="A49" s="10" t="s">
        <v>18</v>
      </c>
      <c r="B49" s="23" t="s">
        <v>8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</row>
    <row r="50" spans="1:63" x14ac:dyDescent="0.25">
      <c r="A50" s="10" t="s">
        <v>75</v>
      </c>
      <c r="B50" s="20" t="s">
        <v>19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</row>
    <row r="51" spans="1:63" x14ac:dyDescent="0.25">
      <c r="A51" s="10"/>
      <c r="B51" s="18" t="s">
        <v>112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19.224157292928577</v>
      </c>
      <c r="I51" s="30">
        <v>21.486747480214952</v>
      </c>
      <c r="J51" s="30">
        <v>0</v>
      </c>
      <c r="K51" s="30">
        <v>0</v>
      </c>
      <c r="L51" s="30">
        <v>26.901502633821433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8.4890109523928512</v>
      </c>
      <c r="S51" s="30">
        <v>1.7388337604642856</v>
      </c>
      <c r="T51" s="30">
        <v>0</v>
      </c>
      <c r="U51" s="30">
        <v>0</v>
      </c>
      <c r="V51" s="30">
        <v>6.4543928904999994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10.801981566821434</v>
      </c>
      <c r="AC51" s="30">
        <v>20.728990774428574</v>
      </c>
      <c r="AD51" s="30">
        <v>0</v>
      </c>
      <c r="AE51" s="30">
        <v>0</v>
      </c>
      <c r="AF51" s="30">
        <v>20.804891650250006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8.1448854333214324</v>
      </c>
      <c r="AM51" s="30">
        <v>0.76495471839285711</v>
      </c>
      <c r="AN51" s="30">
        <v>0</v>
      </c>
      <c r="AO51" s="30">
        <v>0</v>
      </c>
      <c r="AP51" s="30">
        <v>18.052478808107143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190.47696589396287</v>
      </c>
      <c r="AW51" s="30">
        <v>77.158678769285672</v>
      </c>
      <c r="AX51" s="30">
        <v>0</v>
      </c>
      <c r="AY51" s="30">
        <v>0</v>
      </c>
      <c r="AZ51" s="30">
        <v>373.55002893535629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94.75397164282144</v>
      </c>
      <c r="BG51" s="30">
        <v>27.27793265635713</v>
      </c>
      <c r="BH51" s="30">
        <v>4.7530454569642853</v>
      </c>
      <c r="BI51" s="30">
        <v>0</v>
      </c>
      <c r="BJ51" s="30">
        <v>102.94627436582132</v>
      </c>
      <c r="BK51" s="32">
        <f>SUM(C51:BJ51)</f>
        <v>1034.5097256822125</v>
      </c>
    </row>
    <row r="52" spans="1:63" x14ac:dyDescent="0.25">
      <c r="A52" s="10"/>
      <c r="B52" s="21" t="s">
        <v>82</v>
      </c>
      <c r="C52" s="32">
        <f>SUM(C51)</f>
        <v>0</v>
      </c>
      <c r="D52" s="32">
        <f t="shared" ref="D52:BJ52" si="17">SUM(D51)</f>
        <v>0</v>
      </c>
      <c r="E52" s="32">
        <f t="shared" si="17"/>
        <v>0</v>
      </c>
      <c r="F52" s="32">
        <f t="shared" si="17"/>
        <v>0</v>
      </c>
      <c r="G52" s="32">
        <f t="shared" si="17"/>
        <v>0</v>
      </c>
      <c r="H52" s="32">
        <f t="shared" si="17"/>
        <v>19.224157292928577</v>
      </c>
      <c r="I52" s="32">
        <f t="shared" si="17"/>
        <v>21.486747480214952</v>
      </c>
      <c r="J52" s="32">
        <f t="shared" si="17"/>
        <v>0</v>
      </c>
      <c r="K52" s="32">
        <f t="shared" si="17"/>
        <v>0</v>
      </c>
      <c r="L52" s="32">
        <f t="shared" si="17"/>
        <v>26.901502633821433</v>
      </c>
      <c r="M52" s="32">
        <f t="shared" si="17"/>
        <v>0</v>
      </c>
      <c r="N52" s="32">
        <f t="shared" si="17"/>
        <v>0</v>
      </c>
      <c r="O52" s="32">
        <f t="shared" si="17"/>
        <v>0</v>
      </c>
      <c r="P52" s="32">
        <f t="shared" si="17"/>
        <v>0</v>
      </c>
      <c r="Q52" s="32">
        <f t="shared" si="17"/>
        <v>0</v>
      </c>
      <c r="R52" s="32">
        <f t="shared" si="17"/>
        <v>8.4890109523928512</v>
      </c>
      <c r="S52" s="32">
        <f t="shared" si="17"/>
        <v>1.7388337604642856</v>
      </c>
      <c r="T52" s="32">
        <f t="shared" si="17"/>
        <v>0</v>
      </c>
      <c r="U52" s="32">
        <f t="shared" si="17"/>
        <v>0</v>
      </c>
      <c r="V52" s="32">
        <f t="shared" si="17"/>
        <v>6.4543928904999994</v>
      </c>
      <c r="W52" s="32">
        <f t="shared" si="17"/>
        <v>0</v>
      </c>
      <c r="X52" s="32">
        <f t="shared" si="17"/>
        <v>0</v>
      </c>
      <c r="Y52" s="32">
        <f t="shared" si="17"/>
        <v>0</v>
      </c>
      <c r="Z52" s="32">
        <f t="shared" si="17"/>
        <v>0</v>
      </c>
      <c r="AA52" s="32">
        <f t="shared" si="17"/>
        <v>0</v>
      </c>
      <c r="AB52" s="32">
        <f t="shared" si="17"/>
        <v>10.801981566821434</v>
      </c>
      <c r="AC52" s="32">
        <f t="shared" si="17"/>
        <v>20.728990774428574</v>
      </c>
      <c r="AD52" s="32">
        <f t="shared" si="17"/>
        <v>0</v>
      </c>
      <c r="AE52" s="32">
        <f t="shared" si="17"/>
        <v>0</v>
      </c>
      <c r="AF52" s="32">
        <f t="shared" si="17"/>
        <v>20.804891650250006</v>
      </c>
      <c r="AG52" s="32">
        <f t="shared" si="17"/>
        <v>0</v>
      </c>
      <c r="AH52" s="32">
        <f t="shared" si="17"/>
        <v>0</v>
      </c>
      <c r="AI52" s="32">
        <f t="shared" si="17"/>
        <v>0</v>
      </c>
      <c r="AJ52" s="32">
        <f t="shared" si="17"/>
        <v>0</v>
      </c>
      <c r="AK52" s="32">
        <f t="shared" si="17"/>
        <v>0</v>
      </c>
      <c r="AL52" s="32">
        <f t="shared" si="17"/>
        <v>8.1448854333214324</v>
      </c>
      <c r="AM52" s="32">
        <f t="shared" si="17"/>
        <v>0.76495471839285711</v>
      </c>
      <c r="AN52" s="32">
        <f t="shared" si="17"/>
        <v>0</v>
      </c>
      <c r="AO52" s="32">
        <f t="shared" si="17"/>
        <v>0</v>
      </c>
      <c r="AP52" s="32">
        <f t="shared" si="17"/>
        <v>18.052478808107143</v>
      </c>
      <c r="AQ52" s="32">
        <f t="shared" si="17"/>
        <v>0</v>
      </c>
      <c r="AR52" s="32">
        <f t="shared" si="17"/>
        <v>0</v>
      </c>
      <c r="AS52" s="32">
        <f t="shared" si="17"/>
        <v>0</v>
      </c>
      <c r="AT52" s="32">
        <f t="shared" si="17"/>
        <v>0</v>
      </c>
      <c r="AU52" s="32">
        <f t="shared" si="17"/>
        <v>0</v>
      </c>
      <c r="AV52" s="32">
        <f t="shared" si="17"/>
        <v>190.47696589396287</v>
      </c>
      <c r="AW52" s="32">
        <f t="shared" si="17"/>
        <v>77.158678769285672</v>
      </c>
      <c r="AX52" s="32">
        <f t="shared" si="17"/>
        <v>0</v>
      </c>
      <c r="AY52" s="32">
        <f t="shared" si="17"/>
        <v>0</v>
      </c>
      <c r="AZ52" s="32">
        <f t="shared" si="17"/>
        <v>373.55002893535629</v>
      </c>
      <c r="BA52" s="32">
        <f t="shared" si="17"/>
        <v>0</v>
      </c>
      <c r="BB52" s="32">
        <f t="shared" si="17"/>
        <v>0</v>
      </c>
      <c r="BC52" s="32">
        <f t="shared" si="17"/>
        <v>0</v>
      </c>
      <c r="BD52" s="32">
        <f t="shared" si="17"/>
        <v>0</v>
      </c>
      <c r="BE52" s="32">
        <f t="shared" si="17"/>
        <v>0</v>
      </c>
      <c r="BF52" s="32">
        <f t="shared" si="17"/>
        <v>94.75397164282144</v>
      </c>
      <c r="BG52" s="32">
        <f t="shared" si="17"/>
        <v>27.27793265635713</v>
      </c>
      <c r="BH52" s="32">
        <f t="shared" si="17"/>
        <v>4.7530454569642853</v>
      </c>
      <c r="BI52" s="32">
        <f t="shared" si="17"/>
        <v>0</v>
      </c>
      <c r="BJ52" s="32">
        <f t="shared" si="17"/>
        <v>102.94627436582132</v>
      </c>
      <c r="BK52" s="32">
        <f>SUM(C52:BJ52)</f>
        <v>1034.5097256822125</v>
      </c>
    </row>
    <row r="53" spans="1:63" ht="2.25" customHeight="1" x14ac:dyDescent="0.25">
      <c r="A53" s="10"/>
      <c r="B53" s="20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</row>
    <row r="54" spans="1:63" x14ac:dyDescent="0.25">
      <c r="A54" s="10" t="s">
        <v>4</v>
      </c>
      <c r="B54" s="23" t="s">
        <v>9</v>
      </c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</row>
    <row r="55" spans="1:63" x14ac:dyDescent="0.25">
      <c r="A55" s="10" t="s">
        <v>75</v>
      </c>
      <c r="B55" s="20" t="s">
        <v>20</v>
      </c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</row>
    <row r="56" spans="1:63" x14ac:dyDescent="0.25">
      <c r="A56" s="10"/>
      <c r="B56" s="19"/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1">
        <f>SUM(C56:BJ56)</f>
        <v>0</v>
      </c>
    </row>
    <row r="57" spans="1:63" x14ac:dyDescent="0.25">
      <c r="A57" s="10"/>
      <c r="B57" s="21" t="s">
        <v>84</v>
      </c>
      <c r="C57" s="32">
        <f>SUM(C56)</f>
        <v>0</v>
      </c>
      <c r="D57" s="32">
        <f t="shared" ref="D57:BJ57" si="18">SUM(D56)</f>
        <v>0</v>
      </c>
      <c r="E57" s="32">
        <f t="shared" si="18"/>
        <v>0</v>
      </c>
      <c r="F57" s="32">
        <f t="shared" si="18"/>
        <v>0</v>
      </c>
      <c r="G57" s="32">
        <f t="shared" si="18"/>
        <v>0</v>
      </c>
      <c r="H57" s="32">
        <f t="shared" si="18"/>
        <v>0</v>
      </c>
      <c r="I57" s="32">
        <f t="shared" si="18"/>
        <v>0</v>
      </c>
      <c r="J57" s="32">
        <f t="shared" si="18"/>
        <v>0</v>
      </c>
      <c r="K57" s="32">
        <f t="shared" si="18"/>
        <v>0</v>
      </c>
      <c r="L57" s="32">
        <f t="shared" si="18"/>
        <v>0</v>
      </c>
      <c r="M57" s="32">
        <f t="shared" si="18"/>
        <v>0</v>
      </c>
      <c r="N57" s="32">
        <f t="shared" si="18"/>
        <v>0</v>
      </c>
      <c r="O57" s="32">
        <f t="shared" si="18"/>
        <v>0</v>
      </c>
      <c r="P57" s="32">
        <f t="shared" si="18"/>
        <v>0</v>
      </c>
      <c r="Q57" s="32">
        <f t="shared" si="18"/>
        <v>0</v>
      </c>
      <c r="R57" s="32">
        <f t="shared" si="18"/>
        <v>0</v>
      </c>
      <c r="S57" s="32">
        <f t="shared" si="18"/>
        <v>0</v>
      </c>
      <c r="T57" s="32">
        <f t="shared" si="18"/>
        <v>0</v>
      </c>
      <c r="U57" s="32">
        <f t="shared" si="18"/>
        <v>0</v>
      </c>
      <c r="V57" s="32">
        <f t="shared" si="18"/>
        <v>0</v>
      </c>
      <c r="W57" s="32">
        <f t="shared" si="18"/>
        <v>0</v>
      </c>
      <c r="X57" s="32">
        <f t="shared" si="18"/>
        <v>0</v>
      </c>
      <c r="Y57" s="32">
        <f t="shared" si="18"/>
        <v>0</v>
      </c>
      <c r="Z57" s="32">
        <f t="shared" si="18"/>
        <v>0</v>
      </c>
      <c r="AA57" s="32">
        <f t="shared" si="18"/>
        <v>0</v>
      </c>
      <c r="AB57" s="32">
        <f t="shared" si="18"/>
        <v>0</v>
      </c>
      <c r="AC57" s="32">
        <f t="shared" si="18"/>
        <v>0</v>
      </c>
      <c r="AD57" s="32">
        <f t="shared" si="18"/>
        <v>0</v>
      </c>
      <c r="AE57" s="32">
        <f t="shared" si="18"/>
        <v>0</v>
      </c>
      <c r="AF57" s="32">
        <f t="shared" si="18"/>
        <v>0</v>
      </c>
      <c r="AG57" s="32">
        <f t="shared" si="18"/>
        <v>0</v>
      </c>
      <c r="AH57" s="32">
        <f t="shared" si="18"/>
        <v>0</v>
      </c>
      <c r="AI57" s="32">
        <f t="shared" si="18"/>
        <v>0</v>
      </c>
      <c r="AJ57" s="32">
        <f t="shared" si="18"/>
        <v>0</v>
      </c>
      <c r="AK57" s="32">
        <f t="shared" si="18"/>
        <v>0</v>
      </c>
      <c r="AL57" s="32">
        <f t="shared" si="18"/>
        <v>0</v>
      </c>
      <c r="AM57" s="32">
        <f t="shared" si="18"/>
        <v>0</v>
      </c>
      <c r="AN57" s="32">
        <f t="shared" si="18"/>
        <v>0</v>
      </c>
      <c r="AO57" s="32">
        <f t="shared" si="18"/>
        <v>0</v>
      </c>
      <c r="AP57" s="32">
        <f t="shared" si="18"/>
        <v>0</v>
      </c>
      <c r="AQ57" s="32">
        <f t="shared" si="18"/>
        <v>0</v>
      </c>
      <c r="AR57" s="32">
        <f t="shared" si="18"/>
        <v>0</v>
      </c>
      <c r="AS57" s="32">
        <f t="shared" si="18"/>
        <v>0</v>
      </c>
      <c r="AT57" s="32">
        <f t="shared" si="18"/>
        <v>0</v>
      </c>
      <c r="AU57" s="32">
        <f t="shared" si="18"/>
        <v>0</v>
      </c>
      <c r="AV57" s="32">
        <f t="shared" si="18"/>
        <v>0</v>
      </c>
      <c r="AW57" s="32">
        <f t="shared" si="18"/>
        <v>0</v>
      </c>
      <c r="AX57" s="32">
        <f t="shared" si="18"/>
        <v>0</v>
      </c>
      <c r="AY57" s="32">
        <f t="shared" si="18"/>
        <v>0</v>
      </c>
      <c r="AZ57" s="32">
        <f t="shared" si="18"/>
        <v>0</v>
      </c>
      <c r="BA57" s="32">
        <f t="shared" si="18"/>
        <v>0</v>
      </c>
      <c r="BB57" s="32">
        <f t="shared" si="18"/>
        <v>0</v>
      </c>
      <c r="BC57" s="32">
        <f t="shared" si="18"/>
        <v>0</v>
      </c>
      <c r="BD57" s="32">
        <f t="shared" si="18"/>
        <v>0</v>
      </c>
      <c r="BE57" s="32">
        <f t="shared" si="18"/>
        <v>0</v>
      </c>
      <c r="BF57" s="32">
        <f t="shared" si="18"/>
        <v>0</v>
      </c>
      <c r="BG57" s="32">
        <f t="shared" si="18"/>
        <v>0</v>
      </c>
      <c r="BH57" s="32">
        <f t="shared" si="18"/>
        <v>0</v>
      </c>
      <c r="BI57" s="32">
        <f t="shared" si="18"/>
        <v>0</v>
      </c>
      <c r="BJ57" s="32">
        <f t="shared" si="18"/>
        <v>0</v>
      </c>
      <c r="BK57" s="32">
        <f>SUM(C57:BJ57)</f>
        <v>0</v>
      </c>
    </row>
    <row r="58" spans="1:63" x14ac:dyDescent="0.25">
      <c r="A58" s="10" t="s">
        <v>76</v>
      </c>
      <c r="B58" s="20" t="s">
        <v>21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</row>
    <row r="59" spans="1:63" x14ac:dyDescent="0.25">
      <c r="A59" s="10"/>
      <c r="B59" s="19"/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1">
        <f>SUM(C59:BJ59)</f>
        <v>0</v>
      </c>
    </row>
    <row r="60" spans="1:63" x14ac:dyDescent="0.25">
      <c r="A60" s="10"/>
      <c r="B60" s="21" t="s">
        <v>85</v>
      </c>
      <c r="C60" s="32">
        <f>SUM(C59)</f>
        <v>0</v>
      </c>
      <c r="D60" s="32">
        <f t="shared" ref="D60:BJ60" si="19">SUM(D59)</f>
        <v>0</v>
      </c>
      <c r="E60" s="32">
        <f t="shared" si="19"/>
        <v>0</v>
      </c>
      <c r="F60" s="32">
        <f t="shared" si="19"/>
        <v>0</v>
      </c>
      <c r="G60" s="32">
        <f t="shared" si="19"/>
        <v>0</v>
      </c>
      <c r="H60" s="32">
        <f t="shared" si="19"/>
        <v>0</v>
      </c>
      <c r="I60" s="32">
        <f t="shared" si="19"/>
        <v>0</v>
      </c>
      <c r="J60" s="32">
        <f t="shared" si="19"/>
        <v>0</v>
      </c>
      <c r="K60" s="32">
        <f t="shared" si="19"/>
        <v>0</v>
      </c>
      <c r="L60" s="32">
        <f t="shared" si="19"/>
        <v>0</v>
      </c>
      <c r="M60" s="32">
        <f t="shared" si="19"/>
        <v>0</v>
      </c>
      <c r="N60" s="32">
        <f t="shared" si="19"/>
        <v>0</v>
      </c>
      <c r="O60" s="32">
        <f t="shared" si="19"/>
        <v>0</v>
      </c>
      <c r="P60" s="32">
        <f t="shared" si="19"/>
        <v>0</v>
      </c>
      <c r="Q60" s="32">
        <f t="shared" si="19"/>
        <v>0</v>
      </c>
      <c r="R60" s="32">
        <f t="shared" si="19"/>
        <v>0</v>
      </c>
      <c r="S60" s="32">
        <f t="shared" si="19"/>
        <v>0</v>
      </c>
      <c r="T60" s="32">
        <f t="shared" si="19"/>
        <v>0</v>
      </c>
      <c r="U60" s="32">
        <f t="shared" si="19"/>
        <v>0</v>
      </c>
      <c r="V60" s="32">
        <f t="shared" si="19"/>
        <v>0</v>
      </c>
      <c r="W60" s="32">
        <f t="shared" si="19"/>
        <v>0</v>
      </c>
      <c r="X60" s="32">
        <f t="shared" si="19"/>
        <v>0</v>
      </c>
      <c r="Y60" s="32">
        <f t="shared" si="19"/>
        <v>0</v>
      </c>
      <c r="Z60" s="32">
        <f t="shared" si="19"/>
        <v>0</v>
      </c>
      <c r="AA60" s="32">
        <f t="shared" si="19"/>
        <v>0</v>
      </c>
      <c r="AB60" s="32">
        <f t="shared" si="19"/>
        <v>0</v>
      </c>
      <c r="AC60" s="32">
        <f t="shared" si="19"/>
        <v>0</v>
      </c>
      <c r="AD60" s="32">
        <f t="shared" si="19"/>
        <v>0</v>
      </c>
      <c r="AE60" s="32">
        <f t="shared" si="19"/>
        <v>0</v>
      </c>
      <c r="AF60" s="32">
        <f t="shared" si="19"/>
        <v>0</v>
      </c>
      <c r="AG60" s="32">
        <f t="shared" si="19"/>
        <v>0</v>
      </c>
      <c r="AH60" s="32">
        <f t="shared" si="19"/>
        <v>0</v>
      </c>
      <c r="AI60" s="32">
        <f t="shared" si="19"/>
        <v>0</v>
      </c>
      <c r="AJ60" s="32">
        <f t="shared" si="19"/>
        <v>0</v>
      </c>
      <c r="AK60" s="32">
        <f t="shared" si="19"/>
        <v>0</v>
      </c>
      <c r="AL60" s="32">
        <f t="shared" si="19"/>
        <v>0</v>
      </c>
      <c r="AM60" s="32">
        <f t="shared" si="19"/>
        <v>0</v>
      </c>
      <c r="AN60" s="32">
        <f t="shared" si="19"/>
        <v>0</v>
      </c>
      <c r="AO60" s="32">
        <f t="shared" si="19"/>
        <v>0</v>
      </c>
      <c r="AP60" s="32">
        <f t="shared" si="19"/>
        <v>0</v>
      </c>
      <c r="AQ60" s="32">
        <f t="shared" si="19"/>
        <v>0</v>
      </c>
      <c r="AR60" s="32">
        <f t="shared" si="19"/>
        <v>0</v>
      </c>
      <c r="AS60" s="32">
        <f t="shared" si="19"/>
        <v>0</v>
      </c>
      <c r="AT60" s="32">
        <f t="shared" si="19"/>
        <v>0</v>
      </c>
      <c r="AU60" s="32">
        <f t="shared" si="19"/>
        <v>0</v>
      </c>
      <c r="AV60" s="32">
        <f t="shared" si="19"/>
        <v>0</v>
      </c>
      <c r="AW60" s="32">
        <f t="shared" si="19"/>
        <v>0</v>
      </c>
      <c r="AX60" s="32">
        <f t="shared" si="19"/>
        <v>0</v>
      </c>
      <c r="AY60" s="32">
        <f t="shared" si="19"/>
        <v>0</v>
      </c>
      <c r="AZ60" s="32">
        <f t="shared" si="19"/>
        <v>0</v>
      </c>
      <c r="BA60" s="32">
        <f t="shared" si="19"/>
        <v>0</v>
      </c>
      <c r="BB60" s="32">
        <f t="shared" si="19"/>
        <v>0</v>
      </c>
      <c r="BC60" s="32">
        <f t="shared" si="19"/>
        <v>0</v>
      </c>
      <c r="BD60" s="32">
        <f t="shared" si="19"/>
        <v>0</v>
      </c>
      <c r="BE60" s="32">
        <f t="shared" si="19"/>
        <v>0</v>
      </c>
      <c r="BF60" s="32">
        <f t="shared" si="19"/>
        <v>0</v>
      </c>
      <c r="BG60" s="32">
        <f t="shared" si="19"/>
        <v>0</v>
      </c>
      <c r="BH60" s="32">
        <f t="shared" si="19"/>
        <v>0</v>
      </c>
      <c r="BI60" s="32">
        <f t="shared" si="19"/>
        <v>0</v>
      </c>
      <c r="BJ60" s="32">
        <f t="shared" si="19"/>
        <v>0</v>
      </c>
      <c r="BK60" s="32">
        <f>SUM(C60:BJ60)</f>
        <v>0</v>
      </c>
    </row>
    <row r="61" spans="1:63" x14ac:dyDescent="0.25">
      <c r="A61" s="10"/>
      <c r="B61" s="21" t="s">
        <v>83</v>
      </c>
      <c r="C61" s="32">
        <f>C57+C60</f>
        <v>0</v>
      </c>
      <c r="D61" s="32">
        <f t="shared" ref="D61:BJ61" si="20">D57+D60</f>
        <v>0</v>
      </c>
      <c r="E61" s="32">
        <f t="shared" si="20"/>
        <v>0</v>
      </c>
      <c r="F61" s="32">
        <f t="shared" si="20"/>
        <v>0</v>
      </c>
      <c r="G61" s="32">
        <f t="shared" si="20"/>
        <v>0</v>
      </c>
      <c r="H61" s="32">
        <f t="shared" si="20"/>
        <v>0</v>
      </c>
      <c r="I61" s="32">
        <f t="shared" si="20"/>
        <v>0</v>
      </c>
      <c r="J61" s="32">
        <f t="shared" si="20"/>
        <v>0</v>
      </c>
      <c r="K61" s="32">
        <f t="shared" si="20"/>
        <v>0</v>
      </c>
      <c r="L61" s="32">
        <f t="shared" si="20"/>
        <v>0</v>
      </c>
      <c r="M61" s="32">
        <f t="shared" si="20"/>
        <v>0</v>
      </c>
      <c r="N61" s="32">
        <f t="shared" si="20"/>
        <v>0</v>
      </c>
      <c r="O61" s="32">
        <f t="shared" si="20"/>
        <v>0</v>
      </c>
      <c r="P61" s="32">
        <f t="shared" si="20"/>
        <v>0</v>
      </c>
      <c r="Q61" s="32">
        <f t="shared" si="20"/>
        <v>0</v>
      </c>
      <c r="R61" s="32">
        <f t="shared" si="20"/>
        <v>0</v>
      </c>
      <c r="S61" s="32">
        <f t="shared" si="20"/>
        <v>0</v>
      </c>
      <c r="T61" s="32">
        <f t="shared" si="20"/>
        <v>0</v>
      </c>
      <c r="U61" s="32">
        <f t="shared" si="20"/>
        <v>0</v>
      </c>
      <c r="V61" s="32">
        <f t="shared" si="20"/>
        <v>0</v>
      </c>
      <c r="W61" s="32">
        <f t="shared" si="20"/>
        <v>0</v>
      </c>
      <c r="X61" s="32">
        <f t="shared" si="20"/>
        <v>0</v>
      </c>
      <c r="Y61" s="32">
        <f t="shared" si="20"/>
        <v>0</v>
      </c>
      <c r="Z61" s="32">
        <f t="shared" si="20"/>
        <v>0</v>
      </c>
      <c r="AA61" s="32">
        <f t="shared" si="20"/>
        <v>0</v>
      </c>
      <c r="AB61" s="32">
        <f t="shared" si="20"/>
        <v>0</v>
      </c>
      <c r="AC61" s="32">
        <f t="shared" si="20"/>
        <v>0</v>
      </c>
      <c r="AD61" s="32">
        <f t="shared" si="20"/>
        <v>0</v>
      </c>
      <c r="AE61" s="32">
        <f t="shared" si="20"/>
        <v>0</v>
      </c>
      <c r="AF61" s="32">
        <f t="shared" si="20"/>
        <v>0</v>
      </c>
      <c r="AG61" s="32">
        <f t="shared" si="20"/>
        <v>0</v>
      </c>
      <c r="AH61" s="32">
        <f t="shared" si="20"/>
        <v>0</v>
      </c>
      <c r="AI61" s="32">
        <f t="shared" si="20"/>
        <v>0</v>
      </c>
      <c r="AJ61" s="32">
        <f t="shared" si="20"/>
        <v>0</v>
      </c>
      <c r="AK61" s="32">
        <f t="shared" si="20"/>
        <v>0</v>
      </c>
      <c r="AL61" s="32">
        <f t="shared" si="20"/>
        <v>0</v>
      </c>
      <c r="AM61" s="32">
        <f t="shared" si="20"/>
        <v>0</v>
      </c>
      <c r="AN61" s="32">
        <f t="shared" si="20"/>
        <v>0</v>
      </c>
      <c r="AO61" s="32">
        <f t="shared" si="20"/>
        <v>0</v>
      </c>
      <c r="AP61" s="32">
        <f t="shared" si="20"/>
        <v>0</v>
      </c>
      <c r="AQ61" s="32">
        <f t="shared" si="20"/>
        <v>0</v>
      </c>
      <c r="AR61" s="32">
        <f t="shared" si="20"/>
        <v>0</v>
      </c>
      <c r="AS61" s="32">
        <f t="shared" si="20"/>
        <v>0</v>
      </c>
      <c r="AT61" s="32">
        <f t="shared" si="20"/>
        <v>0</v>
      </c>
      <c r="AU61" s="32">
        <f t="shared" si="20"/>
        <v>0</v>
      </c>
      <c r="AV61" s="32">
        <f t="shared" si="20"/>
        <v>0</v>
      </c>
      <c r="AW61" s="32">
        <f t="shared" si="20"/>
        <v>0</v>
      </c>
      <c r="AX61" s="32">
        <f t="shared" si="20"/>
        <v>0</v>
      </c>
      <c r="AY61" s="32">
        <f t="shared" si="20"/>
        <v>0</v>
      </c>
      <c r="AZ61" s="32">
        <f t="shared" si="20"/>
        <v>0</v>
      </c>
      <c r="BA61" s="32">
        <f t="shared" si="20"/>
        <v>0</v>
      </c>
      <c r="BB61" s="32">
        <f t="shared" si="20"/>
        <v>0</v>
      </c>
      <c r="BC61" s="32">
        <f t="shared" si="20"/>
        <v>0</v>
      </c>
      <c r="BD61" s="32">
        <f t="shared" si="20"/>
        <v>0</v>
      </c>
      <c r="BE61" s="32">
        <f t="shared" si="20"/>
        <v>0</v>
      </c>
      <c r="BF61" s="32">
        <f t="shared" si="20"/>
        <v>0</v>
      </c>
      <c r="BG61" s="32">
        <f t="shared" si="20"/>
        <v>0</v>
      </c>
      <c r="BH61" s="32">
        <f t="shared" si="20"/>
        <v>0</v>
      </c>
      <c r="BI61" s="32">
        <f t="shared" si="20"/>
        <v>0</v>
      </c>
      <c r="BJ61" s="32">
        <f t="shared" si="20"/>
        <v>0</v>
      </c>
      <c r="BK61" s="32">
        <f>SUM(C61:BJ61)</f>
        <v>0</v>
      </c>
    </row>
    <row r="62" spans="1:63" ht="4.5" customHeight="1" x14ac:dyDescent="0.25">
      <c r="A62" s="10"/>
      <c r="B62" s="20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</row>
    <row r="63" spans="1:63" x14ac:dyDescent="0.25">
      <c r="A63" s="10" t="s">
        <v>22</v>
      </c>
      <c r="B63" s="23" t="s">
        <v>23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</row>
    <row r="64" spans="1:63" x14ac:dyDescent="0.25">
      <c r="A64" s="10" t="s">
        <v>75</v>
      </c>
      <c r="B64" s="20" t="s">
        <v>24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</row>
    <row r="65" spans="1:65" x14ac:dyDescent="0.25">
      <c r="A65" s="10"/>
      <c r="B65" s="18" t="s">
        <v>113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0.24626203307142855</v>
      </c>
      <c r="I65" s="30">
        <v>0.33410881364285711</v>
      </c>
      <c r="J65" s="30">
        <v>0</v>
      </c>
      <c r="K65" s="30">
        <v>0</v>
      </c>
      <c r="L65" s="30">
        <v>0.57215409414285623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7.2581121249999991E-2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0.45270262400000011</v>
      </c>
      <c r="AC65" s="30">
        <v>2.2482877857142852E-3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0.29608452253571427</v>
      </c>
      <c r="AM65" s="30">
        <v>1.2499012392857139E-2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10.266132296642827</v>
      </c>
      <c r="AW65" s="30">
        <v>0.32255115407142859</v>
      </c>
      <c r="AX65" s="30">
        <v>0</v>
      </c>
      <c r="AY65" s="30">
        <v>0</v>
      </c>
      <c r="AZ65" s="30">
        <v>2.1564851797857143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2.5963375286428301</v>
      </c>
      <c r="BG65" s="30">
        <v>5.1021379749999984E-2</v>
      </c>
      <c r="BH65" s="30">
        <v>0</v>
      </c>
      <c r="BI65" s="30">
        <v>0</v>
      </c>
      <c r="BJ65" s="30">
        <v>6.1109234285714274E-3</v>
      </c>
      <c r="BK65" s="32">
        <f>SUM(C65:BJ65)</f>
        <v>17.387278971142802</v>
      </c>
    </row>
    <row r="66" spans="1:65" x14ac:dyDescent="0.25">
      <c r="A66" s="10"/>
      <c r="B66" s="21" t="s">
        <v>82</v>
      </c>
      <c r="C66" s="32">
        <f>SUM(C65)</f>
        <v>0</v>
      </c>
      <c r="D66" s="32">
        <f t="shared" ref="D66:BJ66" si="21">SUM(D65)</f>
        <v>0</v>
      </c>
      <c r="E66" s="32">
        <f t="shared" si="21"/>
        <v>0</v>
      </c>
      <c r="F66" s="32">
        <f t="shared" si="21"/>
        <v>0</v>
      </c>
      <c r="G66" s="32">
        <f t="shared" si="21"/>
        <v>0</v>
      </c>
      <c r="H66" s="32">
        <f t="shared" si="21"/>
        <v>0.24626203307142855</v>
      </c>
      <c r="I66" s="32">
        <f t="shared" si="21"/>
        <v>0.33410881364285711</v>
      </c>
      <c r="J66" s="32">
        <f t="shared" si="21"/>
        <v>0</v>
      </c>
      <c r="K66" s="32">
        <f t="shared" si="21"/>
        <v>0</v>
      </c>
      <c r="L66" s="32">
        <f t="shared" si="21"/>
        <v>0.57215409414285623</v>
      </c>
      <c r="M66" s="32">
        <f t="shared" si="21"/>
        <v>0</v>
      </c>
      <c r="N66" s="32">
        <f t="shared" si="21"/>
        <v>0</v>
      </c>
      <c r="O66" s="32">
        <f t="shared" si="21"/>
        <v>0</v>
      </c>
      <c r="P66" s="32">
        <f t="shared" si="21"/>
        <v>0</v>
      </c>
      <c r="Q66" s="32">
        <f t="shared" si="21"/>
        <v>0</v>
      </c>
      <c r="R66" s="32">
        <f t="shared" si="21"/>
        <v>7.2581121249999991E-2</v>
      </c>
      <c r="S66" s="32">
        <f t="shared" si="21"/>
        <v>0</v>
      </c>
      <c r="T66" s="32">
        <f t="shared" si="21"/>
        <v>0</v>
      </c>
      <c r="U66" s="32">
        <f t="shared" si="21"/>
        <v>0</v>
      </c>
      <c r="V66" s="32">
        <f t="shared" si="21"/>
        <v>0</v>
      </c>
      <c r="W66" s="32">
        <f t="shared" si="21"/>
        <v>0</v>
      </c>
      <c r="X66" s="32">
        <f t="shared" si="21"/>
        <v>0</v>
      </c>
      <c r="Y66" s="32">
        <f t="shared" si="21"/>
        <v>0</v>
      </c>
      <c r="Z66" s="32">
        <f t="shared" si="21"/>
        <v>0</v>
      </c>
      <c r="AA66" s="32">
        <f t="shared" si="21"/>
        <v>0</v>
      </c>
      <c r="AB66" s="32">
        <f t="shared" si="21"/>
        <v>0.45270262400000011</v>
      </c>
      <c r="AC66" s="32">
        <f t="shared" si="21"/>
        <v>2.2482877857142852E-3</v>
      </c>
      <c r="AD66" s="32">
        <f t="shared" si="21"/>
        <v>0</v>
      </c>
      <c r="AE66" s="32">
        <f t="shared" si="21"/>
        <v>0</v>
      </c>
      <c r="AF66" s="32">
        <f t="shared" si="21"/>
        <v>0</v>
      </c>
      <c r="AG66" s="32">
        <f t="shared" si="21"/>
        <v>0</v>
      </c>
      <c r="AH66" s="32">
        <f t="shared" si="21"/>
        <v>0</v>
      </c>
      <c r="AI66" s="32">
        <f t="shared" si="21"/>
        <v>0</v>
      </c>
      <c r="AJ66" s="32">
        <f t="shared" si="21"/>
        <v>0</v>
      </c>
      <c r="AK66" s="32">
        <f t="shared" si="21"/>
        <v>0</v>
      </c>
      <c r="AL66" s="32">
        <f t="shared" si="21"/>
        <v>0.29608452253571427</v>
      </c>
      <c r="AM66" s="32">
        <f t="shared" si="21"/>
        <v>1.2499012392857139E-2</v>
      </c>
      <c r="AN66" s="32">
        <f t="shared" si="21"/>
        <v>0</v>
      </c>
      <c r="AO66" s="32">
        <f t="shared" si="21"/>
        <v>0</v>
      </c>
      <c r="AP66" s="32">
        <f t="shared" si="21"/>
        <v>0</v>
      </c>
      <c r="AQ66" s="32">
        <f t="shared" si="21"/>
        <v>0</v>
      </c>
      <c r="AR66" s="32">
        <f t="shared" si="21"/>
        <v>0</v>
      </c>
      <c r="AS66" s="32">
        <f t="shared" si="21"/>
        <v>0</v>
      </c>
      <c r="AT66" s="32">
        <f t="shared" si="21"/>
        <v>0</v>
      </c>
      <c r="AU66" s="32">
        <f t="shared" si="21"/>
        <v>0</v>
      </c>
      <c r="AV66" s="32">
        <f t="shared" si="21"/>
        <v>10.266132296642827</v>
      </c>
      <c r="AW66" s="32">
        <f t="shared" si="21"/>
        <v>0.32255115407142859</v>
      </c>
      <c r="AX66" s="32">
        <f t="shared" si="21"/>
        <v>0</v>
      </c>
      <c r="AY66" s="32">
        <f t="shared" si="21"/>
        <v>0</v>
      </c>
      <c r="AZ66" s="32">
        <f t="shared" si="21"/>
        <v>2.1564851797857143</v>
      </c>
      <c r="BA66" s="32">
        <f t="shared" si="21"/>
        <v>0</v>
      </c>
      <c r="BB66" s="32">
        <f t="shared" si="21"/>
        <v>0</v>
      </c>
      <c r="BC66" s="32">
        <f t="shared" si="21"/>
        <v>0</v>
      </c>
      <c r="BD66" s="32">
        <f t="shared" si="21"/>
        <v>0</v>
      </c>
      <c r="BE66" s="32">
        <f t="shared" si="21"/>
        <v>0</v>
      </c>
      <c r="BF66" s="32">
        <f t="shared" si="21"/>
        <v>2.5963375286428301</v>
      </c>
      <c r="BG66" s="32">
        <f t="shared" si="21"/>
        <v>5.1021379749999984E-2</v>
      </c>
      <c r="BH66" s="32">
        <f t="shared" si="21"/>
        <v>0</v>
      </c>
      <c r="BI66" s="32">
        <f t="shared" si="21"/>
        <v>0</v>
      </c>
      <c r="BJ66" s="32">
        <f t="shared" si="21"/>
        <v>6.1109234285714274E-3</v>
      </c>
      <c r="BK66" s="32">
        <f>SUM(C66:BJ66)</f>
        <v>17.387278971142802</v>
      </c>
    </row>
    <row r="67" spans="1:65" ht="4.5" customHeight="1" x14ac:dyDescent="0.25">
      <c r="A67" s="10"/>
      <c r="B67" s="24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</row>
    <row r="68" spans="1:65" x14ac:dyDescent="0.25">
      <c r="A68" s="10"/>
      <c r="B68" s="25" t="s">
        <v>98</v>
      </c>
      <c r="C68" s="32">
        <f t="shared" ref="C68:AH68" si="22">C30+C47+C52+C61+C66</f>
        <v>0</v>
      </c>
      <c r="D68" s="32">
        <f t="shared" si="22"/>
        <v>413.36511341425216</v>
      </c>
      <c r="E68" s="32">
        <f t="shared" si="22"/>
        <v>0</v>
      </c>
      <c r="F68" s="32">
        <f t="shared" si="22"/>
        <v>0</v>
      </c>
      <c r="G68" s="32">
        <f t="shared" si="22"/>
        <v>0</v>
      </c>
      <c r="H68" s="32">
        <f t="shared" si="22"/>
        <v>162.26315362500011</v>
      </c>
      <c r="I68" s="32">
        <f t="shared" si="22"/>
        <v>772.45552881175547</v>
      </c>
      <c r="J68" s="32">
        <f t="shared" si="22"/>
        <v>97.207314464928572</v>
      </c>
      <c r="K68" s="32">
        <f t="shared" si="22"/>
        <v>0</v>
      </c>
      <c r="L68" s="32">
        <f t="shared" si="22"/>
        <v>202.54998098110354</v>
      </c>
      <c r="M68" s="32">
        <f t="shared" si="22"/>
        <v>0</v>
      </c>
      <c r="N68" s="32">
        <f t="shared" si="22"/>
        <v>0</v>
      </c>
      <c r="O68" s="32">
        <f t="shared" si="22"/>
        <v>0</v>
      </c>
      <c r="P68" s="32">
        <f t="shared" si="22"/>
        <v>0</v>
      </c>
      <c r="Q68" s="32">
        <f t="shared" si="22"/>
        <v>0</v>
      </c>
      <c r="R68" s="32">
        <f t="shared" si="22"/>
        <v>69.101562021571425</v>
      </c>
      <c r="S68" s="32">
        <f t="shared" si="22"/>
        <v>40.727703286285717</v>
      </c>
      <c r="T68" s="32">
        <f t="shared" si="22"/>
        <v>0</v>
      </c>
      <c r="U68" s="32">
        <f t="shared" si="22"/>
        <v>0</v>
      </c>
      <c r="V68" s="32">
        <f t="shared" si="22"/>
        <v>30.056310116750002</v>
      </c>
      <c r="W68" s="32">
        <f t="shared" si="22"/>
        <v>0</v>
      </c>
      <c r="X68" s="32">
        <f t="shared" si="22"/>
        <v>0</v>
      </c>
      <c r="Y68" s="32">
        <f t="shared" si="22"/>
        <v>0</v>
      </c>
      <c r="Z68" s="32">
        <f t="shared" si="22"/>
        <v>0</v>
      </c>
      <c r="AA68" s="32">
        <f t="shared" si="22"/>
        <v>0</v>
      </c>
      <c r="AB68" s="32">
        <f t="shared" si="22"/>
        <v>162.01464520496592</v>
      </c>
      <c r="AC68" s="32">
        <f t="shared" si="22"/>
        <v>266.85898262264283</v>
      </c>
      <c r="AD68" s="32">
        <f t="shared" si="22"/>
        <v>0</v>
      </c>
      <c r="AE68" s="32">
        <f t="shared" si="22"/>
        <v>0</v>
      </c>
      <c r="AF68" s="32">
        <f t="shared" si="22"/>
        <v>49.251427210035722</v>
      </c>
      <c r="AG68" s="32">
        <f t="shared" si="22"/>
        <v>0</v>
      </c>
      <c r="AH68" s="32">
        <f t="shared" si="22"/>
        <v>0</v>
      </c>
      <c r="AI68" s="32">
        <f t="shared" ref="AI68:BJ68" si="23">AI30+AI47+AI52+AI61+AI66</f>
        <v>0</v>
      </c>
      <c r="AJ68" s="32">
        <f t="shared" si="23"/>
        <v>0</v>
      </c>
      <c r="AK68" s="32">
        <f t="shared" si="23"/>
        <v>0</v>
      </c>
      <c r="AL68" s="32">
        <f t="shared" si="23"/>
        <v>130.32267367407181</v>
      </c>
      <c r="AM68" s="32">
        <f t="shared" si="23"/>
        <v>46.844086525464284</v>
      </c>
      <c r="AN68" s="32">
        <f t="shared" si="23"/>
        <v>109.42809562482142</v>
      </c>
      <c r="AO68" s="32">
        <f t="shared" si="23"/>
        <v>0</v>
      </c>
      <c r="AP68" s="32">
        <f t="shared" si="23"/>
        <v>28.520041570214286</v>
      </c>
      <c r="AQ68" s="32">
        <f t="shared" si="23"/>
        <v>0</v>
      </c>
      <c r="AR68" s="32">
        <f t="shared" si="23"/>
        <v>0</v>
      </c>
      <c r="AS68" s="32">
        <f t="shared" si="23"/>
        <v>0</v>
      </c>
      <c r="AT68" s="32">
        <f t="shared" si="23"/>
        <v>0</v>
      </c>
      <c r="AU68" s="32">
        <f t="shared" si="23"/>
        <v>0</v>
      </c>
      <c r="AV68" s="32">
        <f t="shared" si="23"/>
        <v>1619.2324639291503</v>
      </c>
      <c r="AW68" s="32">
        <f t="shared" si="23"/>
        <v>728.09498735542832</v>
      </c>
      <c r="AX68" s="32">
        <f t="shared" si="23"/>
        <v>14.685945327607143</v>
      </c>
      <c r="AY68" s="32">
        <f t="shared" si="23"/>
        <v>0</v>
      </c>
      <c r="AZ68" s="32">
        <f t="shared" si="23"/>
        <v>1169.8430269624275</v>
      </c>
      <c r="BA68" s="32">
        <f t="shared" si="23"/>
        <v>0</v>
      </c>
      <c r="BB68" s="32">
        <f t="shared" si="23"/>
        <v>0</v>
      </c>
      <c r="BC68" s="32">
        <f t="shared" si="23"/>
        <v>0</v>
      </c>
      <c r="BD68" s="32">
        <f t="shared" si="23"/>
        <v>0</v>
      </c>
      <c r="BE68" s="32">
        <f t="shared" si="23"/>
        <v>0</v>
      </c>
      <c r="BF68" s="32">
        <f t="shared" si="23"/>
        <v>835.6016976219363</v>
      </c>
      <c r="BG68" s="32">
        <f t="shared" si="23"/>
        <v>103.66326248007142</v>
      </c>
      <c r="BH68" s="32">
        <f t="shared" si="23"/>
        <v>15.341241948464285</v>
      </c>
      <c r="BI68" s="32">
        <f t="shared" si="23"/>
        <v>0</v>
      </c>
      <c r="BJ68" s="32">
        <f t="shared" si="23"/>
        <v>209.65105019655184</v>
      </c>
      <c r="BK68" s="32">
        <f>SUM(C68:BJ68)</f>
        <v>7277.0802949755007</v>
      </c>
      <c r="BM68" s="41"/>
    </row>
    <row r="69" spans="1:65" ht="4.5" customHeight="1" x14ac:dyDescent="0.25">
      <c r="A69" s="10"/>
      <c r="B69" s="25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</row>
    <row r="70" spans="1:65" ht="14.25" customHeight="1" x14ac:dyDescent="0.25">
      <c r="A70" s="10" t="s">
        <v>5</v>
      </c>
      <c r="B70" s="26" t="s">
        <v>26</v>
      </c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</row>
    <row r="71" spans="1:65" ht="14.25" customHeight="1" x14ac:dyDescent="0.25">
      <c r="A71" s="10" t="s">
        <v>75</v>
      </c>
      <c r="B71" s="20" t="s">
        <v>119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4.1306042892857157E-2</v>
      </c>
      <c r="I71" s="30">
        <v>0.27624228007142837</v>
      </c>
      <c r="J71" s="30">
        <v>0</v>
      </c>
      <c r="K71" s="30">
        <v>0</v>
      </c>
      <c r="L71" s="30">
        <v>0.13716514335714286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2.0305611500000004E-2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0.17003737857142856</v>
      </c>
      <c r="AC71" s="30">
        <v>0.19793096350000003</v>
      </c>
      <c r="AD71" s="30">
        <v>0</v>
      </c>
      <c r="AE71" s="30">
        <v>0</v>
      </c>
      <c r="AF71" s="30">
        <v>0.15559633260714287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0.12416971799999998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1.2885566964285711E-2</v>
      </c>
      <c r="AW71" s="30">
        <v>1.0808368892857138E-2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0">
        <v>0</v>
      </c>
      <c r="BF71" s="30">
        <v>8.8740159285714288E-3</v>
      </c>
      <c r="BG71" s="30">
        <v>0</v>
      </c>
      <c r="BH71" s="30">
        <v>0</v>
      </c>
      <c r="BI71" s="30">
        <v>0</v>
      </c>
      <c r="BJ71" s="30">
        <v>0</v>
      </c>
      <c r="BK71" s="34">
        <f>SUM(C71:BJ71)</f>
        <v>1.155321422285714</v>
      </c>
    </row>
    <row r="72" spans="1:65" ht="14.25" customHeight="1" x14ac:dyDescent="0.25">
      <c r="A72" s="10"/>
      <c r="B72" s="20" t="s">
        <v>120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1.5810709321428574E-2</v>
      </c>
      <c r="I72" s="30">
        <v>0.16138797517857131</v>
      </c>
      <c r="J72" s="30">
        <v>0</v>
      </c>
      <c r="K72" s="30">
        <v>0</v>
      </c>
      <c r="L72" s="30">
        <v>3.3573894142857136E-2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4.1988180107142864E-2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0.13255696328571426</v>
      </c>
      <c r="AC72" s="30">
        <v>0.67463973346428574</v>
      </c>
      <c r="AD72" s="30">
        <v>0</v>
      </c>
      <c r="AE72" s="30">
        <v>0</v>
      </c>
      <c r="AF72" s="30">
        <v>0.13520587085714286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0.11855171860714286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0.17362181467857135</v>
      </c>
      <c r="AW72" s="30">
        <v>0.16709131371428576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1.0569557714285714E-2</v>
      </c>
      <c r="BG72" s="30">
        <v>0</v>
      </c>
      <c r="BH72" s="30">
        <v>0</v>
      </c>
      <c r="BI72" s="30">
        <v>0</v>
      </c>
      <c r="BJ72" s="30">
        <v>0</v>
      </c>
      <c r="BK72" s="34">
        <f>SUM(C72:BJ72)</f>
        <v>1.6649977310714286</v>
      </c>
    </row>
    <row r="73" spans="1:65" ht="15.75" thickBot="1" x14ac:dyDescent="0.3">
      <c r="A73" s="36"/>
      <c r="B73" s="37" t="s">
        <v>121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4.2786906964285713E-2</v>
      </c>
      <c r="I73" s="30">
        <v>0.53222269392857147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7.213460171428572E-2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0.13921811564285713</v>
      </c>
      <c r="AC73" s="30">
        <v>0.24055028653571431</v>
      </c>
      <c r="AD73" s="30">
        <v>0</v>
      </c>
      <c r="AE73" s="30">
        <v>0</v>
      </c>
      <c r="AF73" s="30">
        <v>0.46800292382142855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0.14278784757142857</v>
      </c>
      <c r="AM73" s="30">
        <v>0.68821007699999981</v>
      </c>
      <c r="AN73" s="30">
        <v>0</v>
      </c>
      <c r="AO73" s="30">
        <v>0</v>
      </c>
      <c r="AP73" s="30">
        <v>0.12011939285714286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6.0622787999999997E-2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0">
        <v>0</v>
      </c>
      <c r="BF73" s="30">
        <v>1.0629652142857139E-2</v>
      </c>
      <c r="BG73" s="30">
        <v>0</v>
      </c>
      <c r="BH73" s="30">
        <v>0</v>
      </c>
      <c r="BI73" s="30">
        <v>0</v>
      </c>
      <c r="BJ73" s="30">
        <v>6.0660293392857147E-2</v>
      </c>
      <c r="BK73" s="55">
        <f>SUM(C73:BJ73)</f>
        <v>2.5779455795714279</v>
      </c>
    </row>
    <row r="74" spans="1:65" ht="15.75" thickBot="1" x14ac:dyDescent="0.3">
      <c r="A74" s="38"/>
      <c r="B74" s="39" t="s">
        <v>82</v>
      </c>
      <c r="C74" s="35">
        <f>SUM(C71:C73)</f>
        <v>0</v>
      </c>
      <c r="D74" s="35">
        <f t="shared" ref="D74:BJ74" si="24">SUM(D71:D73)</f>
        <v>0</v>
      </c>
      <c r="E74" s="35">
        <f t="shared" si="24"/>
        <v>0</v>
      </c>
      <c r="F74" s="35">
        <f t="shared" si="24"/>
        <v>0</v>
      </c>
      <c r="G74" s="35">
        <f t="shared" si="24"/>
        <v>0</v>
      </c>
      <c r="H74" s="35">
        <f t="shared" si="24"/>
        <v>9.9903659178571441E-2</v>
      </c>
      <c r="I74" s="35">
        <f t="shared" si="24"/>
        <v>0.96985294917857112</v>
      </c>
      <c r="J74" s="35">
        <f t="shared" si="24"/>
        <v>0</v>
      </c>
      <c r="K74" s="35">
        <f t="shared" si="24"/>
        <v>0</v>
      </c>
      <c r="L74" s="35">
        <f t="shared" si="24"/>
        <v>0.1707390375</v>
      </c>
      <c r="M74" s="35">
        <f t="shared" si="24"/>
        <v>0</v>
      </c>
      <c r="N74" s="35">
        <f t="shared" si="24"/>
        <v>0</v>
      </c>
      <c r="O74" s="35">
        <f t="shared" si="24"/>
        <v>0</v>
      </c>
      <c r="P74" s="35">
        <f t="shared" si="24"/>
        <v>0</v>
      </c>
      <c r="Q74" s="35">
        <f t="shared" si="24"/>
        <v>0</v>
      </c>
      <c r="R74" s="35">
        <f t="shared" si="24"/>
        <v>0.13442839332142859</v>
      </c>
      <c r="S74" s="35">
        <f t="shared" si="24"/>
        <v>0</v>
      </c>
      <c r="T74" s="35">
        <f t="shared" si="24"/>
        <v>0</v>
      </c>
      <c r="U74" s="35">
        <f t="shared" si="24"/>
        <v>0</v>
      </c>
      <c r="V74" s="35">
        <f t="shared" si="24"/>
        <v>0</v>
      </c>
      <c r="W74" s="35">
        <f t="shared" si="24"/>
        <v>0</v>
      </c>
      <c r="X74" s="35">
        <f t="shared" si="24"/>
        <v>0</v>
      </c>
      <c r="Y74" s="35">
        <f t="shared" si="24"/>
        <v>0</v>
      </c>
      <c r="Z74" s="35">
        <f t="shared" si="24"/>
        <v>0</v>
      </c>
      <c r="AA74" s="35">
        <f t="shared" si="24"/>
        <v>0</v>
      </c>
      <c r="AB74" s="35">
        <f t="shared" si="24"/>
        <v>0.44181245749999998</v>
      </c>
      <c r="AC74" s="35">
        <f t="shared" si="24"/>
        <v>1.1131209835</v>
      </c>
      <c r="AD74" s="35">
        <f t="shared" si="24"/>
        <v>0</v>
      </c>
      <c r="AE74" s="35">
        <f t="shared" si="24"/>
        <v>0</v>
      </c>
      <c r="AF74" s="35">
        <f t="shared" si="24"/>
        <v>0.75880512728571436</v>
      </c>
      <c r="AG74" s="35">
        <f t="shared" si="24"/>
        <v>0</v>
      </c>
      <c r="AH74" s="35">
        <f t="shared" si="24"/>
        <v>0</v>
      </c>
      <c r="AI74" s="35">
        <f t="shared" si="24"/>
        <v>0</v>
      </c>
      <c r="AJ74" s="35">
        <f t="shared" si="24"/>
        <v>0</v>
      </c>
      <c r="AK74" s="35">
        <f t="shared" si="24"/>
        <v>0</v>
      </c>
      <c r="AL74" s="35">
        <f t="shared" si="24"/>
        <v>0.38550928417857144</v>
      </c>
      <c r="AM74" s="35">
        <f t="shared" si="24"/>
        <v>0.68821007699999981</v>
      </c>
      <c r="AN74" s="35">
        <f t="shared" si="24"/>
        <v>0</v>
      </c>
      <c r="AO74" s="35">
        <f t="shared" si="24"/>
        <v>0</v>
      </c>
      <c r="AP74" s="35">
        <f t="shared" si="24"/>
        <v>0.12011939285714286</v>
      </c>
      <c r="AQ74" s="35">
        <f t="shared" si="24"/>
        <v>0</v>
      </c>
      <c r="AR74" s="35">
        <f t="shared" si="24"/>
        <v>0</v>
      </c>
      <c r="AS74" s="35">
        <f t="shared" si="24"/>
        <v>0</v>
      </c>
      <c r="AT74" s="35">
        <f t="shared" si="24"/>
        <v>0</v>
      </c>
      <c r="AU74" s="35">
        <f t="shared" si="24"/>
        <v>0</v>
      </c>
      <c r="AV74" s="35">
        <f t="shared" si="24"/>
        <v>0.24713016964285706</v>
      </c>
      <c r="AW74" s="35">
        <f t="shared" si="24"/>
        <v>0.17789968260714289</v>
      </c>
      <c r="AX74" s="35">
        <f t="shared" si="24"/>
        <v>0</v>
      </c>
      <c r="AY74" s="35">
        <f t="shared" si="24"/>
        <v>0</v>
      </c>
      <c r="AZ74" s="35">
        <f t="shared" si="24"/>
        <v>0</v>
      </c>
      <c r="BA74" s="35">
        <f t="shared" si="24"/>
        <v>0</v>
      </c>
      <c r="BB74" s="35">
        <f t="shared" si="24"/>
        <v>0</v>
      </c>
      <c r="BC74" s="35">
        <f t="shared" si="24"/>
        <v>0</v>
      </c>
      <c r="BD74" s="35">
        <f t="shared" si="24"/>
        <v>0</v>
      </c>
      <c r="BE74" s="35">
        <f t="shared" si="24"/>
        <v>0</v>
      </c>
      <c r="BF74" s="35">
        <f t="shared" si="24"/>
        <v>3.007322578571428E-2</v>
      </c>
      <c r="BG74" s="35">
        <f t="shared" si="24"/>
        <v>0</v>
      </c>
      <c r="BH74" s="35">
        <f t="shared" si="24"/>
        <v>0</v>
      </c>
      <c r="BI74" s="35">
        <f t="shared" si="24"/>
        <v>0</v>
      </c>
      <c r="BJ74" s="35">
        <f t="shared" si="24"/>
        <v>6.0660293392857147E-2</v>
      </c>
      <c r="BK74" s="32">
        <f>SUM(C74:BJ74)</f>
        <v>5.3982647329285713</v>
      </c>
    </row>
    <row r="75" spans="1:65" ht="6" customHeight="1" x14ac:dyDescent="0.25">
      <c r="A75" s="14"/>
      <c r="B75" s="15"/>
    </row>
    <row r="76" spans="1:65" x14ac:dyDescent="0.25">
      <c r="A76" s="14"/>
      <c r="B76" s="14" t="s">
        <v>29</v>
      </c>
      <c r="L76" s="16" t="s">
        <v>40</v>
      </c>
      <c r="BK76" s="41"/>
    </row>
    <row r="77" spans="1:65" x14ac:dyDescent="0.25">
      <c r="A77" s="14"/>
      <c r="B77" s="14" t="s">
        <v>30</v>
      </c>
      <c r="L77" s="14" t="s">
        <v>33</v>
      </c>
      <c r="BK77" s="41"/>
    </row>
    <row r="78" spans="1:65" x14ac:dyDescent="0.25">
      <c r="L78" s="14" t="s">
        <v>34</v>
      </c>
      <c r="BK78" s="41"/>
    </row>
    <row r="79" spans="1:65" x14ac:dyDescent="0.25">
      <c r="B79" s="14" t="s">
        <v>36</v>
      </c>
      <c r="L79" s="14" t="s">
        <v>97</v>
      </c>
    </row>
    <row r="80" spans="1:65" x14ac:dyDescent="0.25">
      <c r="B80" s="14" t="s">
        <v>37</v>
      </c>
      <c r="L80" s="14" t="s">
        <v>99</v>
      </c>
    </row>
    <row r="81" spans="2:62" x14ac:dyDescent="0.25">
      <c r="B81" s="14"/>
      <c r="L81" s="14" t="s">
        <v>35</v>
      </c>
    </row>
    <row r="82" spans="2:62" x14ac:dyDescent="0.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</row>
    <row r="83" spans="2:62" x14ac:dyDescent="0.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</row>
    <row r="89" spans="2:62" x14ac:dyDescent="0.25">
      <c r="B89" s="14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9:BK49"/>
    <mergeCell ref="C53:BK53"/>
    <mergeCell ref="C11:BK11"/>
    <mergeCell ref="C14:BK14"/>
    <mergeCell ref="C17:BK17"/>
    <mergeCell ref="C20:BK20"/>
    <mergeCell ref="C23:BK23"/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8"/>
  <sheetViews>
    <sheetView tabSelected="1" topLeftCell="B1" zoomScale="95" zoomScaleNormal="95" workbookViewId="0">
      <selection activeCell="B2" sqref="B2:L2"/>
    </sheetView>
  </sheetViews>
  <sheetFormatPr defaultRowHeight="12.75" x14ac:dyDescent="0.2"/>
  <cols>
    <col min="1" max="1" width="2.28515625" style="17" customWidth="1"/>
    <col min="2" max="2" width="9.140625" style="42"/>
    <col min="3" max="3" width="25.28515625" style="42" bestFit="1" customWidth="1"/>
    <col min="4" max="4" width="9.28515625" style="42" bestFit="1" customWidth="1"/>
    <col min="5" max="6" width="18.28515625" style="42" bestFit="1" customWidth="1"/>
    <col min="7" max="7" width="10" style="42" bestFit="1" customWidth="1"/>
    <col min="8" max="8" width="19.85546875" style="42" bestFit="1" customWidth="1"/>
    <col min="9" max="9" width="15.85546875" style="42" bestFit="1" customWidth="1"/>
    <col min="10" max="10" width="17" style="42" bestFit="1" customWidth="1"/>
    <col min="11" max="11" width="9.28515625" style="42" bestFit="1" customWidth="1"/>
    <col min="12" max="12" width="19.85546875" style="42" bestFit="1" customWidth="1"/>
    <col min="13" max="16384" width="9.140625" style="17"/>
  </cols>
  <sheetData>
    <row r="2" spans="2:12" x14ac:dyDescent="0.2">
      <c r="B2" s="81" t="s">
        <v>128</v>
      </c>
      <c r="C2" s="82"/>
      <c r="D2" s="82"/>
      <c r="E2" s="82"/>
      <c r="F2" s="82"/>
      <c r="G2" s="82"/>
      <c r="H2" s="82"/>
      <c r="I2" s="82"/>
      <c r="J2" s="82"/>
      <c r="K2" s="82"/>
      <c r="L2" s="83"/>
    </row>
    <row r="3" spans="2:12" x14ac:dyDescent="0.2">
      <c r="B3" s="81" t="s">
        <v>100</v>
      </c>
      <c r="C3" s="82"/>
      <c r="D3" s="82"/>
      <c r="E3" s="82"/>
      <c r="F3" s="82"/>
      <c r="G3" s="82"/>
      <c r="H3" s="82"/>
      <c r="I3" s="82"/>
      <c r="J3" s="82"/>
      <c r="K3" s="82"/>
      <c r="L3" s="83"/>
    </row>
    <row r="4" spans="2:12" ht="25.5" x14ac:dyDescent="0.2">
      <c r="B4" s="43" t="s">
        <v>74</v>
      </c>
      <c r="C4" s="44" t="s">
        <v>41</v>
      </c>
      <c r="D4" s="44" t="s">
        <v>86</v>
      </c>
      <c r="E4" s="44" t="s">
        <v>87</v>
      </c>
      <c r="F4" s="44" t="s">
        <v>7</v>
      </c>
      <c r="G4" s="44" t="s">
        <v>8</v>
      </c>
      <c r="H4" s="44" t="s">
        <v>23</v>
      </c>
      <c r="I4" s="44" t="s">
        <v>93</v>
      </c>
      <c r="J4" s="44" t="s">
        <v>94</v>
      </c>
      <c r="K4" s="44" t="s">
        <v>73</v>
      </c>
      <c r="L4" s="44" t="s">
        <v>95</v>
      </c>
    </row>
    <row r="5" spans="2:12" x14ac:dyDescent="0.2">
      <c r="B5" s="54">
        <v>1</v>
      </c>
      <c r="C5" s="46" t="s">
        <v>42</v>
      </c>
      <c r="D5" s="47">
        <v>0</v>
      </c>
      <c r="E5" s="47">
        <v>0</v>
      </c>
      <c r="F5" s="47">
        <v>4.5330296535714291E-2</v>
      </c>
      <c r="G5" s="47">
        <v>2.5043523750000005E-2</v>
      </c>
      <c r="H5" s="47">
        <v>0</v>
      </c>
      <c r="I5" s="48">
        <v>0</v>
      </c>
      <c r="J5" s="48">
        <v>0</v>
      </c>
      <c r="K5" s="48">
        <f>SUM(D5:J5)</f>
        <v>7.0373820285714289E-2</v>
      </c>
      <c r="L5" s="47">
        <v>0</v>
      </c>
    </row>
    <row r="6" spans="2:12" x14ac:dyDescent="0.2">
      <c r="B6" s="54">
        <v>2</v>
      </c>
      <c r="C6" s="49" t="s">
        <v>43</v>
      </c>
      <c r="D6" s="47">
        <v>0.98303242603571406</v>
      </c>
      <c r="E6" s="47">
        <v>0.45986773682142867</v>
      </c>
      <c r="F6" s="47">
        <v>26.881992091964012</v>
      </c>
      <c r="G6" s="47">
        <v>5.458128034892856</v>
      </c>
      <c r="H6" s="47">
        <v>4.4678903607142856E-2</v>
      </c>
      <c r="I6" s="48">
        <v>0</v>
      </c>
      <c r="J6" s="48">
        <v>0</v>
      </c>
      <c r="K6" s="48">
        <f t="shared" ref="K6:K41" si="0">SUM(D6:J6)</f>
        <v>33.827699193321152</v>
      </c>
      <c r="L6" s="47">
        <v>2.9839051214285716E-2</v>
      </c>
    </row>
    <row r="7" spans="2:12" x14ac:dyDescent="0.2">
      <c r="B7" s="54">
        <v>3</v>
      </c>
      <c r="C7" s="46" t="s">
        <v>44</v>
      </c>
      <c r="D7" s="47">
        <v>0</v>
      </c>
      <c r="E7" s="47">
        <v>9.9240060714285753E-4</v>
      </c>
      <c r="F7" s="47">
        <v>4.4481007857142853E-2</v>
      </c>
      <c r="G7" s="47">
        <v>0</v>
      </c>
      <c r="H7" s="47">
        <v>0</v>
      </c>
      <c r="I7" s="48">
        <v>0</v>
      </c>
      <c r="J7" s="48">
        <v>0</v>
      </c>
      <c r="K7" s="48">
        <f t="shared" si="0"/>
        <v>4.5473408464285707E-2</v>
      </c>
      <c r="L7" s="47">
        <v>0</v>
      </c>
    </row>
    <row r="8" spans="2:12" x14ac:dyDescent="0.2">
      <c r="B8" s="54">
        <v>4</v>
      </c>
      <c r="C8" s="49" t="s">
        <v>45</v>
      </c>
      <c r="D8" s="47">
        <v>0.26812121050000004</v>
      </c>
      <c r="E8" s="47">
        <v>1.8312866673928569</v>
      </c>
      <c r="F8" s="47">
        <v>18.236267403678625</v>
      </c>
      <c r="G8" s="47">
        <v>2.1381212306071422</v>
      </c>
      <c r="H8" s="47">
        <v>0.22794193510714286</v>
      </c>
      <c r="I8" s="48">
        <v>0</v>
      </c>
      <c r="J8" s="48">
        <v>0</v>
      </c>
      <c r="K8" s="48">
        <f t="shared" si="0"/>
        <v>22.701738447285766</v>
      </c>
      <c r="L8" s="47">
        <v>0</v>
      </c>
    </row>
    <row r="9" spans="2:12" x14ac:dyDescent="0.2">
      <c r="B9" s="54">
        <v>5</v>
      </c>
      <c r="C9" s="49" t="s">
        <v>46</v>
      </c>
      <c r="D9" s="47">
        <v>1.2120661590714281</v>
      </c>
      <c r="E9" s="47">
        <v>0.74024878846428588</v>
      </c>
      <c r="F9" s="47">
        <v>26.34367175446431</v>
      </c>
      <c r="G9" s="47">
        <v>22.151368273500001</v>
      </c>
      <c r="H9" s="47">
        <v>0.12505741635714288</v>
      </c>
      <c r="I9" s="48">
        <v>0</v>
      </c>
      <c r="J9" s="48">
        <v>0</v>
      </c>
      <c r="K9" s="48">
        <f t="shared" si="0"/>
        <v>50.572412391857171</v>
      </c>
      <c r="L9" s="47">
        <v>7.1591353999999996E-2</v>
      </c>
    </row>
    <row r="10" spans="2:12" x14ac:dyDescent="0.2">
      <c r="B10" s="54">
        <v>6</v>
      </c>
      <c r="C10" s="49" t="s">
        <v>47</v>
      </c>
      <c r="D10" s="47">
        <v>1.5946395538928568</v>
      </c>
      <c r="E10" s="47">
        <v>2.720688451607145</v>
      </c>
      <c r="F10" s="47">
        <v>35.191762143032328</v>
      </c>
      <c r="G10" s="47">
        <v>15.27529429842858</v>
      </c>
      <c r="H10" s="47">
        <v>4.9890199107142853E-2</v>
      </c>
      <c r="I10" s="48">
        <v>0</v>
      </c>
      <c r="J10" s="48">
        <v>0</v>
      </c>
      <c r="K10" s="48">
        <f t="shared" si="0"/>
        <v>54.832274646068051</v>
      </c>
      <c r="L10" s="47">
        <v>0</v>
      </c>
    </row>
    <row r="11" spans="2:12" x14ac:dyDescent="0.2">
      <c r="B11" s="54">
        <v>7</v>
      </c>
      <c r="C11" s="49" t="s">
        <v>48</v>
      </c>
      <c r="D11" s="47">
        <v>20.056082504999996</v>
      </c>
      <c r="E11" s="47">
        <v>17.347311676857146</v>
      </c>
      <c r="F11" s="47">
        <v>14.622875955857149</v>
      </c>
      <c r="G11" s="47">
        <v>1.2691153999285711</v>
      </c>
      <c r="H11" s="47">
        <v>3.2019849428571431E-2</v>
      </c>
      <c r="I11" s="48">
        <v>0</v>
      </c>
      <c r="J11" s="48">
        <v>0</v>
      </c>
      <c r="K11" s="48">
        <f t="shared" si="0"/>
        <v>53.32740538707143</v>
      </c>
      <c r="L11" s="47">
        <v>4.8708049999999993E-4</v>
      </c>
    </row>
    <row r="12" spans="2:12" x14ac:dyDescent="0.2">
      <c r="B12" s="54">
        <v>8</v>
      </c>
      <c r="C12" s="46" t="s">
        <v>114</v>
      </c>
      <c r="D12" s="47">
        <v>0</v>
      </c>
      <c r="E12" s="47">
        <v>0</v>
      </c>
      <c r="F12" s="47">
        <v>0</v>
      </c>
      <c r="G12" s="47">
        <v>0</v>
      </c>
      <c r="H12" s="47">
        <v>0</v>
      </c>
      <c r="I12" s="48">
        <v>0</v>
      </c>
      <c r="J12" s="48">
        <v>0</v>
      </c>
      <c r="K12" s="48">
        <f t="shared" si="0"/>
        <v>0</v>
      </c>
      <c r="L12" s="47">
        <v>0</v>
      </c>
    </row>
    <row r="13" spans="2:12" x14ac:dyDescent="0.2">
      <c r="B13" s="54">
        <v>9</v>
      </c>
      <c r="C13" s="46" t="s">
        <v>115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8">
        <v>0</v>
      </c>
      <c r="J13" s="48">
        <v>0</v>
      </c>
      <c r="K13" s="48">
        <f t="shared" si="0"/>
        <v>0</v>
      </c>
      <c r="L13" s="47">
        <v>0</v>
      </c>
    </row>
    <row r="14" spans="2:12" x14ac:dyDescent="0.2">
      <c r="B14" s="54">
        <v>10</v>
      </c>
      <c r="C14" s="49" t="s">
        <v>49</v>
      </c>
      <c r="D14" s="47">
        <v>0.41285872282142855</v>
      </c>
      <c r="E14" s="47">
        <v>0.12443161828571431</v>
      </c>
      <c r="F14" s="47">
        <v>5.6667510437142807</v>
      </c>
      <c r="G14" s="47">
        <v>0.37608382257142864</v>
      </c>
      <c r="H14" s="47">
        <v>6.0401150000000004E-3</v>
      </c>
      <c r="I14" s="48">
        <v>0</v>
      </c>
      <c r="J14" s="48">
        <v>0</v>
      </c>
      <c r="K14" s="48">
        <f t="shared" si="0"/>
        <v>6.5861653223928522</v>
      </c>
      <c r="L14" s="47">
        <v>2.0584087500000003E-3</v>
      </c>
    </row>
    <row r="15" spans="2:12" x14ac:dyDescent="0.2">
      <c r="B15" s="54">
        <v>11</v>
      </c>
      <c r="C15" s="49" t="s">
        <v>50</v>
      </c>
      <c r="D15" s="47">
        <v>104.32658546782149</v>
      </c>
      <c r="E15" s="47">
        <v>115.18714078096416</v>
      </c>
      <c r="F15" s="47">
        <v>406.87737617602727</v>
      </c>
      <c r="G15" s="47">
        <v>121.99842664907115</v>
      </c>
      <c r="H15" s="47">
        <v>1.0420109464285714</v>
      </c>
      <c r="I15" s="48">
        <v>0</v>
      </c>
      <c r="J15" s="48">
        <v>0</v>
      </c>
      <c r="K15" s="48">
        <f t="shared" si="0"/>
        <v>749.4315400203127</v>
      </c>
      <c r="L15" s="47">
        <v>1.070240028142857</v>
      </c>
    </row>
    <row r="16" spans="2:12" x14ac:dyDescent="0.2">
      <c r="B16" s="54">
        <v>12</v>
      </c>
      <c r="C16" s="49" t="s">
        <v>51</v>
      </c>
      <c r="D16" s="47">
        <v>86.225910811107141</v>
      </c>
      <c r="E16" s="47">
        <v>61.779888333214259</v>
      </c>
      <c r="F16" s="47">
        <v>123.05956836777922</v>
      </c>
      <c r="G16" s="47">
        <v>41.701596352857159</v>
      </c>
      <c r="H16" s="47">
        <v>0.35421025503571435</v>
      </c>
      <c r="I16" s="48">
        <v>0</v>
      </c>
      <c r="J16" s="48">
        <v>0</v>
      </c>
      <c r="K16" s="48">
        <f t="shared" si="0"/>
        <v>313.1211741199935</v>
      </c>
      <c r="L16" s="47">
        <v>0.20121171621428574</v>
      </c>
    </row>
    <row r="17" spans="2:12" x14ac:dyDescent="0.2">
      <c r="B17" s="54">
        <v>13</v>
      </c>
      <c r="C17" s="49" t="s">
        <v>52</v>
      </c>
      <c r="D17" s="47">
        <v>9.9933201712142861</v>
      </c>
      <c r="E17" s="47">
        <v>0.3208170883571429</v>
      </c>
      <c r="F17" s="47">
        <v>5.0145303932500012</v>
      </c>
      <c r="G17" s="47">
        <v>1.0643639357857146</v>
      </c>
      <c r="H17" s="47">
        <v>8.597607607142857E-3</v>
      </c>
      <c r="I17" s="48">
        <v>0</v>
      </c>
      <c r="J17" s="48">
        <v>0</v>
      </c>
      <c r="K17" s="48">
        <f t="shared" si="0"/>
        <v>16.401629196214287</v>
      </c>
      <c r="L17" s="47">
        <v>0</v>
      </c>
    </row>
    <row r="18" spans="2:12" x14ac:dyDescent="0.2">
      <c r="B18" s="54">
        <v>14</v>
      </c>
      <c r="C18" s="49" t="s">
        <v>53</v>
      </c>
      <c r="D18" s="47">
        <v>4.8826808249999992E-2</v>
      </c>
      <c r="E18" s="47">
        <v>3.1472671806785719</v>
      </c>
      <c r="F18" s="47">
        <v>5.4580319628571425</v>
      </c>
      <c r="G18" s="47">
        <v>0.54455866935714281</v>
      </c>
      <c r="H18" s="47">
        <v>7.8478851500000016E-2</v>
      </c>
      <c r="I18" s="48">
        <v>0</v>
      </c>
      <c r="J18" s="48">
        <v>0</v>
      </c>
      <c r="K18" s="48">
        <f t="shared" si="0"/>
        <v>9.2771634726428562</v>
      </c>
      <c r="L18" s="47">
        <v>1.1943533928571429E-3</v>
      </c>
    </row>
    <row r="19" spans="2:12" x14ac:dyDescent="0.2">
      <c r="B19" s="54">
        <v>15</v>
      </c>
      <c r="C19" s="49" t="s">
        <v>54</v>
      </c>
      <c r="D19" s="47">
        <v>1.8238953857857141</v>
      </c>
      <c r="E19" s="47">
        <v>1.2200047565000001</v>
      </c>
      <c r="F19" s="47">
        <v>31.722453292214279</v>
      </c>
      <c r="G19" s="47">
        <v>6.4927937706428551</v>
      </c>
      <c r="H19" s="47">
        <v>0.21157099542857141</v>
      </c>
      <c r="I19" s="48">
        <v>0</v>
      </c>
      <c r="J19" s="48">
        <v>0</v>
      </c>
      <c r="K19" s="48">
        <f t="shared" si="0"/>
        <v>41.470718200571419</v>
      </c>
      <c r="L19" s="47">
        <v>3.0738345214285714E-2</v>
      </c>
    </row>
    <row r="20" spans="2:12" x14ac:dyDescent="0.2">
      <c r="B20" s="54">
        <v>16</v>
      </c>
      <c r="C20" s="49" t="s">
        <v>55</v>
      </c>
      <c r="D20" s="47">
        <v>25.832661899964275</v>
      </c>
      <c r="E20" s="47">
        <v>13.504223278464288</v>
      </c>
      <c r="F20" s="47">
        <v>219.26238378374401</v>
      </c>
      <c r="G20" s="47">
        <v>48.765748664428578</v>
      </c>
      <c r="H20" s="47">
        <v>1.7255115914999972</v>
      </c>
      <c r="I20" s="48">
        <v>0</v>
      </c>
      <c r="J20" s="48">
        <v>0</v>
      </c>
      <c r="K20" s="48">
        <f t="shared" si="0"/>
        <v>309.09052921810115</v>
      </c>
      <c r="L20" s="47">
        <v>0.26508772917857149</v>
      </c>
    </row>
    <row r="21" spans="2:12" x14ac:dyDescent="0.2">
      <c r="B21" s="54">
        <v>17</v>
      </c>
      <c r="C21" s="49" t="s">
        <v>56</v>
      </c>
      <c r="D21" s="47">
        <v>1.5791522297500007</v>
      </c>
      <c r="E21" s="47">
        <v>1.1376333364642859</v>
      </c>
      <c r="F21" s="47">
        <v>37.049512644964466</v>
      </c>
      <c r="G21" s="47">
        <v>5.7857219989642861</v>
      </c>
      <c r="H21" s="47">
        <v>0.24036774135714287</v>
      </c>
      <c r="I21" s="48">
        <v>0</v>
      </c>
      <c r="J21" s="48">
        <v>0</v>
      </c>
      <c r="K21" s="48">
        <f t="shared" si="0"/>
        <v>45.792387951500174</v>
      </c>
      <c r="L21" s="47">
        <v>0</v>
      </c>
    </row>
    <row r="22" spans="2:12" x14ac:dyDescent="0.2">
      <c r="B22" s="54">
        <v>18</v>
      </c>
      <c r="C22" s="46" t="s">
        <v>116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8">
        <v>0</v>
      </c>
      <c r="J22" s="48">
        <v>0</v>
      </c>
      <c r="K22" s="48">
        <f t="shared" si="0"/>
        <v>0</v>
      </c>
      <c r="L22" s="47">
        <v>0</v>
      </c>
    </row>
    <row r="23" spans="2:12" x14ac:dyDescent="0.2">
      <c r="B23" s="54">
        <v>19</v>
      </c>
      <c r="C23" s="49" t="s">
        <v>57</v>
      </c>
      <c r="D23" s="47">
        <v>3.4373381116071675</v>
      </c>
      <c r="E23" s="47">
        <v>5.958631094535713</v>
      </c>
      <c r="F23" s="47">
        <v>63.988093949679119</v>
      </c>
      <c r="G23" s="47">
        <v>47.679849756928654</v>
      </c>
      <c r="H23" s="47">
        <v>0.11629282932142858</v>
      </c>
      <c r="I23" s="48">
        <v>0</v>
      </c>
      <c r="J23" s="48">
        <v>0</v>
      </c>
      <c r="K23" s="48">
        <f t="shared" si="0"/>
        <v>121.18020574207208</v>
      </c>
      <c r="L23" s="47">
        <v>0.15699790660714286</v>
      </c>
    </row>
    <row r="24" spans="2:12" x14ac:dyDescent="0.2">
      <c r="B24" s="54">
        <v>20</v>
      </c>
      <c r="C24" s="49" t="s">
        <v>58</v>
      </c>
      <c r="D24" s="47">
        <v>725.84819350828434</v>
      </c>
      <c r="E24" s="47">
        <v>532.66839415375205</v>
      </c>
      <c r="F24" s="47">
        <v>948.76619176645261</v>
      </c>
      <c r="G24" s="47">
        <v>202.38773407324956</v>
      </c>
      <c r="H24" s="47">
        <v>7.738991709785692</v>
      </c>
      <c r="I24" s="48">
        <v>0</v>
      </c>
      <c r="J24" s="48">
        <v>0</v>
      </c>
      <c r="K24" s="48">
        <f t="shared" si="0"/>
        <v>2417.4095052115244</v>
      </c>
      <c r="L24" s="47">
        <v>2.0493389848214285</v>
      </c>
    </row>
    <row r="25" spans="2:12" x14ac:dyDescent="0.2">
      <c r="B25" s="54">
        <v>21</v>
      </c>
      <c r="C25" s="46" t="s">
        <v>59</v>
      </c>
      <c r="D25" s="47">
        <v>0</v>
      </c>
      <c r="E25" s="47">
        <v>8.8866565000000012E-3</v>
      </c>
      <c r="F25" s="47">
        <v>0.57869474996428583</v>
      </c>
      <c r="G25" s="47">
        <v>6.0935792857142867E-4</v>
      </c>
      <c r="H25" s="47">
        <v>0</v>
      </c>
      <c r="I25" s="48">
        <v>0</v>
      </c>
      <c r="J25" s="48">
        <v>0</v>
      </c>
      <c r="K25" s="48">
        <f t="shared" si="0"/>
        <v>0.58819076439285722</v>
      </c>
      <c r="L25" s="47">
        <v>0</v>
      </c>
    </row>
    <row r="26" spans="2:12" x14ac:dyDescent="0.2">
      <c r="B26" s="54">
        <v>22</v>
      </c>
      <c r="C26" s="49" t="s">
        <v>60</v>
      </c>
      <c r="D26" s="47">
        <v>0</v>
      </c>
      <c r="E26" s="47">
        <v>9.517040607142856E-3</v>
      </c>
      <c r="F26" s="47">
        <v>3.0585546451428569</v>
      </c>
      <c r="G26" s="47">
        <v>3.0592866178571432E-2</v>
      </c>
      <c r="H26" s="47">
        <v>6.0401150000000004E-3</v>
      </c>
      <c r="I26" s="48">
        <v>0</v>
      </c>
      <c r="J26" s="48">
        <v>0</v>
      </c>
      <c r="K26" s="48">
        <f t="shared" si="0"/>
        <v>3.1047046669285709</v>
      </c>
      <c r="L26" s="47">
        <v>0</v>
      </c>
    </row>
    <row r="27" spans="2:12" x14ac:dyDescent="0.2">
      <c r="B27" s="54">
        <v>23</v>
      </c>
      <c r="C27" s="46" t="s">
        <v>117</v>
      </c>
      <c r="D27" s="47">
        <v>0</v>
      </c>
      <c r="E27" s="47">
        <v>0</v>
      </c>
      <c r="F27" s="47">
        <v>8.7075850000000008E-4</v>
      </c>
      <c r="G27" s="47">
        <v>0</v>
      </c>
      <c r="H27" s="47">
        <v>0</v>
      </c>
      <c r="I27" s="48">
        <v>0</v>
      </c>
      <c r="J27" s="48">
        <v>0</v>
      </c>
      <c r="K27" s="48">
        <f t="shared" si="0"/>
        <v>8.7075850000000008E-4</v>
      </c>
      <c r="L27" s="47">
        <v>0</v>
      </c>
    </row>
    <row r="28" spans="2:12" x14ac:dyDescent="0.2">
      <c r="B28" s="54">
        <v>24</v>
      </c>
      <c r="C28" s="46" t="s">
        <v>61</v>
      </c>
      <c r="D28" s="47">
        <v>0</v>
      </c>
      <c r="E28" s="47">
        <v>0.38003341260714296</v>
      </c>
      <c r="F28" s="47">
        <v>0.13320408146428575</v>
      </c>
      <c r="G28" s="47">
        <v>0</v>
      </c>
      <c r="H28" s="47">
        <v>0</v>
      </c>
      <c r="I28" s="48">
        <v>0</v>
      </c>
      <c r="J28" s="48">
        <v>0</v>
      </c>
      <c r="K28" s="48">
        <f t="shared" si="0"/>
        <v>0.51323749407142871</v>
      </c>
      <c r="L28" s="47">
        <v>0</v>
      </c>
    </row>
    <row r="29" spans="2:12" x14ac:dyDescent="0.2">
      <c r="B29" s="54">
        <v>25</v>
      </c>
      <c r="C29" s="49" t="s">
        <v>62</v>
      </c>
      <c r="D29" s="47">
        <v>266.56059303199993</v>
      </c>
      <c r="E29" s="47">
        <v>65.659186052999928</v>
      </c>
      <c r="F29" s="47">
        <v>318.40250347168256</v>
      </c>
      <c r="G29" s="47">
        <v>126.33202711989276</v>
      </c>
      <c r="H29" s="47">
        <v>1.474036313821427</v>
      </c>
      <c r="I29" s="48">
        <v>0</v>
      </c>
      <c r="J29" s="48">
        <v>0</v>
      </c>
      <c r="K29" s="48">
        <f t="shared" si="0"/>
        <v>778.42834599039656</v>
      </c>
      <c r="L29" s="47">
        <v>0.21763252835714286</v>
      </c>
    </row>
    <row r="30" spans="2:12" x14ac:dyDescent="0.2">
      <c r="B30" s="54">
        <v>26</v>
      </c>
      <c r="C30" s="49" t="s">
        <v>63</v>
      </c>
      <c r="D30" s="47">
        <v>0.95440748860714297</v>
      </c>
      <c r="E30" s="47">
        <v>0.4306340902500001</v>
      </c>
      <c r="F30" s="47">
        <v>18.198511109607221</v>
      </c>
      <c r="G30" s="47">
        <v>1.758276557428571</v>
      </c>
      <c r="H30" s="47">
        <v>4.5062972571428564E-2</v>
      </c>
      <c r="I30" s="48">
        <v>0</v>
      </c>
      <c r="J30" s="48">
        <v>0</v>
      </c>
      <c r="K30" s="48">
        <f t="shared" si="0"/>
        <v>21.386892218464364</v>
      </c>
      <c r="L30" s="47">
        <v>1.0035826785714287E-3</v>
      </c>
    </row>
    <row r="31" spans="2:12" x14ac:dyDescent="0.2">
      <c r="B31" s="54">
        <v>27</v>
      </c>
      <c r="C31" s="49" t="s">
        <v>17</v>
      </c>
      <c r="D31" s="47">
        <v>1.8098804701071429</v>
      </c>
      <c r="E31" s="47">
        <v>0.55771847614285708</v>
      </c>
      <c r="F31" s="47">
        <v>17.05012105717876</v>
      </c>
      <c r="G31" s="47">
        <v>0.84149950942857132</v>
      </c>
      <c r="H31" s="47">
        <v>4.2525540392857143E-2</v>
      </c>
      <c r="I31" s="48">
        <v>0</v>
      </c>
      <c r="J31" s="48">
        <v>0</v>
      </c>
      <c r="K31" s="48">
        <f t="shared" si="0"/>
        <v>20.301745053250194</v>
      </c>
      <c r="L31" s="47">
        <v>0</v>
      </c>
    </row>
    <row r="32" spans="2:12" x14ac:dyDescent="0.2">
      <c r="B32" s="54">
        <v>28</v>
      </c>
      <c r="C32" s="49" t="s">
        <v>64</v>
      </c>
      <c r="D32" s="47">
        <v>2.4966233964285718E-2</v>
      </c>
      <c r="E32" s="47">
        <v>0</v>
      </c>
      <c r="F32" s="47">
        <v>1.6370530298571415</v>
      </c>
      <c r="G32" s="47">
        <v>0.10854400282142856</v>
      </c>
      <c r="H32" s="47">
        <v>0</v>
      </c>
      <c r="I32" s="48">
        <v>0</v>
      </c>
      <c r="J32" s="48">
        <v>0</v>
      </c>
      <c r="K32" s="48">
        <f t="shared" si="0"/>
        <v>1.7705632666428559</v>
      </c>
      <c r="L32" s="47">
        <v>0</v>
      </c>
    </row>
    <row r="33" spans="2:13" x14ac:dyDescent="0.2">
      <c r="B33" s="54">
        <v>29</v>
      </c>
      <c r="C33" s="49" t="s">
        <v>65</v>
      </c>
      <c r="D33" s="47">
        <v>4.2840492768928584</v>
      </c>
      <c r="E33" s="47">
        <v>115.44679920842854</v>
      </c>
      <c r="F33" s="47">
        <v>102.925560824036</v>
      </c>
      <c r="G33" s="47">
        <v>30.467065544607152</v>
      </c>
      <c r="H33" s="47">
        <v>0.2577556804285715</v>
      </c>
      <c r="I33" s="48">
        <v>0</v>
      </c>
      <c r="J33" s="48">
        <v>0</v>
      </c>
      <c r="K33" s="48">
        <f t="shared" si="0"/>
        <v>253.38123053439313</v>
      </c>
      <c r="L33" s="47">
        <v>8.6003151678571421E-2</v>
      </c>
    </row>
    <row r="34" spans="2:13" x14ac:dyDescent="0.2">
      <c r="B34" s="54">
        <v>30</v>
      </c>
      <c r="C34" s="49" t="s">
        <v>66</v>
      </c>
      <c r="D34" s="47">
        <v>30.022997834392857</v>
      </c>
      <c r="E34" s="47">
        <v>46.235010019071424</v>
      </c>
      <c r="F34" s="47">
        <v>191.71219477417986</v>
      </c>
      <c r="G34" s="47">
        <v>42.717896390571369</v>
      </c>
      <c r="H34" s="47">
        <v>0.17562088949999996</v>
      </c>
      <c r="I34" s="48">
        <v>0</v>
      </c>
      <c r="J34" s="48">
        <v>0</v>
      </c>
      <c r="K34" s="48">
        <f t="shared" si="0"/>
        <v>310.86371990771551</v>
      </c>
      <c r="L34" s="47">
        <v>2.9311337857142863E-2</v>
      </c>
    </row>
    <row r="35" spans="2:13" x14ac:dyDescent="0.2">
      <c r="B35" s="54">
        <v>31</v>
      </c>
      <c r="C35" s="46" t="s">
        <v>67</v>
      </c>
      <c r="D35" s="47">
        <v>1.4331628571428574E-2</v>
      </c>
      <c r="E35" s="47">
        <v>7.1101081035714275E-2</v>
      </c>
      <c r="F35" s="47">
        <v>0.49281751117857142</v>
      </c>
      <c r="G35" s="47">
        <v>0</v>
      </c>
      <c r="H35" s="47">
        <v>1.629979375E-2</v>
      </c>
      <c r="I35" s="48">
        <v>0</v>
      </c>
      <c r="J35" s="48">
        <v>0</v>
      </c>
      <c r="K35" s="48">
        <f t="shared" si="0"/>
        <v>0.59455001453571432</v>
      </c>
      <c r="L35" s="47">
        <v>0</v>
      </c>
    </row>
    <row r="36" spans="2:13" x14ac:dyDescent="0.2">
      <c r="B36" s="54">
        <v>32</v>
      </c>
      <c r="C36" s="49" t="s">
        <v>68</v>
      </c>
      <c r="D36" s="47">
        <v>37.559679093785768</v>
      </c>
      <c r="E36" s="47">
        <v>13.684809695000018</v>
      </c>
      <c r="F36" s="47">
        <v>183.00427309417398</v>
      </c>
      <c r="G36" s="47">
        <v>39.922713770821503</v>
      </c>
      <c r="H36" s="47">
        <v>1.0090158687142861</v>
      </c>
      <c r="I36" s="48">
        <v>0</v>
      </c>
      <c r="J36" s="48">
        <v>0</v>
      </c>
      <c r="K36" s="48">
        <f t="shared" si="0"/>
        <v>275.18049152249557</v>
      </c>
      <c r="L36" s="47">
        <v>0.17116818724999999</v>
      </c>
    </row>
    <row r="37" spans="2:13" x14ac:dyDescent="0.2">
      <c r="B37" s="54">
        <v>33</v>
      </c>
      <c r="C37" s="49" t="s">
        <v>118</v>
      </c>
      <c r="D37" s="47">
        <v>5.6239370178928549</v>
      </c>
      <c r="E37" s="47">
        <v>20.020069957499999</v>
      </c>
      <c r="F37" s="47">
        <v>382.87629128218668</v>
      </c>
      <c r="G37" s="47">
        <v>37.76335600175004</v>
      </c>
      <c r="H37" s="47">
        <v>0.39227454482142848</v>
      </c>
      <c r="I37" s="48">
        <v>0</v>
      </c>
      <c r="J37" s="48">
        <v>0</v>
      </c>
      <c r="K37" s="48">
        <f t="shared" si="0"/>
        <v>446.675928804151</v>
      </c>
      <c r="L37" s="47">
        <v>3.7982515357142862E-3</v>
      </c>
    </row>
    <row r="38" spans="2:13" x14ac:dyDescent="0.2">
      <c r="B38" s="54">
        <v>34</v>
      </c>
      <c r="C38" s="49" t="s">
        <v>69</v>
      </c>
      <c r="D38" s="47">
        <v>3.0674627857142853E-3</v>
      </c>
      <c r="E38" s="47">
        <v>1.4128044214285713E-2</v>
      </c>
      <c r="F38" s="47">
        <v>0.32755228764285721</v>
      </c>
      <c r="G38" s="47">
        <v>4.7802796123928575</v>
      </c>
      <c r="H38" s="47">
        <v>0</v>
      </c>
      <c r="I38" s="48">
        <v>0</v>
      </c>
      <c r="J38" s="48">
        <v>0</v>
      </c>
      <c r="K38" s="48">
        <f t="shared" si="0"/>
        <v>5.1250274070357147</v>
      </c>
      <c r="L38" s="47">
        <v>0</v>
      </c>
    </row>
    <row r="39" spans="2:13" x14ac:dyDescent="0.2">
      <c r="B39" s="54">
        <v>35</v>
      </c>
      <c r="C39" s="49" t="s">
        <v>70</v>
      </c>
      <c r="D39" s="47">
        <v>8.9255798440000067</v>
      </c>
      <c r="E39" s="47">
        <v>56.007998058928585</v>
      </c>
      <c r="F39" s="47">
        <v>268.56092201300163</v>
      </c>
      <c r="G39" s="47">
        <v>107.57117598571406</v>
      </c>
      <c r="H39" s="47">
        <v>0.77055119899999991</v>
      </c>
      <c r="I39" s="48">
        <v>0</v>
      </c>
      <c r="J39" s="48">
        <v>0</v>
      </c>
      <c r="K39" s="48">
        <f t="shared" si="0"/>
        <v>441.83622710064424</v>
      </c>
      <c r="L39" s="47">
        <v>0.77056799239285723</v>
      </c>
    </row>
    <row r="40" spans="2:13" x14ac:dyDescent="0.2">
      <c r="B40" s="54">
        <v>36</v>
      </c>
      <c r="C40" s="49" t="s">
        <v>71</v>
      </c>
      <c r="D40" s="47">
        <v>7.5969049214285711E-2</v>
      </c>
      <c r="E40" s="47">
        <v>0.26763801164285717</v>
      </c>
      <c r="F40" s="47">
        <v>11.954753656321445</v>
      </c>
      <c r="G40" s="47">
        <v>1.5800004776428571</v>
      </c>
      <c r="H40" s="47">
        <v>6.8215147571428575E-2</v>
      </c>
      <c r="I40" s="48">
        <v>0</v>
      </c>
      <c r="J40" s="48">
        <v>0</v>
      </c>
      <c r="K40" s="48">
        <f t="shared" si="0"/>
        <v>13.946576342392875</v>
      </c>
      <c r="L40" s="47">
        <v>1.3319109642857137E-3</v>
      </c>
    </row>
    <row r="41" spans="2:13" x14ac:dyDescent="0.2">
      <c r="B41" s="54">
        <v>37</v>
      </c>
      <c r="C41" s="49" t="s">
        <v>72</v>
      </c>
      <c r="D41" s="47">
        <v>89.386756055107142</v>
      </c>
      <c r="E41" s="47">
        <v>55.221131305642935</v>
      </c>
      <c r="F41" s="47">
        <v>194.98575002989531</v>
      </c>
      <c r="G41" s="47">
        <v>117.5217400300721</v>
      </c>
      <c r="H41" s="47">
        <v>1.1282199589999722</v>
      </c>
      <c r="I41" s="48">
        <v>0</v>
      </c>
      <c r="J41" s="48">
        <v>0</v>
      </c>
      <c r="K41" s="48">
        <f t="shared" si="0"/>
        <v>458.24359737971753</v>
      </c>
      <c r="L41" s="47">
        <v>0.23866283217857145</v>
      </c>
    </row>
    <row r="42" spans="2:13" x14ac:dyDescent="0.2">
      <c r="B42" s="45"/>
      <c r="C42" s="49"/>
      <c r="D42" s="50"/>
      <c r="E42" s="48"/>
      <c r="F42" s="48"/>
      <c r="G42" s="48"/>
      <c r="H42" s="48"/>
      <c r="I42" s="48"/>
      <c r="J42" s="48"/>
      <c r="K42" s="48"/>
      <c r="L42" s="48"/>
    </row>
    <row r="43" spans="2:13" x14ac:dyDescent="0.2">
      <c r="B43" s="44" t="s">
        <v>11</v>
      </c>
      <c r="C43" s="51"/>
      <c r="D43" s="52">
        <f>SUM(D5:D42)</f>
        <v>1428.888899458427</v>
      </c>
      <c r="E43" s="52">
        <f t="shared" ref="E43:L43" si="1">SUM(E5:E42)</f>
        <v>1132.1634884535376</v>
      </c>
      <c r="F43" s="52">
        <f t="shared" si="1"/>
        <v>3664.1309024100856</v>
      </c>
      <c r="G43" s="52">
        <f t="shared" si="1"/>
        <v>1034.5097256822141</v>
      </c>
      <c r="H43" s="52">
        <f t="shared" si="1"/>
        <v>17.387278971142802</v>
      </c>
      <c r="I43" s="52">
        <f t="shared" si="1"/>
        <v>0</v>
      </c>
      <c r="J43" s="52">
        <f t="shared" si="1"/>
        <v>0</v>
      </c>
      <c r="K43" s="52">
        <f t="shared" si="1"/>
        <v>7277.0802949754061</v>
      </c>
      <c r="L43" s="52">
        <f t="shared" si="1"/>
        <v>5.3982647329285713</v>
      </c>
    </row>
    <row r="44" spans="2:13" x14ac:dyDescent="0.2">
      <c r="B44" s="42" t="s">
        <v>88</v>
      </c>
    </row>
    <row r="45" spans="2:13" x14ac:dyDescent="0.2">
      <c r="E45" s="53"/>
      <c r="F45" s="53"/>
      <c r="G45" s="53"/>
      <c r="H45" s="53"/>
    </row>
    <row r="47" spans="2:13" x14ac:dyDescent="0.2">
      <c r="M47" s="42"/>
    </row>
    <row r="48" spans="2:13" x14ac:dyDescent="0.2">
      <c r="M48" s="4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Shukla,Jigna</cp:lastModifiedBy>
  <cp:lastPrinted>2014-03-24T10:58:12Z</cp:lastPrinted>
  <dcterms:created xsi:type="dcterms:W3CDTF">2014-01-06T04:43:23Z</dcterms:created>
  <dcterms:modified xsi:type="dcterms:W3CDTF">2018-03-12T12:32:35Z</dcterms:modified>
</cp:coreProperties>
</file>