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hukla.jigna\Desktop\"/>
    </mc:Choice>
  </mc:AlternateContent>
  <bookViews>
    <workbookView xWindow="0" yWindow="0" windowWidth="24000" windowHeight="9735" tabRatio="675" activeTab="1"/>
  </bookViews>
  <sheets>
    <sheet name="Anex A1 Frmt for AUM disclosure" sheetId="8" r:id="rId1"/>
    <sheet name="Anex A2 Frmt AUM stateUT wise " sheetId="9" r:id="rId2"/>
  </sheets>
  <definedNames>
    <definedName name="_xlnm._FilterDatabase" localSheetId="0" hidden="1">'Anex A1 Frmt for AUM disclosure'!$A$7:$CV$74</definedName>
  </definedNames>
  <calcPr calcId="152511"/>
</workbook>
</file>

<file path=xl/calcChain.xml><?xml version="1.0" encoding="utf-8"?>
<calcChain xmlns="http://schemas.openxmlformats.org/spreadsheetml/2006/main">
  <c r="K6" i="9" l="1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BK73" i="8"/>
  <c r="BK72" i="8"/>
  <c r="BK71" i="8"/>
  <c r="BK35" i="8"/>
  <c r="BK34" i="8"/>
  <c r="BK25" i="8"/>
  <c r="BK26" i="8"/>
  <c r="BK27" i="8"/>
  <c r="BK28" i="8"/>
  <c r="BK24" i="8"/>
  <c r="BK39" i="8"/>
  <c r="BK40" i="8"/>
  <c r="BK41" i="8"/>
  <c r="BK42" i="8"/>
  <c r="BK43" i="8"/>
  <c r="BK44" i="8"/>
  <c r="BK45" i="8"/>
  <c r="BK38" i="8"/>
  <c r="BK51" i="8"/>
  <c r="BK65" i="8"/>
  <c r="BK9" i="8"/>
  <c r="BK8" i="8"/>
  <c r="BJ10" i="8" l="1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K5" i="9" l="1"/>
  <c r="G43" i="9" l="1"/>
  <c r="E43" i="9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C46" i="8"/>
  <c r="BK12" i="8"/>
  <c r="L43" i="9"/>
  <c r="BJ74" i="8"/>
  <c r="BI74" i="8"/>
  <c r="BH74" i="8"/>
  <c r="BG74" i="8"/>
  <c r="BF74" i="8"/>
  <c r="BE74" i="8"/>
  <c r="BD74" i="8"/>
  <c r="BC74" i="8"/>
  <c r="BB74" i="8"/>
  <c r="BA74" i="8"/>
  <c r="AZ74" i="8"/>
  <c r="AY74" i="8"/>
  <c r="AX74" i="8"/>
  <c r="AW74" i="8"/>
  <c r="AV74" i="8"/>
  <c r="AU74" i="8"/>
  <c r="AT74" i="8"/>
  <c r="AS74" i="8"/>
  <c r="AR74" i="8"/>
  <c r="AQ74" i="8"/>
  <c r="AP74" i="8"/>
  <c r="AO74" i="8"/>
  <c r="AN74" i="8"/>
  <c r="AM74" i="8"/>
  <c r="AL74" i="8"/>
  <c r="AK74" i="8"/>
  <c r="AJ74" i="8"/>
  <c r="AI74" i="8"/>
  <c r="AH74" i="8"/>
  <c r="AG74" i="8"/>
  <c r="AF74" i="8"/>
  <c r="AE74" i="8"/>
  <c r="AD74" i="8"/>
  <c r="AC74" i="8"/>
  <c r="AB74" i="8"/>
  <c r="AA74" i="8"/>
  <c r="Z74" i="8"/>
  <c r="Y74" i="8"/>
  <c r="X74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F43" i="9"/>
  <c r="J43" i="9"/>
  <c r="I43" i="9"/>
  <c r="BK59" i="8"/>
  <c r="BK56" i="8"/>
  <c r="BK21" i="8"/>
  <c r="BK18" i="8"/>
  <c r="BK15" i="8"/>
  <c r="BJ66" i="8"/>
  <c r="BI66" i="8"/>
  <c r="BH66" i="8"/>
  <c r="BG66" i="8"/>
  <c r="BF66" i="8"/>
  <c r="BE66" i="8"/>
  <c r="BD66" i="8"/>
  <c r="BC66" i="8"/>
  <c r="BB66" i="8"/>
  <c r="BA66" i="8"/>
  <c r="AZ66" i="8"/>
  <c r="AY66" i="8"/>
  <c r="AX66" i="8"/>
  <c r="AW66" i="8"/>
  <c r="AV66" i="8"/>
  <c r="AU66" i="8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BJ60" i="8"/>
  <c r="BI60" i="8"/>
  <c r="BH60" i="8"/>
  <c r="BG60" i="8"/>
  <c r="BF60" i="8"/>
  <c r="BE60" i="8"/>
  <c r="BD60" i="8"/>
  <c r="BC60" i="8"/>
  <c r="BB60" i="8"/>
  <c r="BA60" i="8"/>
  <c r="AZ60" i="8"/>
  <c r="AY60" i="8"/>
  <c r="AX60" i="8"/>
  <c r="AW60" i="8"/>
  <c r="AV60" i="8"/>
  <c r="AU60" i="8"/>
  <c r="AT60" i="8"/>
  <c r="AS60" i="8"/>
  <c r="AR60" i="8"/>
  <c r="AQ60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J57" i="8"/>
  <c r="BJ61" i="8" s="1"/>
  <c r="BI57" i="8"/>
  <c r="BI61" i="8" s="1"/>
  <c r="BH57" i="8"/>
  <c r="BH61" i="8" s="1"/>
  <c r="BG57" i="8"/>
  <c r="BG61" i="8" s="1"/>
  <c r="BF57" i="8"/>
  <c r="BF61" i="8" s="1"/>
  <c r="BE57" i="8"/>
  <c r="BE61" i="8" s="1"/>
  <c r="BD57" i="8"/>
  <c r="BD61" i="8" s="1"/>
  <c r="BC57" i="8"/>
  <c r="BC61" i="8" s="1"/>
  <c r="BB57" i="8"/>
  <c r="BB61" i="8" s="1"/>
  <c r="BA57" i="8"/>
  <c r="BA61" i="8" s="1"/>
  <c r="AZ57" i="8"/>
  <c r="AZ61" i="8" s="1"/>
  <c r="AY57" i="8"/>
  <c r="AY61" i="8" s="1"/>
  <c r="AX57" i="8"/>
  <c r="AX61" i="8" s="1"/>
  <c r="AW57" i="8"/>
  <c r="AW61" i="8" s="1"/>
  <c r="AV57" i="8"/>
  <c r="AV61" i="8" s="1"/>
  <c r="AU57" i="8"/>
  <c r="AU61" i="8" s="1"/>
  <c r="AT57" i="8"/>
  <c r="AT61" i="8" s="1"/>
  <c r="AS57" i="8"/>
  <c r="AS61" i="8" s="1"/>
  <c r="AR57" i="8"/>
  <c r="AR61" i="8" s="1"/>
  <c r="AQ57" i="8"/>
  <c r="AQ61" i="8" s="1"/>
  <c r="AP57" i="8"/>
  <c r="AP61" i="8" s="1"/>
  <c r="AO57" i="8"/>
  <c r="AO61" i="8" s="1"/>
  <c r="AN57" i="8"/>
  <c r="AN61" i="8" s="1"/>
  <c r="AM57" i="8"/>
  <c r="AM61" i="8" s="1"/>
  <c r="AL57" i="8"/>
  <c r="AL61" i="8" s="1"/>
  <c r="AK57" i="8"/>
  <c r="AK61" i="8" s="1"/>
  <c r="AJ57" i="8"/>
  <c r="AJ61" i="8" s="1"/>
  <c r="AI57" i="8"/>
  <c r="AI61" i="8" s="1"/>
  <c r="AH57" i="8"/>
  <c r="AH61" i="8" s="1"/>
  <c r="AG57" i="8"/>
  <c r="AG61" i="8" s="1"/>
  <c r="AF57" i="8"/>
  <c r="AF61" i="8" s="1"/>
  <c r="AE57" i="8"/>
  <c r="AE61" i="8" s="1"/>
  <c r="AD57" i="8"/>
  <c r="AD61" i="8" s="1"/>
  <c r="AC57" i="8"/>
  <c r="AC61" i="8" s="1"/>
  <c r="AB57" i="8"/>
  <c r="AB61" i="8" s="1"/>
  <c r="AA57" i="8"/>
  <c r="AA61" i="8" s="1"/>
  <c r="Z57" i="8"/>
  <c r="Z61" i="8" s="1"/>
  <c r="Y57" i="8"/>
  <c r="Y61" i="8" s="1"/>
  <c r="X57" i="8"/>
  <c r="X61" i="8" s="1"/>
  <c r="W57" i="8"/>
  <c r="W61" i="8" s="1"/>
  <c r="V57" i="8"/>
  <c r="V61" i="8" s="1"/>
  <c r="U57" i="8"/>
  <c r="U61" i="8" s="1"/>
  <c r="T57" i="8"/>
  <c r="T61" i="8" s="1"/>
  <c r="S57" i="8"/>
  <c r="S61" i="8" s="1"/>
  <c r="R57" i="8"/>
  <c r="R61" i="8" s="1"/>
  <c r="Q57" i="8"/>
  <c r="Q61" i="8" s="1"/>
  <c r="P57" i="8"/>
  <c r="P61" i="8" s="1"/>
  <c r="O57" i="8"/>
  <c r="O61" i="8" s="1"/>
  <c r="N57" i="8"/>
  <c r="N61" i="8" s="1"/>
  <c r="M57" i="8"/>
  <c r="M61" i="8" s="1"/>
  <c r="L57" i="8"/>
  <c r="L61" i="8" s="1"/>
  <c r="K57" i="8"/>
  <c r="K61" i="8" s="1"/>
  <c r="J57" i="8"/>
  <c r="J61" i="8" s="1"/>
  <c r="I57" i="8"/>
  <c r="I61" i="8" s="1"/>
  <c r="H57" i="8"/>
  <c r="H61" i="8" s="1"/>
  <c r="G57" i="8"/>
  <c r="G61" i="8" s="1"/>
  <c r="F57" i="8"/>
  <c r="F61" i="8" s="1"/>
  <c r="E57" i="8"/>
  <c r="E61" i="8" s="1"/>
  <c r="D57" i="8"/>
  <c r="D61" i="8" s="1"/>
  <c r="C57" i="8"/>
  <c r="BJ52" i="8"/>
  <c r="BI52" i="8"/>
  <c r="BH52" i="8"/>
  <c r="BG52" i="8"/>
  <c r="BF52" i="8"/>
  <c r="BE52" i="8"/>
  <c r="BD52" i="8"/>
  <c r="BC52" i="8"/>
  <c r="BB52" i="8"/>
  <c r="BA52" i="8"/>
  <c r="AZ52" i="8"/>
  <c r="AY52" i="8"/>
  <c r="AX52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J36" i="8"/>
  <c r="BI36" i="8"/>
  <c r="BH36" i="8"/>
  <c r="BG36" i="8"/>
  <c r="BF36" i="8"/>
  <c r="BE36" i="8"/>
  <c r="BD36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AA47" i="8" s="1"/>
  <c r="Z36" i="8"/>
  <c r="Y36" i="8"/>
  <c r="X36" i="8"/>
  <c r="W36" i="8"/>
  <c r="W47" i="8" s="1"/>
  <c r="V36" i="8"/>
  <c r="U36" i="8"/>
  <c r="T36" i="8"/>
  <c r="S36" i="8"/>
  <c r="S47" i="8" s="1"/>
  <c r="R36" i="8"/>
  <c r="Q36" i="8"/>
  <c r="P36" i="8"/>
  <c r="O36" i="8"/>
  <c r="O47" i="8" s="1"/>
  <c r="N36" i="8"/>
  <c r="M36" i="8"/>
  <c r="L36" i="8"/>
  <c r="K36" i="8"/>
  <c r="K47" i="8" s="1"/>
  <c r="J36" i="8"/>
  <c r="I36" i="8"/>
  <c r="H36" i="8"/>
  <c r="G36" i="8"/>
  <c r="G47" i="8" s="1"/>
  <c r="F36" i="8"/>
  <c r="E36" i="8"/>
  <c r="D36" i="8"/>
  <c r="C36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E47" i="8" l="1"/>
  <c r="I47" i="8"/>
  <c r="M47" i="8"/>
  <c r="Q47" i="8"/>
  <c r="U47" i="8"/>
  <c r="Y47" i="8"/>
  <c r="AC47" i="8"/>
  <c r="BK74" i="8"/>
  <c r="C47" i="8"/>
  <c r="AE47" i="8"/>
  <c r="AG47" i="8"/>
  <c r="AI47" i="8"/>
  <c r="AK47" i="8"/>
  <c r="AM47" i="8"/>
  <c r="AO47" i="8"/>
  <c r="AQ47" i="8"/>
  <c r="AS47" i="8"/>
  <c r="AU47" i="8"/>
  <c r="AW47" i="8"/>
  <c r="AY47" i="8"/>
  <c r="BA47" i="8"/>
  <c r="BC47" i="8"/>
  <c r="BE47" i="8"/>
  <c r="BG47" i="8"/>
  <c r="BI47" i="8"/>
  <c r="BK46" i="8"/>
  <c r="H43" i="9"/>
  <c r="D47" i="8"/>
  <c r="F47" i="8"/>
  <c r="H47" i="8"/>
  <c r="J47" i="8"/>
  <c r="L47" i="8"/>
  <c r="N47" i="8"/>
  <c r="P47" i="8"/>
  <c r="R47" i="8"/>
  <c r="T47" i="8"/>
  <c r="V47" i="8"/>
  <c r="X47" i="8"/>
  <c r="Z47" i="8"/>
  <c r="AB47" i="8"/>
  <c r="AD47" i="8"/>
  <c r="AF47" i="8"/>
  <c r="AH47" i="8"/>
  <c r="AJ47" i="8"/>
  <c r="AL47" i="8"/>
  <c r="AN47" i="8"/>
  <c r="AP47" i="8"/>
  <c r="AR47" i="8"/>
  <c r="AT47" i="8"/>
  <c r="AV47" i="8"/>
  <c r="AX47" i="8"/>
  <c r="AZ47" i="8"/>
  <c r="BB47" i="8"/>
  <c r="BD47" i="8"/>
  <c r="BF47" i="8"/>
  <c r="BH47" i="8"/>
  <c r="BJ47" i="8"/>
  <c r="D43" i="9"/>
  <c r="D30" i="8"/>
  <c r="F30" i="8"/>
  <c r="H30" i="8"/>
  <c r="J30" i="8"/>
  <c r="L30" i="8"/>
  <c r="N30" i="8"/>
  <c r="P30" i="8"/>
  <c r="R30" i="8"/>
  <c r="T30" i="8"/>
  <c r="V30" i="8"/>
  <c r="X30" i="8"/>
  <c r="Z30" i="8"/>
  <c r="AB30" i="8"/>
  <c r="AD30" i="8"/>
  <c r="AF30" i="8"/>
  <c r="AH30" i="8"/>
  <c r="AJ30" i="8"/>
  <c r="AL30" i="8"/>
  <c r="AN30" i="8"/>
  <c r="AP30" i="8"/>
  <c r="AR30" i="8"/>
  <c r="AT30" i="8"/>
  <c r="AV30" i="8"/>
  <c r="AX30" i="8"/>
  <c r="AZ30" i="8"/>
  <c r="BB30" i="8"/>
  <c r="BD30" i="8"/>
  <c r="BF30" i="8"/>
  <c r="BH30" i="8"/>
  <c r="BJ30" i="8"/>
  <c r="C30" i="8"/>
  <c r="E30" i="8"/>
  <c r="G30" i="8"/>
  <c r="I30" i="8"/>
  <c r="I68" i="8" s="1"/>
  <c r="K30" i="8"/>
  <c r="K68" i="8" s="1"/>
  <c r="M30" i="8"/>
  <c r="O30" i="8"/>
  <c r="O68" i="8" s="1"/>
  <c r="Q30" i="8"/>
  <c r="Q68" i="8" s="1"/>
  <c r="S30" i="8"/>
  <c r="S68" i="8" s="1"/>
  <c r="U30" i="8"/>
  <c r="W30" i="8"/>
  <c r="W68" i="8" s="1"/>
  <c r="Y30" i="8"/>
  <c r="Y68" i="8" s="1"/>
  <c r="AA30" i="8"/>
  <c r="AA68" i="8" s="1"/>
  <c r="AC30" i="8"/>
  <c r="AE30" i="8"/>
  <c r="AG30" i="8"/>
  <c r="AI30" i="8"/>
  <c r="AK30" i="8"/>
  <c r="AM30" i="8"/>
  <c r="AO30" i="8"/>
  <c r="AQ30" i="8"/>
  <c r="AS30" i="8"/>
  <c r="AU30" i="8"/>
  <c r="AW30" i="8"/>
  <c r="AY30" i="8"/>
  <c r="BA30" i="8"/>
  <c r="BC30" i="8"/>
  <c r="BE30" i="8"/>
  <c r="BG30" i="8"/>
  <c r="BI30" i="8"/>
  <c r="BK19" i="8"/>
  <c r="BK22" i="8"/>
  <c r="G68" i="8"/>
  <c r="BK60" i="8"/>
  <c r="BK57" i="8"/>
  <c r="BK36" i="8"/>
  <c r="C61" i="8"/>
  <c r="BK61" i="8" s="1"/>
  <c r="BK13" i="8"/>
  <c r="BK16" i="8"/>
  <c r="BK29" i="8"/>
  <c r="BK52" i="8"/>
  <c r="BK66" i="8"/>
  <c r="BK10" i="8"/>
  <c r="AC68" i="8" l="1"/>
  <c r="U68" i="8"/>
  <c r="M68" i="8"/>
  <c r="E68" i="8"/>
  <c r="BI68" i="8"/>
  <c r="BE68" i="8"/>
  <c r="BA68" i="8"/>
  <c r="AS68" i="8"/>
  <c r="AO68" i="8"/>
  <c r="AK68" i="8"/>
  <c r="AG68" i="8"/>
  <c r="BG68" i="8"/>
  <c r="BC68" i="8"/>
  <c r="AY68" i="8"/>
  <c r="AU68" i="8"/>
  <c r="AQ68" i="8"/>
  <c r="AM68" i="8"/>
  <c r="AI68" i="8"/>
  <c r="AE68" i="8"/>
  <c r="BJ68" i="8"/>
  <c r="BF68" i="8"/>
  <c r="BB68" i="8"/>
  <c r="AX68" i="8"/>
  <c r="AT68" i="8"/>
  <c r="AP68" i="8"/>
  <c r="AL68" i="8"/>
  <c r="AH68" i="8"/>
  <c r="AD68" i="8"/>
  <c r="Z68" i="8"/>
  <c r="V68" i="8"/>
  <c r="R68" i="8"/>
  <c r="N68" i="8"/>
  <c r="J68" i="8"/>
  <c r="F68" i="8"/>
  <c r="BH68" i="8"/>
  <c r="BD68" i="8"/>
  <c r="AZ68" i="8"/>
  <c r="AV68" i="8"/>
  <c r="AR68" i="8"/>
  <c r="AN68" i="8"/>
  <c r="AJ68" i="8"/>
  <c r="AF68" i="8"/>
  <c r="AB68" i="8"/>
  <c r="X68" i="8"/>
  <c r="T68" i="8"/>
  <c r="P68" i="8"/>
  <c r="L68" i="8"/>
  <c r="H68" i="8"/>
  <c r="D68" i="8"/>
  <c r="BK47" i="8"/>
  <c r="BK30" i="8"/>
  <c r="C68" i="8"/>
  <c r="AW68" i="8"/>
  <c r="BK68" i="8" l="1"/>
  <c r="K43" i="9"/>
  <c r="K45" i="9" s="1"/>
</calcChain>
</file>

<file path=xl/sharedStrings.xml><?xml version="1.0" encoding="utf-8"?>
<sst xmlns="http://schemas.openxmlformats.org/spreadsheetml/2006/main" count="163" uniqueCount="130">
  <si>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</si>
  <si>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</si>
  <si>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</si>
  <si>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</si>
  <si>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</si>
  <si>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</si>
  <si>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</si>
  <si>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</si>
  <si>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</si>
  <si>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</si>
  <si>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</si>
  <si>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</si>
  <si>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</si>
  <si>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</si>
  <si>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</si>
  <si>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</si>
  <si>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</si>
  <si>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</si>
  <si>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</si>
  <si>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</si>
  <si>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</si>
  <si>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</si>
  <si>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</si>
  <si>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</si>
  <si>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</si>
  <si>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</si>
  <si>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</si>
  <si>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</si>
  <si>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</si>
  <si>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</si>
  <si>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</si>
  <si>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</si>
  <si>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</si>
  <si>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</si>
  <si>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</si>
  <si>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</si>
  <si>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</si>
  <si>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</si>
  <si>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</si>
  <si>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</si>
  <si>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</si>
  <si>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</si>
  <si>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</si>
  <si>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</si>
  <si>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</si>
  <si>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</si>
  <si>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</si>
  <si>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</si>
  <si>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</si>
  <si>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</si>
  <si>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</si>
  <si>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</si>
  <si>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</si>
  <si>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</si>
  <si>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</si>
  <si>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</si>
  <si>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</si>
  <si>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</si>
  <si>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</si>
  <si>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</si>
  <si>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</si>
  <si>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</si>
  <si>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</si>
  <si>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</si>
  <si>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</si>
  <si>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</si>
  <si>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</si>
  <si>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</si>
  <si>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</si>
  <si>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</si>
  <si>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</si>
  <si>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</si>
  <si>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</si>
  <si>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</si>
  <si>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</si>
  <si>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</si>
  <si>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</si>
  <si>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</si>
  <si>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</si>
  <si>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</si>
  <si>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</si>
  <si>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</si>
  <si>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</si>
  <si>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</si>
  <si>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</si>
  <si>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</si>
  <si>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</si>
  <si>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</si>
  <si>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</si>
  <si>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</si>
  <si>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</si>
  <si>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</si>
  <si>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</si>
  <si>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</si>
  <si>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</si>
  <si>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</si>
  <si>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</si>
  <si>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</si>
  <si>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</si>
  <si>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</si>
  <si>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Principal Mutual Fund (All figures in Rs. Crore)</t>
  </si>
  <si>
    <t>Principal Cash Management Fund</t>
  </si>
  <si>
    <t>Principal Retail Money Manager Fund</t>
  </si>
  <si>
    <t>Principal Debt Savings Fund-Retail Plan</t>
  </si>
  <si>
    <t>Principal Personal Tax Saver Fund</t>
  </si>
  <si>
    <t>Principal Tax Savings Fund</t>
  </si>
  <si>
    <t>Principal Dividend Yield Fund</t>
  </si>
  <si>
    <t>Principal Emerging Bluechip Fund</t>
  </si>
  <si>
    <t>Principal Growth Fund</t>
  </si>
  <si>
    <t>Principal Large Cap Fund</t>
  </si>
  <si>
    <t>Principal Smart Equity Fund</t>
  </si>
  <si>
    <t>Principal Index Fund - Nifty</t>
  </si>
  <si>
    <t>Principal Balanced Fund</t>
  </si>
  <si>
    <t>Principal Global Opportunities Fund</t>
  </si>
  <si>
    <t>Dadra and Nagar Haveli</t>
  </si>
  <si>
    <t>Daman and Diu</t>
  </si>
  <si>
    <t>Lakshadweep</t>
  </si>
  <si>
    <t>Mizoram</t>
  </si>
  <si>
    <t>Telangana</t>
  </si>
  <si>
    <t>Principal Asset Allocation Fund Moderate Plan</t>
  </si>
  <si>
    <t>Principal Asset Allocation Fund of Funds Aggressive Plan</t>
  </si>
  <si>
    <t>Principal Asset Allocation Fund of Funds Conservative Plan</t>
  </si>
  <si>
    <t>Principal Dynamic Bond Fund</t>
  </si>
  <si>
    <t>Principal Arbitrage Fund</t>
  </si>
  <si>
    <t>Principal Low Duration Fund</t>
  </si>
  <si>
    <t>Principal Credit Opportunities Fund</t>
  </si>
  <si>
    <t>Principal Short Term Income Fund</t>
  </si>
  <si>
    <t>Principal Equity Savings Fund</t>
  </si>
  <si>
    <t>Table showing State wise /Union Territory wise contribution to AAUM of category of schemes for the month of Mar 18</t>
  </si>
  <si>
    <t>Principal Mutual Fund: Net Average Assets Under Management (AUM) for the month of Mar 18 (All figures in Rs. Crore)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</si>
</sst>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 * #,##0.00_ ;_ * \-#,##0.00_ ;_ * &quot;-&quot;??_ ;_ @_ "/>
  </numFmts>
  <fonts count="46" x14ac:knownFonts="1">
    <font>
      <sz val="10"/>
      <color indexed="8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64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64">
    <xf numFmtId="0" fontId="0" fillId="0" borderId="0"/>
    <xf numFmtId="0" fontId="5" fillId="0" borderId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8" borderId="31" applyNumberFormat="0" applyFont="0" applyAlignment="0" applyProtection="0"/>
    <xf numFmtId="0" fontId="30" fillId="0" borderId="0"/>
    <xf numFmtId="0" fontId="31" fillId="0" borderId="24" applyNumberFormat="0" applyFill="0" applyAlignment="0" applyProtection="0"/>
    <xf numFmtId="0" fontId="32" fillId="0" borderId="25" applyNumberFormat="0" applyFill="0" applyAlignment="0" applyProtection="0"/>
    <xf numFmtId="0" fontId="33" fillId="0" borderId="26" applyNumberFormat="0" applyFill="0" applyAlignment="0" applyProtection="0"/>
    <xf numFmtId="0" fontId="33" fillId="0" borderId="0" applyNumberFormat="0" applyFill="0" applyBorder="0" applyAlignment="0" applyProtection="0"/>
    <xf numFmtId="0" fontId="34" fillId="2" borderId="0" applyNumberFormat="0" applyBorder="0" applyAlignment="0" applyProtection="0"/>
    <xf numFmtId="0" fontId="35" fillId="3" borderId="0" applyNumberFormat="0" applyBorder="0" applyAlignment="0" applyProtection="0"/>
    <xf numFmtId="0" fontId="36" fillId="4" borderId="0" applyNumberFormat="0" applyBorder="0" applyAlignment="0" applyProtection="0"/>
    <xf numFmtId="0" fontId="37" fillId="5" borderId="27" applyNumberFormat="0" applyAlignment="0" applyProtection="0"/>
    <xf numFmtId="0" fontId="38" fillId="6" borderId="28" applyNumberFormat="0" applyAlignment="0" applyProtection="0"/>
    <xf numFmtId="0" fontId="39" fillId="6" borderId="27" applyNumberFormat="0" applyAlignment="0" applyProtection="0"/>
    <xf numFmtId="0" fontId="40" fillId="0" borderId="29" applyNumberFormat="0" applyFill="0" applyAlignment="0" applyProtection="0"/>
    <xf numFmtId="0" fontId="41" fillId="7" borderId="30" applyNumberFormat="0" applyAlignment="0" applyProtection="0"/>
    <xf numFmtId="0" fontId="42" fillId="0" borderId="0" applyNumberFormat="0" applyFill="0" applyBorder="0" applyAlignment="0" applyProtection="0"/>
    <xf numFmtId="0" fontId="30" fillId="8" borderId="31" applyNumberFormat="0" applyFont="0" applyAlignment="0" applyProtection="0"/>
    <xf numFmtId="0" fontId="43" fillId="0" borderId="0" applyNumberFormat="0" applyFill="0" applyBorder="0" applyAlignment="0" applyProtection="0"/>
    <xf numFmtId="0" fontId="44" fillId="0" borderId="32" applyNumberFormat="0" applyFill="0" applyAlignment="0" applyProtection="0"/>
    <xf numFmtId="0" fontId="45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45" fillId="20" borderId="0" applyNumberFormat="0" applyBorder="0" applyAlignment="0" applyProtection="0"/>
    <xf numFmtId="0" fontId="45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45" fillId="32" borderId="0" applyNumberFormat="0" applyBorder="0" applyAlignment="0" applyProtection="0"/>
    <xf numFmtId="164" fontId="30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" fillId="8" borderId="31" applyNumberFormat="0" applyFont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 applyFont="0" applyFill="0" applyBorder="0" applyAlignment="0" applyProtection="0"/>
  </cellStyleXfs>
  <cellXfs count="85">
    <xf numFmtId="0" fontId="0" fillId="0" borderId="0" xfId="0"/>
    <xf numFmtId="2" fontId="11" fillId="0" borderId="0" xfId="2" applyNumberFormat="1" applyFont="1"/>
    <xf numFmtId="0" fontId="11" fillId="0" borderId="0" xfId="2" applyFont="1"/>
    <xf numFmtId="2" fontId="10" fillId="0" borderId="0" xfId="2" applyNumberFormat="1" applyFont="1"/>
    <xf numFmtId="0" fontId="10" fillId="0" borderId="0" xfId="2" applyFont="1"/>
    <xf numFmtId="0" fontId="10" fillId="0" borderId="4" xfId="2" applyNumberFormat="1" applyFont="1" applyFill="1" applyBorder="1" applyAlignment="1">
      <alignment horizontal="center" wrapText="1"/>
    </xf>
    <xf numFmtId="0" fontId="10" fillId="0" borderId="1" xfId="2" applyNumberFormat="1" applyFont="1" applyFill="1" applyBorder="1" applyAlignment="1">
      <alignment horizontal="center" wrapText="1"/>
    </xf>
    <xf numFmtId="0" fontId="10" fillId="0" borderId="5" xfId="2" applyNumberFormat="1" applyFont="1" applyFill="1" applyBorder="1" applyAlignment="1">
      <alignment horizontal="center" wrapText="1"/>
    </xf>
    <xf numFmtId="2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center"/>
    </xf>
    <xf numFmtId="0" fontId="12" fillId="0" borderId="6" xfId="0" applyFont="1" applyBorder="1"/>
    <xf numFmtId="0" fontId="12" fillId="0" borderId="7" xfId="0" applyFont="1" applyBorder="1" applyAlignment="1">
      <alignment wrapText="1"/>
    </xf>
    <xf numFmtId="0" fontId="13" fillId="0" borderId="0" xfId="0" applyFont="1" applyBorder="1"/>
    <xf numFmtId="0" fontId="13" fillId="0" borderId="7" xfId="0" applyFont="1" applyBorder="1" applyAlignment="1">
      <alignment wrapText="1"/>
    </xf>
    <xf numFmtId="0" fontId="12" fillId="0" borderId="0" xfId="0" applyFont="1" applyBorder="1"/>
    <xf numFmtId="0" fontId="12" fillId="0" borderId="0" xfId="0" applyFont="1" applyBorder="1" applyAlignment="1">
      <alignment horizontal="right" wrapText="1"/>
    </xf>
    <xf numFmtId="0" fontId="12" fillId="0" borderId="0" xfId="0" applyFont="1" applyFill="1" applyBorder="1"/>
    <xf numFmtId="0" fontId="9" fillId="0" borderId="0" xfId="0" applyFont="1"/>
    <xf numFmtId="0" fontId="13" fillId="0" borderId="21" xfId="0" applyFont="1" applyBorder="1" applyAlignment="1">
      <alignment horizontal="left" wrapText="1"/>
    </xf>
    <xf numFmtId="0" fontId="13" fillId="0" borderId="21" xfId="0" applyFont="1" applyBorder="1" applyAlignment="1">
      <alignment horizontal="right" wrapText="1"/>
    </xf>
    <xf numFmtId="0" fontId="13" fillId="0" borderId="21" xfId="0" applyFont="1" applyBorder="1" applyAlignment="1">
      <alignment wrapText="1"/>
    </xf>
    <xf numFmtId="0" fontId="12" fillId="0" borderId="21" xfId="0" applyFont="1" applyBorder="1" applyAlignment="1">
      <alignment horizontal="right" wrapText="1"/>
    </xf>
    <xf numFmtId="0" fontId="14" fillId="0" borderId="21" xfId="0" applyFont="1" applyBorder="1" applyAlignment="1">
      <alignment wrapText="1"/>
    </xf>
    <xf numFmtId="0" fontId="12" fillId="0" borderId="21" xfId="0" applyFont="1" applyBorder="1" applyAlignment="1">
      <alignment wrapText="1"/>
    </xf>
    <xf numFmtId="0" fontId="12" fillId="0" borderId="21" xfId="0" applyFont="1" applyBorder="1" applyAlignment="1">
      <alignment horizontal="center" wrapText="1"/>
    </xf>
    <xf numFmtId="0" fontId="12" fillId="0" borderId="21" xfId="0" applyFont="1" applyBorder="1" applyAlignment="1">
      <alignment horizontal="right"/>
    </xf>
    <xf numFmtId="2" fontId="10" fillId="0" borderId="21" xfId="2" applyNumberFormat="1" applyFont="1" applyFill="1" applyBorder="1"/>
    <xf numFmtId="164" fontId="13" fillId="0" borderId="0" xfId="4" applyFont="1" applyBorder="1" applyAlignment="1">
      <alignment horizontal="center"/>
    </xf>
    <xf numFmtId="2" fontId="12" fillId="0" borderId="1" xfId="0" applyNumberFormat="1" applyFont="1" applyBorder="1"/>
    <xf numFmtId="2" fontId="13" fillId="0" borderId="1" xfId="4" applyNumberFormat="1" applyFont="1" applyBorder="1"/>
    <xf numFmtId="2" fontId="13" fillId="0" borderId="1" xfId="4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2" fontId="12" fillId="0" borderId="1" xfId="0" applyNumberFormat="1" applyFont="1" applyBorder="1" applyAlignment="1">
      <alignment horizontal="right"/>
    </xf>
    <xf numFmtId="2" fontId="12" fillId="0" borderId="1" xfId="4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2" fontId="12" fillId="0" borderId="3" xfId="0" applyNumberFormat="1" applyFont="1" applyBorder="1" applyAlignment="1">
      <alignment horizontal="right"/>
    </xf>
    <xf numFmtId="0" fontId="12" fillId="0" borderId="34" xfId="0" applyFont="1" applyBorder="1"/>
    <xf numFmtId="0" fontId="13" fillId="0" borderId="35" xfId="0" applyFont="1" applyBorder="1" applyAlignment="1">
      <alignment wrapText="1"/>
    </xf>
    <xf numFmtId="0" fontId="12" fillId="0" borderId="33" xfId="0" applyFont="1" applyBorder="1"/>
    <xf numFmtId="0" fontId="12" fillId="0" borderId="23" xfId="0" applyFont="1" applyBorder="1" applyAlignment="1">
      <alignment horizontal="right" wrapText="1"/>
    </xf>
    <xf numFmtId="2" fontId="13" fillId="0" borderId="1" xfId="0" applyNumberFormat="1" applyFont="1" applyBorder="1" applyAlignment="1">
      <alignment horizontal="right"/>
    </xf>
    <xf numFmtId="2" fontId="13" fillId="0" borderId="0" xfId="0" applyNumberFormat="1" applyFont="1" applyBorder="1"/>
    <xf numFmtId="4" fontId="9" fillId="0" borderId="0" xfId="0" applyNumberFormat="1" applyFont="1"/>
    <xf numFmtId="4" fontId="8" fillId="0" borderId="1" xfId="0" applyNumberFormat="1" applyFont="1" applyBorder="1"/>
    <xf numFmtId="4" fontId="7" fillId="0" borderId="1" xfId="2" applyNumberFormat="1" applyFont="1" applyFill="1" applyBorder="1" applyAlignment="1">
      <alignment horizontal="center" vertical="top" wrapText="1"/>
    </xf>
    <xf numFmtId="4" fontId="9" fillId="0" borderId="1" xfId="1" applyNumberFormat="1" applyFont="1" applyBorder="1" applyAlignment="1">
      <alignment horizontal="center"/>
    </xf>
    <xf numFmtId="4" fontId="9" fillId="0" borderId="1" xfId="1" applyNumberFormat="1" applyFont="1" applyBorder="1" applyAlignment="1">
      <alignment horizontal="left"/>
    </xf>
    <xf numFmtId="4" fontId="9" fillId="0" borderId="1" xfId="4" applyNumberFormat="1" applyFont="1" applyBorder="1" applyAlignment="1">
      <alignment horizontal="right"/>
    </xf>
    <xf numFmtId="4" fontId="9" fillId="0" borderId="1" xfId="4" applyNumberFormat="1" applyFont="1" applyBorder="1"/>
    <xf numFmtId="4" fontId="9" fillId="0" borderId="1" xfId="1" applyNumberFormat="1" applyFont="1" applyBorder="1"/>
    <xf numFmtId="4" fontId="9" fillId="0" borderId="1" xfId="4" applyNumberFormat="1" applyFont="1" applyBorder="1" applyAlignment="1">
      <alignment horizontal="left"/>
    </xf>
    <xf numFmtId="4" fontId="9" fillId="0" borderId="1" xfId="0" applyNumberFormat="1" applyFont="1" applyBorder="1"/>
    <xf numFmtId="4" fontId="8" fillId="0" borderId="1" xfId="4" applyNumberFormat="1" applyFont="1" applyBorder="1"/>
    <xf numFmtId="4" fontId="9" fillId="0" borderId="0" xfId="4" applyNumberFormat="1" applyFont="1"/>
    <xf numFmtId="0" fontId="9" fillId="0" borderId="1" xfId="1" applyNumberFormat="1" applyFont="1" applyBorder="1" applyAlignment="1">
      <alignment horizontal="center"/>
    </xf>
    <xf numFmtId="4" fontId="13" fillId="0" borderId="0" xfId="0" applyNumberFormat="1" applyFont="1" applyBorder="1"/>
    <xf numFmtId="2" fontId="13" fillId="0" borderId="1" xfId="0" applyNumberFormat="1" applyFont="1" applyBorder="1" applyAlignment="1">
      <alignment horizontal="right"/>
    </xf>
    <xf numFmtId="2" fontId="10" fillId="0" borderId="8" xfId="2" applyNumberFormat="1" applyFont="1" applyFill="1" applyBorder="1" applyAlignment="1">
      <alignment horizontal="center" vertical="top" wrapText="1"/>
    </xf>
    <xf numFmtId="2" fontId="10" fillId="0" borderId="9" xfId="2" applyNumberFormat="1" applyFont="1" applyFill="1" applyBorder="1" applyAlignment="1">
      <alignment horizontal="center" vertical="top" wrapText="1"/>
    </xf>
    <xf numFmtId="2" fontId="10" fillId="0" borderId="10" xfId="2" applyNumberFormat="1" applyFont="1" applyFill="1" applyBorder="1" applyAlignment="1">
      <alignment horizontal="center" vertical="top" wrapText="1"/>
    </xf>
    <xf numFmtId="2" fontId="10" fillId="0" borderId="11" xfId="2" applyNumberFormat="1" applyFont="1" applyFill="1" applyBorder="1" applyAlignment="1">
      <alignment horizontal="center" vertical="top" wrapText="1"/>
    </xf>
    <xf numFmtId="2" fontId="10" fillId="0" borderId="12" xfId="2" applyNumberFormat="1" applyFont="1" applyFill="1" applyBorder="1" applyAlignment="1">
      <alignment horizontal="center" vertical="top" wrapText="1"/>
    </xf>
    <xf numFmtId="2" fontId="10" fillId="0" borderId="13" xfId="2" applyNumberFormat="1" applyFont="1" applyFill="1" applyBorder="1" applyAlignment="1">
      <alignment horizontal="center" vertical="top" wrapText="1"/>
    </xf>
    <xf numFmtId="2" fontId="10" fillId="0" borderId="14" xfId="2" applyNumberFormat="1" applyFont="1" applyFill="1" applyBorder="1" applyAlignment="1">
      <alignment horizontal="center" vertical="top" wrapText="1"/>
    </xf>
    <xf numFmtId="2" fontId="10" fillId="0" borderId="15" xfId="2" applyNumberFormat="1" applyFont="1" applyFill="1" applyBorder="1" applyAlignment="1">
      <alignment horizontal="center" vertical="top" wrapText="1"/>
    </xf>
    <xf numFmtId="2" fontId="10" fillId="0" borderId="16" xfId="2" applyNumberFormat="1" applyFont="1" applyFill="1" applyBorder="1" applyAlignment="1">
      <alignment horizontal="center" vertical="top" wrapText="1"/>
    </xf>
    <xf numFmtId="2" fontId="10" fillId="0" borderId="14" xfId="2" applyNumberFormat="1" applyFont="1" applyFill="1" applyBorder="1" applyAlignment="1">
      <alignment horizontal="center"/>
    </xf>
    <xf numFmtId="2" fontId="10" fillId="0" borderId="15" xfId="2" applyNumberFormat="1" applyFont="1" applyFill="1" applyBorder="1" applyAlignment="1">
      <alignment horizontal="center"/>
    </xf>
    <xf numFmtId="2" fontId="10" fillId="0" borderId="16" xfId="2" applyNumberFormat="1" applyFont="1" applyFill="1" applyBorder="1" applyAlignment="1">
      <alignment horizontal="center"/>
    </xf>
    <xf numFmtId="3" fontId="10" fillId="0" borderId="17" xfId="2" applyNumberFormat="1" applyFont="1" applyFill="1" applyBorder="1" applyAlignment="1">
      <alignment horizontal="center" vertical="center" wrapText="1"/>
    </xf>
    <xf numFmtId="3" fontId="10" fillId="0" borderId="18" xfId="2" applyNumberFormat="1" applyFont="1" applyFill="1" applyBorder="1" applyAlignment="1">
      <alignment horizontal="center" vertical="center" wrapText="1"/>
    </xf>
    <xf numFmtId="3" fontId="10" fillId="0" borderId="19" xfId="2" applyNumberFormat="1" applyFont="1" applyFill="1" applyBorder="1" applyAlignment="1">
      <alignment horizontal="center" vertical="center" wrapText="1"/>
    </xf>
    <xf numFmtId="49" fontId="6" fillId="0" borderId="13" xfId="1" applyNumberFormat="1" applyFont="1" applyFill="1" applyBorder="1" applyAlignment="1">
      <alignment horizontal="center" vertical="center" wrapText="1"/>
    </xf>
    <xf numFmtId="49" fontId="6" fillId="0" borderId="7" xfId="1" applyNumberFormat="1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2" fontId="13" fillId="0" borderId="1" xfId="0" applyNumberFormat="1" applyFont="1" applyBorder="1" applyAlignment="1">
      <alignment horizontal="right"/>
    </xf>
    <xf numFmtId="49" fontId="6" fillId="0" borderId="22" xfId="1" applyNumberFormat="1" applyFont="1" applyFill="1" applyBorder="1" applyAlignment="1">
      <alignment horizontal="center" vertical="center" wrapText="1"/>
    </xf>
    <xf numFmtId="49" fontId="6" fillId="0" borderId="6" xfId="1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4" fontId="8" fillId="0" borderId="2" xfId="0" applyNumberFormat="1" applyFont="1" applyBorder="1" applyAlignment="1">
      <alignment horizontal="center"/>
    </xf>
    <xf numFmtId="4" fontId="8" fillId="0" borderId="21" xfId="0" applyNumberFormat="1" applyFont="1" applyBorder="1" applyAlignment="1">
      <alignment horizontal="center"/>
    </xf>
    <xf numFmtId="4" fontId="8" fillId="0" borderId="3" xfId="0" applyNumberFormat="1" applyFont="1" applyBorder="1" applyAlignment="1">
      <alignment horizontal="center"/>
    </xf>
  </cellXfs>
  <cellStyles count="164">
    <cellStyle name="20% - Accent1" xfId="22" builtinId="30" customBuiltin="1"/>
    <cellStyle name="20% - Accent1 2" xfId="66"/>
    <cellStyle name="20% - Accent1 3" xfId="109"/>
    <cellStyle name="20% - Accent1 3 2" xfId="151"/>
    <cellStyle name="20% - Accent1 4" xfId="136"/>
    <cellStyle name="20% - Accent2" xfId="26" builtinId="34" customBuiltin="1"/>
    <cellStyle name="20% - Accent2 2" xfId="70"/>
    <cellStyle name="20% - Accent2 3" xfId="113"/>
    <cellStyle name="20% - Accent2 3 2" xfId="153"/>
    <cellStyle name="20% - Accent2 4" xfId="138"/>
    <cellStyle name="20% - Accent3" xfId="30" builtinId="38" customBuiltin="1"/>
    <cellStyle name="20% - Accent3 2" xfId="74"/>
    <cellStyle name="20% - Accent3 3" xfId="117"/>
    <cellStyle name="20% - Accent3 3 2" xfId="155"/>
    <cellStyle name="20% - Accent3 4" xfId="140"/>
    <cellStyle name="20% - Accent4" xfId="34" builtinId="42" customBuiltin="1"/>
    <cellStyle name="20% - Accent4 2" xfId="78"/>
    <cellStyle name="20% - Accent4 3" xfId="121"/>
    <cellStyle name="20% - Accent4 3 2" xfId="157"/>
    <cellStyle name="20% - Accent4 4" xfId="142"/>
    <cellStyle name="20% - Accent5" xfId="38" builtinId="46" customBuiltin="1"/>
    <cellStyle name="20% - Accent5 2" xfId="82"/>
    <cellStyle name="20% - Accent5 3" xfId="125"/>
    <cellStyle name="20% - Accent5 3 2" xfId="159"/>
    <cellStyle name="20% - Accent5 4" xfId="144"/>
    <cellStyle name="20% - Accent6" xfId="42" builtinId="50" customBuiltin="1"/>
    <cellStyle name="20% - Accent6 2" xfId="86"/>
    <cellStyle name="20% - Accent6 3" xfId="129"/>
    <cellStyle name="20% - Accent6 3 2" xfId="161"/>
    <cellStyle name="20% - Accent6 4" xfId="146"/>
    <cellStyle name="40% - Accent1" xfId="23" builtinId="31" customBuiltin="1"/>
    <cellStyle name="40% - Accent1 2" xfId="67"/>
    <cellStyle name="40% - Accent1 3" xfId="110"/>
    <cellStyle name="40% - Accent1 3 2" xfId="152"/>
    <cellStyle name="40% - Accent1 4" xfId="137"/>
    <cellStyle name="40% - Accent2" xfId="27" builtinId="35" customBuiltin="1"/>
    <cellStyle name="40% - Accent2 2" xfId="71"/>
    <cellStyle name="40% - Accent2 3" xfId="114"/>
    <cellStyle name="40% - Accent2 3 2" xfId="154"/>
    <cellStyle name="40% - Accent2 4" xfId="139"/>
    <cellStyle name="40% - Accent3" xfId="31" builtinId="39" customBuiltin="1"/>
    <cellStyle name="40% - Accent3 2" xfId="75"/>
    <cellStyle name="40% - Accent3 3" xfId="118"/>
    <cellStyle name="40% - Accent3 3 2" xfId="156"/>
    <cellStyle name="40% - Accent3 4" xfId="141"/>
    <cellStyle name="40% - Accent4" xfId="35" builtinId="43" customBuiltin="1"/>
    <cellStyle name="40% - Accent4 2" xfId="79"/>
    <cellStyle name="40% - Accent4 3" xfId="122"/>
    <cellStyle name="40% - Accent4 3 2" xfId="158"/>
    <cellStyle name="40% - Accent4 4" xfId="143"/>
    <cellStyle name="40% - Accent5" xfId="39" builtinId="47" customBuiltin="1"/>
    <cellStyle name="40% - Accent5 2" xfId="83"/>
    <cellStyle name="40% - Accent5 3" xfId="126"/>
    <cellStyle name="40% - Accent5 3 2" xfId="160"/>
    <cellStyle name="40% - Accent5 4" xfId="145"/>
    <cellStyle name="40% - Accent6" xfId="43" builtinId="51" customBuiltin="1"/>
    <cellStyle name="40% - Accent6 2" xfId="87"/>
    <cellStyle name="40% - Accent6 3" xfId="130"/>
    <cellStyle name="40% - Accent6 3 2" xfId="162"/>
    <cellStyle name="40% - Accent6 4" xfId="147"/>
    <cellStyle name="60% - Accent1" xfId="24" builtinId="32" customBuiltin="1"/>
    <cellStyle name="60% - Accent1 2" xfId="68"/>
    <cellStyle name="60% - Accent1 3" xfId="111"/>
    <cellStyle name="60% - Accent2" xfId="28" builtinId="36" customBuiltin="1"/>
    <cellStyle name="60% - Accent2 2" xfId="72"/>
    <cellStyle name="60% - Accent2 3" xfId="115"/>
    <cellStyle name="60% - Accent3" xfId="32" builtinId="40" customBuiltin="1"/>
    <cellStyle name="60% - Accent3 2" xfId="76"/>
    <cellStyle name="60% - Accent3 3" xfId="119"/>
    <cellStyle name="60% - Accent4" xfId="36" builtinId="44" customBuiltin="1"/>
    <cellStyle name="60% - Accent4 2" xfId="80"/>
    <cellStyle name="60% - Accent4 3" xfId="123"/>
    <cellStyle name="60% - Accent5" xfId="40" builtinId="48" customBuiltin="1"/>
    <cellStyle name="60% - Accent5 2" xfId="84"/>
    <cellStyle name="60% - Accent5 3" xfId="127"/>
    <cellStyle name="60% - Accent6" xfId="44" builtinId="52" customBuiltin="1"/>
    <cellStyle name="60% - Accent6 2" xfId="88"/>
    <cellStyle name="60% - Accent6 3" xfId="131"/>
    <cellStyle name="Accent1" xfId="21" builtinId="29" customBuiltin="1"/>
    <cellStyle name="Accent1 2" xfId="65"/>
    <cellStyle name="Accent1 3" xfId="108"/>
    <cellStyle name="Accent2" xfId="25" builtinId="33" customBuiltin="1"/>
    <cellStyle name="Accent2 2" xfId="69"/>
    <cellStyle name="Accent2 3" xfId="112"/>
    <cellStyle name="Accent3" xfId="29" builtinId="37" customBuiltin="1"/>
    <cellStyle name="Accent3 2" xfId="73"/>
    <cellStyle name="Accent3 3" xfId="116"/>
    <cellStyle name="Accent4" xfId="33" builtinId="41" customBuiltin="1"/>
    <cellStyle name="Accent4 2" xfId="77"/>
    <cellStyle name="Accent4 3" xfId="120"/>
    <cellStyle name="Accent5" xfId="37" builtinId="45" customBuiltin="1"/>
    <cellStyle name="Accent5 2" xfId="81"/>
    <cellStyle name="Accent5 3" xfId="124"/>
    <cellStyle name="Accent6" xfId="41" builtinId="49" customBuiltin="1"/>
    <cellStyle name="Accent6 2" xfId="85"/>
    <cellStyle name="Accent6 3" xfId="128"/>
    <cellStyle name="Bad" xfId="11" builtinId="27" customBuiltin="1"/>
    <cellStyle name="Bad 2" xfId="54"/>
    <cellStyle name="Bad 3" xfId="97"/>
    <cellStyle name="Calculation" xfId="15" builtinId="22" customBuiltin="1"/>
    <cellStyle name="Calculation 2" xfId="58"/>
    <cellStyle name="Calculation 3" xfId="101"/>
    <cellStyle name="Check Cell" xfId="17" builtinId="23" customBuiltin="1"/>
    <cellStyle name="Check Cell 2" xfId="60"/>
    <cellStyle name="Check Cell 3" xfId="103"/>
    <cellStyle name="Comma" xfId="4" builtinId="3"/>
    <cellStyle name="Comma 2" xfId="89"/>
    <cellStyle name="Comma 3" xfId="91"/>
    <cellStyle name="Comma 3 2" xfId="149"/>
    <cellStyle name="Comma 4" xfId="132"/>
    <cellStyle name="Comma 4 2" xfId="163"/>
    <cellStyle name="Comma 5" xfId="46"/>
    <cellStyle name="Comma 6" xfId="134"/>
    <cellStyle name="Explanatory Text" xfId="19" builtinId="53" customBuiltin="1"/>
    <cellStyle name="Explanatory Text 2" xfId="63"/>
    <cellStyle name="Explanatory Text 3" xfId="106"/>
    <cellStyle name="Good" xfId="10" builtinId="26" customBuiltin="1"/>
    <cellStyle name="Good 2" xfId="53"/>
    <cellStyle name="Good 3" xfId="96"/>
    <cellStyle name="Heading 1" xfId="6" builtinId="16" customBuiltin="1"/>
    <cellStyle name="Heading 1 2" xfId="49"/>
    <cellStyle name="Heading 1 3" xfId="92"/>
    <cellStyle name="Heading 2" xfId="7" builtinId="17" customBuiltin="1"/>
    <cellStyle name="Heading 2 2" xfId="50"/>
    <cellStyle name="Heading 2 3" xfId="93"/>
    <cellStyle name="Heading 3" xfId="8" builtinId="18" customBuiltin="1"/>
    <cellStyle name="Heading 3 2" xfId="51"/>
    <cellStyle name="Heading 3 3" xfId="94"/>
    <cellStyle name="Heading 4" xfId="9" builtinId="19" customBuiltin="1"/>
    <cellStyle name="Heading 4 2" xfId="52"/>
    <cellStyle name="Heading 4 3" xfId="95"/>
    <cellStyle name="Input" xfId="13" builtinId="20" customBuiltin="1"/>
    <cellStyle name="Input 2" xfId="56"/>
    <cellStyle name="Input 3" xfId="99"/>
    <cellStyle name="Linked Cell" xfId="16" builtinId="24" customBuiltin="1"/>
    <cellStyle name="Linked Cell 2" xfId="59"/>
    <cellStyle name="Linked Cell 3" xfId="102"/>
    <cellStyle name="Neutral" xfId="12" builtinId="28" customBuiltin="1"/>
    <cellStyle name="Neutral 2" xfId="55"/>
    <cellStyle name="Neutral 3" xfId="98"/>
    <cellStyle name="Normal" xfId="0" builtinId="0"/>
    <cellStyle name="Normal 2" xfId="1"/>
    <cellStyle name="Normal 2 2" xfId="2"/>
    <cellStyle name="Normal 2 3" xfId="48"/>
    <cellStyle name="Normal 3" xfId="3"/>
    <cellStyle name="Normal 3 2" xfId="90"/>
    <cellStyle name="Normal 3 3" xfId="148"/>
    <cellStyle name="Normal 4" xfId="45"/>
    <cellStyle name="Normal 5" xfId="133"/>
    <cellStyle name="Note 2" xfId="62"/>
    <cellStyle name="Note 3" xfId="105"/>
    <cellStyle name="Note 3 2" xfId="150"/>
    <cellStyle name="Note 4" xfId="47"/>
    <cellStyle name="Note 5" xfId="135"/>
    <cellStyle name="Output" xfId="14" builtinId="21" customBuiltin="1"/>
    <cellStyle name="Output 2" xfId="57"/>
    <cellStyle name="Output 3" xfId="100"/>
    <cellStyle name="Title" xfId="5" builtinId="15" customBuiltin="1"/>
    <cellStyle name="Total" xfId="20" builtinId="25" customBuiltin="1"/>
    <cellStyle name="Total 2" xfId="64"/>
    <cellStyle name="Total 3" xfId="107"/>
    <cellStyle name="Warning Text" xfId="18" builtinId="11" customBuiltin="1"/>
    <cellStyle name="Warning Text 2" xfId="61"/>
    <cellStyle name="Warning Text 3" xfId="10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89"/>
  <sheetViews>
    <sheetView zoomScale="85" zoomScaleNormal="85" workbookViewId="0">
      <selection activeCell="J18" sqref="J18"/>
    </sheetView>
  </sheetViews>
  <sheetFormatPr defaultColWidth="9.140625" defaultRowHeight="15" x14ac:dyDescent="0.25"/>
  <cols>
    <col min="1" max="1" width="6.7109375" style="12" bestFit="1" customWidth="1"/>
    <col min="2" max="2" width="58.85546875" style="12" bestFit="1" customWidth="1"/>
    <col min="3" max="3" width="4.7109375" style="12" customWidth="1"/>
    <col min="4" max="4" width="6.7109375" style="12" bestFit="1" customWidth="1"/>
    <col min="5" max="6" width="4.7109375" style="12" bestFit="1" customWidth="1"/>
    <col min="7" max="7" width="4.7109375" style="12" customWidth="1"/>
    <col min="8" max="10" width="6.7109375" style="12" bestFit="1" customWidth="1"/>
    <col min="11" max="11" width="4.7109375" style="12" bestFit="1" customWidth="1"/>
    <col min="12" max="12" width="5.7109375" style="12" customWidth="1"/>
    <col min="13" max="17" width="4.7109375" style="12" customWidth="1"/>
    <col min="18" max="18" width="6.7109375" style="12" bestFit="1" customWidth="1"/>
    <col min="19" max="22" width="5.7109375" style="12" bestFit="1" customWidth="1"/>
    <col min="23" max="27" width="4.7109375" style="12" customWidth="1"/>
    <col min="28" max="28" width="6.7109375" style="12" bestFit="1" customWidth="1"/>
    <col min="29" max="29" width="6.7109375" style="12" customWidth="1"/>
    <col min="30" max="31" width="4.7109375" style="12" customWidth="1"/>
    <col min="32" max="32" width="5.7109375" style="12" bestFit="1" customWidth="1"/>
    <col min="33" max="37" width="4.7109375" style="12" customWidth="1"/>
    <col min="38" max="38" width="6.7109375" style="12" bestFit="1" customWidth="1"/>
    <col min="39" max="39" width="5.7109375" style="12" customWidth="1"/>
    <col min="40" max="40" width="6.7109375" style="12" bestFit="1" customWidth="1"/>
    <col min="41" max="41" width="5.7109375" style="12" customWidth="1"/>
    <col min="42" max="42" width="5.7109375" style="12" bestFit="1" customWidth="1"/>
    <col min="43" max="43" width="4.7109375" style="12" customWidth="1"/>
    <col min="44" max="44" width="4.7109375" style="12" bestFit="1" customWidth="1"/>
    <col min="45" max="47" width="4.7109375" style="12" customWidth="1"/>
    <col min="48" max="48" width="7.7109375" style="12" bestFit="1" customWidth="1"/>
    <col min="49" max="49" width="6.7109375" style="12" bestFit="1" customWidth="1"/>
    <col min="50" max="51" width="5.7109375" style="12" bestFit="1" customWidth="1"/>
    <col min="52" max="52" width="7.7109375" style="12" bestFit="1" customWidth="1"/>
    <col min="53" max="57" width="4.7109375" style="12" customWidth="1"/>
    <col min="58" max="59" width="6.7109375" style="12" bestFit="1" customWidth="1"/>
    <col min="60" max="60" width="5.7109375" style="12" bestFit="1" customWidth="1"/>
    <col min="61" max="61" width="4.7109375" style="12" customWidth="1"/>
    <col min="62" max="62" width="6.7109375" style="12" bestFit="1" customWidth="1"/>
    <col min="63" max="63" width="13.7109375" style="12" bestFit="1" customWidth="1"/>
    <col min="64" max="16384" width="9.140625" style="12"/>
  </cols>
  <sheetData>
    <row r="1" spans="1:100" s="2" customFormat="1" ht="15.75" thickBot="1" x14ac:dyDescent="0.3">
      <c r="A1" s="79" t="s">
        <v>74</v>
      </c>
      <c r="B1" s="72" t="s">
        <v>32</v>
      </c>
      <c r="C1" s="63" t="s">
        <v>129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5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100" s="2" customFormat="1" ht="15.75" customHeight="1" thickBot="1" x14ac:dyDescent="0.3">
      <c r="A2" s="80"/>
      <c r="B2" s="73"/>
      <c r="C2" s="63" t="s">
        <v>31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5"/>
      <c r="W2" s="63" t="s">
        <v>27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5"/>
      <c r="AQ2" s="63" t="s">
        <v>28</v>
      </c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5"/>
      <c r="BK2" s="69" t="s">
        <v>25</v>
      </c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100" s="4" customFormat="1" ht="15.75" thickBot="1" x14ac:dyDescent="0.3">
      <c r="A3" s="80"/>
      <c r="B3" s="73"/>
      <c r="C3" s="66" t="s">
        <v>12</v>
      </c>
      <c r="D3" s="67"/>
      <c r="E3" s="67"/>
      <c r="F3" s="67"/>
      <c r="G3" s="67"/>
      <c r="H3" s="67"/>
      <c r="I3" s="67"/>
      <c r="J3" s="67"/>
      <c r="K3" s="67"/>
      <c r="L3" s="68"/>
      <c r="M3" s="66" t="s">
        <v>13</v>
      </c>
      <c r="N3" s="67"/>
      <c r="O3" s="67"/>
      <c r="P3" s="67"/>
      <c r="Q3" s="67"/>
      <c r="R3" s="67"/>
      <c r="S3" s="67"/>
      <c r="T3" s="67"/>
      <c r="U3" s="67"/>
      <c r="V3" s="68"/>
      <c r="W3" s="66" t="s">
        <v>12</v>
      </c>
      <c r="X3" s="67"/>
      <c r="Y3" s="67"/>
      <c r="Z3" s="67"/>
      <c r="AA3" s="67"/>
      <c r="AB3" s="67"/>
      <c r="AC3" s="67"/>
      <c r="AD3" s="67"/>
      <c r="AE3" s="67"/>
      <c r="AF3" s="68"/>
      <c r="AG3" s="66" t="s">
        <v>13</v>
      </c>
      <c r="AH3" s="67"/>
      <c r="AI3" s="67"/>
      <c r="AJ3" s="67"/>
      <c r="AK3" s="67"/>
      <c r="AL3" s="67"/>
      <c r="AM3" s="67"/>
      <c r="AN3" s="67"/>
      <c r="AO3" s="67"/>
      <c r="AP3" s="68"/>
      <c r="AQ3" s="66" t="s">
        <v>12</v>
      </c>
      <c r="AR3" s="67"/>
      <c r="AS3" s="67"/>
      <c r="AT3" s="67"/>
      <c r="AU3" s="67"/>
      <c r="AV3" s="67"/>
      <c r="AW3" s="67"/>
      <c r="AX3" s="67"/>
      <c r="AY3" s="67"/>
      <c r="AZ3" s="68"/>
      <c r="BA3" s="66" t="s">
        <v>13</v>
      </c>
      <c r="BB3" s="67"/>
      <c r="BC3" s="67"/>
      <c r="BD3" s="67"/>
      <c r="BE3" s="67"/>
      <c r="BF3" s="67"/>
      <c r="BG3" s="67"/>
      <c r="BH3" s="67"/>
      <c r="BI3" s="67"/>
      <c r="BJ3" s="68"/>
      <c r="BK3" s="70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</row>
    <row r="4" spans="1:100" s="4" customFormat="1" x14ac:dyDescent="0.25">
      <c r="A4" s="80"/>
      <c r="B4" s="73"/>
      <c r="C4" s="60" t="s">
        <v>38</v>
      </c>
      <c r="D4" s="61"/>
      <c r="E4" s="61"/>
      <c r="F4" s="61"/>
      <c r="G4" s="62"/>
      <c r="H4" s="57" t="s">
        <v>39</v>
      </c>
      <c r="I4" s="58"/>
      <c r="J4" s="58"/>
      <c r="K4" s="58"/>
      <c r="L4" s="59"/>
      <c r="M4" s="60" t="s">
        <v>38</v>
      </c>
      <c r="N4" s="61"/>
      <c r="O4" s="61"/>
      <c r="P4" s="61"/>
      <c r="Q4" s="62"/>
      <c r="R4" s="57" t="s">
        <v>39</v>
      </c>
      <c r="S4" s="58"/>
      <c r="T4" s="58"/>
      <c r="U4" s="58"/>
      <c r="V4" s="59"/>
      <c r="W4" s="60" t="s">
        <v>38</v>
      </c>
      <c r="X4" s="61"/>
      <c r="Y4" s="61"/>
      <c r="Z4" s="61"/>
      <c r="AA4" s="62"/>
      <c r="AB4" s="57" t="s">
        <v>39</v>
      </c>
      <c r="AC4" s="58"/>
      <c r="AD4" s="58"/>
      <c r="AE4" s="58"/>
      <c r="AF4" s="59"/>
      <c r="AG4" s="60" t="s">
        <v>38</v>
      </c>
      <c r="AH4" s="61"/>
      <c r="AI4" s="61"/>
      <c r="AJ4" s="61"/>
      <c r="AK4" s="62"/>
      <c r="AL4" s="57" t="s">
        <v>39</v>
      </c>
      <c r="AM4" s="58"/>
      <c r="AN4" s="58"/>
      <c r="AO4" s="58"/>
      <c r="AP4" s="59"/>
      <c r="AQ4" s="60" t="s">
        <v>38</v>
      </c>
      <c r="AR4" s="61"/>
      <c r="AS4" s="61"/>
      <c r="AT4" s="61"/>
      <c r="AU4" s="62"/>
      <c r="AV4" s="57" t="s">
        <v>39</v>
      </c>
      <c r="AW4" s="58"/>
      <c r="AX4" s="58"/>
      <c r="AY4" s="58"/>
      <c r="AZ4" s="59"/>
      <c r="BA4" s="60" t="s">
        <v>38</v>
      </c>
      <c r="BB4" s="61"/>
      <c r="BC4" s="61"/>
      <c r="BD4" s="61"/>
      <c r="BE4" s="62"/>
      <c r="BF4" s="57" t="s">
        <v>39</v>
      </c>
      <c r="BG4" s="58"/>
      <c r="BH4" s="58"/>
      <c r="BI4" s="58"/>
      <c r="BJ4" s="59"/>
      <c r="BK4" s="70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</row>
    <row r="5" spans="1:100" s="4" customFormat="1" ht="15" customHeight="1" x14ac:dyDescent="0.25">
      <c r="A5" s="80"/>
      <c r="B5" s="73"/>
      <c r="C5" s="5">
        <v>1</v>
      </c>
      <c r="D5" s="6">
        <v>2</v>
      </c>
      <c r="E5" s="6">
        <v>3</v>
      </c>
      <c r="F5" s="6">
        <v>4</v>
      </c>
      <c r="G5" s="7">
        <v>5</v>
      </c>
      <c r="H5" s="5">
        <v>1</v>
      </c>
      <c r="I5" s="6">
        <v>2</v>
      </c>
      <c r="J5" s="6">
        <v>3</v>
      </c>
      <c r="K5" s="6">
        <v>4</v>
      </c>
      <c r="L5" s="7">
        <v>5</v>
      </c>
      <c r="M5" s="5">
        <v>1</v>
      </c>
      <c r="N5" s="6">
        <v>2</v>
      </c>
      <c r="O5" s="6">
        <v>3</v>
      </c>
      <c r="P5" s="6">
        <v>4</v>
      </c>
      <c r="Q5" s="7">
        <v>5</v>
      </c>
      <c r="R5" s="5">
        <v>1</v>
      </c>
      <c r="S5" s="6">
        <v>2</v>
      </c>
      <c r="T5" s="6">
        <v>3</v>
      </c>
      <c r="U5" s="6">
        <v>4</v>
      </c>
      <c r="V5" s="7">
        <v>5</v>
      </c>
      <c r="W5" s="5">
        <v>1</v>
      </c>
      <c r="X5" s="6">
        <v>2</v>
      </c>
      <c r="Y5" s="6">
        <v>3</v>
      </c>
      <c r="Z5" s="6">
        <v>4</v>
      </c>
      <c r="AA5" s="7">
        <v>5</v>
      </c>
      <c r="AB5" s="5">
        <v>1</v>
      </c>
      <c r="AC5" s="6">
        <v>2</v>
      </c>
      <c r="AD5" s="6">
        <v>3</v>
      </c>
      <c r="AE5" s="6">
        <v>4</v>
      </c>
      <c r="AF5" s="7">
        <v>5</v>
      </c>
      <c r="AG5" s="5">
        <v>1</v>
      </c>
      <c r="AH5" s="6">
        <v>2</v>
      </c>
      <c r="AI5" s="6">
        <v>3</v>
      </c>
      <c r="AJ5" s="6">
        <v>4</v>
      </c>
      <c r="AK5" s="7">
        <v>5</v>
      </c>
      <c r="AL5" s="5">
        <v>1</v>
      </c>
      <c r="AM5" s="6">
        <v>2</v>
      </c>
      <c r="AN5" s="6">
        <v>3</v>
      </c>
      <c r="AO5" s="6">
        <v>4</v>
      </c>
      <c r="AP5" s="7">
        <v>5</v>
      </c>
      <c r="AQ5" s="5">
        <v>1</v>
      </c>
      <c r="AR5" s="6">
        <v>2</v>
      </c>
      <c r="AS5" s="6">
        <v>3</v>
      </c>
      <c r="AT5" s="6">
        <v>4</v>
      </c>
      <c r="AU5" s="7">
        <v>5</v>
      </c>
      <c r="AV5" s="5">
        <v>1</v>
      </c>
      <c r="AW5" s="6">
        <v>2</v>
      </c>
      <c r="AX5" s="6">
        <v>3</v>
      </c>
      <c r="AY5" s="6">
        <v>4</v>
      </c>
      <c r="AZ5" s="7">
        <v>5</v>
      </c>
      <c r="BA5" s="5">
        <v>1</v>
      </c>
      <c r="BB5" s="6">
        <v>2</v>
      </c>
      <c r="BC5" s="6">
        <v>3</v>
      </c>
      <c r="BD5" s="6">
        <v>4</v>
      </c>
      <c r="BE5" s="7">
        <v>5</v>
      </c>
      <c r="BF5" s="5">
        <v>1</v>
      </c>
      <c r="BG5" s="6">
        <v>2</v>
      </c>
      <c r="BH5" s="6">
        <v>3</v>
      </c>
      <c r="BI5" s="6">
        <v>4</v>
      </c>
      <c r="BJ5" s="7">
        <v>5</v>
      </c>
      <c r="BK5" s="71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</row>
    <row r="6" spans="1:100" x14ac:dyDescent="0.25">
      <c r="A6" s="10" t="s">
        <v>0</v>
      </c>
      <c r="B6" s="11" t="s">
        <v>6</v>
      </c>
      <c r="C6" s="74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6"/>
    </row>
    <row r="7" spans="1:100" x14ac:dyDescent="0.25">
      <c r="A7" s="10" t="s">
        <v>75</v>
      </c>
      <c r="B7" s="13" t="s">
        <v>14</v>
      </c>
      <c r="C7" s="74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6"/>
    </row>
    <row r="8" spans="1:100" x14ac:dyDescent="0.25">
      <c r="A8" s="10"/>
      <c r="B8" s="18" t="s">
        <v>101</v>
      </c>
      <c r="C8" s="29">
        <v>0</v>
      </c>
      <c r="D8" s="29">
        <v>67.366985180870969</v>
      </c>
      <c r="E8" s="29">
        <v>0</v>
      </c>
      <c r="F8" s="29">
        <v>0</v>
      </c>
      <c r="G8" s="29">
        <v>0</v>
      </c>
      <c r="H8" s="29">
        <v>6.894250274838714</v>
      </c>
      <c r="I8" s="29">
        <v>365.56631510012784</v>
      </c>
      <c r="J8" s="29">
        <v>37.691571337806451</v>
      </c>
      <c r="K8" s="29">
        <v>0</v>
      </c>
      <c r="L8" s="29">
        <v>65.264585312903236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2.2530562172258071</v>
      </c>
      <c r="S8" s="29">
        <v>8.6456372234516117</v>
      </c>
      <c r="T8" s="29">
        <v>0.64516129141935485</v>
      </c>
      <c r="U8" s="29">
        <v>0</v>
      </c>
      <c r="V8" s="29">
        <v>3.116002885322581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0.1973123681612903</v>
      </c>
      <c r="AC8" s="29">
        <v>81.6489295286774</v>
      </c>
      <c r="AD8" s="29">
        <v>0</v>
      </c>
      <c r="AE8" s="29">
        <v>0</v>
      </c>
      <c r="AF8" s="29">
        <v>1.7903885155806454</v>
      </c>
      <c r="AG8" s="29">
        <v>0</v>
      </c>
      <c r="AH8" s="29">
        <v>0</v>
      </c>
      <c r="AI8" s="29">
        <v>0</v>
      </c>
      <c r="AJ8" s="29">
        <v>0</v>
      </c>
      <c r="AK8" s="29">
        <v>0</v>
      </c>
      <c r="AL8" s="29">
        <v>0.10247069019354839</v>
      </c>
      <c r="AM8" s="29">
        <v>40.019258903419356</v>
      </c>
      <c r="AN8" s="29">
        <v>37.468147902612905</v>
      </c>
      <c r="AO8" s="29">
        <v>0</v>
      </c>
      <c r="AP8" s="29">
        <v>0.8612521612580647</v>
      </c>
      <c r="AQ8" s="29">
        <v>0</v>
      </c>
      <c r="AR8" s="29">
        <v>0</v>
      </c>
      <c r="AS8" s="29">
        <v>0</v>
      </c>
      <c r="AT8" s="29">
        <v>0</v>
      </c>
      <c r="AU8" s="29">
        <v>0</v>
      </c>
      <c r="AV8" s="29">
        <v>17.535353825096795</v>
      </c>
      <c r="AW8" s="29">
        <v>213.93859477064521</v>
      </c>
      <c r="AX8" s="29">
        <v>0.64793782196774197</v>
      </c>
      <c r="AY8" s="29">
        <v>0</v>
      </c>
      <c r="AZ8" s="29">
        <v>45.041152857677417</v>
      </c>
      <c r="BA8" s="29">
        <v>0</v>
      </c>
      <c r="BB8" s="29">
        <v>0</v>
      </c>
      <c r="BC8" s="29">
        <v>0</v>
      </c>
      <c r="BD8" s="29">
        <v>0</v>
      </c>
      <c r="BE8" s="29">
        <v>0</v>
      </c>
      <c r="BF8" s="29">
        <v>6.0334297377096791</v>
      </c>
      <c r="BG8" s="29">
        <v>19.393645756032257</v>
      </c>
      <c r="BH8" s="29">
        <v>0.53661710312903221</v>
      </c>
      <c r="BI8" s="29">
        <v>0</v>
      </c>
      <c r="BJ8" s="29">
        <v>10.03778743454839</v>
      </c>
      <c r="BK8" s="28">
        <f>SUM(C8:BJ8)</f>
        <v>1032.695844200676</v>
      </c>
    </row>
    <row r="9" spans="1:100" x14ac:dyDescent="0.25">
      <c r="A9" s="10"/>
      <c r="B9" s="20" t="s">
        <v>102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4.9000191185806488</v>
      </c>
      <c r="I9" s="30">
        <v>0.28332166229032257</v>
      </c>
      <c r="J9" s="30">
        <v>0</v>
      </c>
      <c r="K9" s="30">
        <v>0</v>
      </c>
      <c r="L9" s="30">
        <v>5.3966193399354863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0">
        <v>2.1100499744839585</v>
      </c>
      <c r="S9" s="30">
        <v>0</v>
      </c>
      <c r="T9" s="30">
        <v>0</v>
      </c>
      <c r="U9" s="30">
        <v>0</v>
      </c>
      <c r="V9" s="30">
        <v>1.3221506208709679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0.47785196451612899</v>
      </c>
      <c r="AC9" s="30">
        <v>0</v>
      </c>
      <c r="AD9" s="30">
        <v>0</v>
      </c>
      <c r="AE9" s="30">
        <v>0</v>
      </c>
      <c r="AF9" s="30">
        <v>0.80162958932258077</v>
      </c>
      <c r="AG9" s="30">
        <v>0</v>
      </c>
      <c r="AH9" s="30">
        <v>0</v>
      </c>
      <c r="AI9" s="30">
        <v>0</v>
      </c>
      <c r="AJ9" s="30">
        <v>0</v>
      </c>
      <c r="AK9" s="30">
        <v>0</v>
      </c>
      <c r="AL9" s="30">
        <v>0.13412342370967742</v>
      </c>
      <c r="AM9" s="30">
        <v>0</v>
      </c>
      <c r="AN9" s="30">
        <v>0</v>
      </c>
      <c r="AO9" s="30">
        <v>0</v>
      </c>
      <c r="AP9" s="30">
        <v>2.8500346580645167E-2</v>
      </c>
      <c r="AQ9" s="30">
        <v>0</v>
      </c>
      <c r="AR9" s="30">
        <v>0</v>
      </c>
      <c r="AS9" s="30">
        <v>0</v>
      </c>
      <c r="AT9" s="30">
        <v>0</v>
      </c>
      <c r="AU9" s="30">
        <v>0</v>
      </c>
      <c r="AV9" s="30">
        <v>8.1502700934838828</v>
      </c>
      <c r="AW9" s="30">
        <v>14.51286639958064</v>
      </c>
      <c r="AX9" s="30">
        <v>0.67817943470967756</v>
      </c>
      <c r="AY9" s="30">
        <v>0</v>
      </c>
      <c r="AZ9" s="30">
        <v>23.99128967803226</v>
      </c>
      <c r="BA9" s="30">
        <v>0</v>
      </c>
      <c r="BB9" s="30">
        <v>0</v>
      </c>
      <c r="BC9" s="30">
        <v>0</v>
      </c>
      <c r="BD9" s="30">
        <v>0</v>
      </c>
      <c r="BE9" s="30">
        <v>0</v>
      </c>
      <c r="BF9" s="30">
        <v>3.084897782129032</v>
      </c>
      <c r="BG9" s="30">
        <v>1.7869781562580642</v>
      </c>
      <c r="BH9" s="30">
        <v>0</v>
      </c>
      <c r="BI9" s="30">
        <v>0</v>
      </c>
      <c r="BJ9" s="30">
        <v>3.0463004144516121</v>
      </c>
      <c r="BK9" s="40">
        <f>SUM(C9:BJ9)</f>
        <v>70.705047998935569</v>
      </c>
    </row>
    <row r="10" spans="1:100" x14ac:dyDescent="0.25">
      <c r="A10" s="10"/>
      <c r="B10" s="21" t="s">
        <v>84</v>
      </c>
      <c r="C10" s="28">
        <f>SUM(C8:C9)</f>
        <v>0</v>
      </c>
      <c r="D10" s="28">
        <f t="shared" ref="D10:BJ10" si="0">SUM(D8:D9)</f>
        <v>67.366985180870969</v>
      </c>
      <c r="E10" s="28">
        <f t="shared" si="0"/>
        <v>0</v>
      </c>
      <c r="F10" s="28">
        <f t="shared" si="0"/>
        <v>0</v>
      </c>
      <c r="G10" s="28">
        <f t="shared" si="0"/>
        <v>0</v>
      </c>
      <c r="H10" s="28">
        <f t="shared" si="0"/>
        <v>11.794269393419363</v>
      </c>
      <c r="I10" s="28">
        <f t="shared" si="0"/>
        <v>365.84963676241819</v>
      </c>
      <c r="J10" s="28">
        <f t="shared" si="0"/>
        <v>37.691571337806451</v>
      </c>
      <c r="K10" s="28">
        <f t="shared" si="0"/>
        <v>0</v>
      </c>
      <c r="L10" s="28">
        <f t="shared" si="0"/>
        <v>70.66120465283872</v>
      </c>
      <c r="M10" s="28">
        <f t="shared" si="0"/>
        <v>0</v>
      </c>
      <c r="N10" s="28">
        <f t="shared" si="0"/>
        <v>0</v>
      </c>
      <c r="O10" s="28">
        <f t="shared" si="0"/>
        <v>0</v>
      </c>
      <c r="P10" s="28">
        <f t="shared" si="0"/>
        <v>0</v>
      </c>
      <c r="Q10" s="28">
        <f t="shared" si="0"/>
        <v>0</v>
      </c>
      <c r="R10" s="28">
        <f t="shared" si="0"/>
        <v>4.3631061917097655</v>
      </c>
      <c r="S10" s="28">
        <f t="shared" si="0"/>
        <v>8.6456372234516117</v>
      </c>
      <c r="T10" s="28">
        <f t="shared" si="0"/>
        <v>0.64516129141935485</v>
      </c>
      <c r="U10" s="28">
        <f t="shared" si="0"/>
        <v>0</v>
      </c>
      <c r="V10" s="28">
        <f t="shared" si="0"/>
        <v>4.4381535061935491</v>
      </c>
      <c r="W10" s="28">
        <f t="shared" si="0"/>
        <v>0</v>
      </c>
      <c r="X10" s="28">
        <f t="shared" si="0"/>
        <v>0</v>
      </c>
      <c r="Y10" s="28">
        <f t="shared" si="0"/>
        <v>0</v>
      </c>
      <c r="Z10" s="28">
        <f t="shared" si="0"/>
        <v>0</v>
      </c>
      <c r="AA10" s="28">
        <f t="shared" si="0"/>
        <v>0</v>
      </c>
      <c r="AB10" s="28">
        <f t="shared" si="0"/>
        <v>0.67516433267741927</v>
      </c>
      <c r="AC10" s="28">
        <f t="shared" si="0"/>
        <v>81.6489295286774</v>
      </c>
      <c r="AD10" s="28">
        <f t="shared" si="0"/>
        <v>0</v>
      </c>
      <c r="AE10" s="28">
        <f t="shared" si="0"/>
        <v>0</v>
      </c>
      <c r="AF10" s="28">
        <f t="shared" si="0"/>
        <v>2.592018104903226</v>
      </c>
      <c r="AG10" s="28">
        <f t="shared" si="0"/>
        <v>0</v>
      </c>
      <c r="AH10" s="28">
        <f t="shared" si="0"/>
        <v>0</v>
      </c>
      <c r="AI10" s="28">
        <f t="shared" si="0"/>
        <v>0</v>
      </c>
      <c r="AJ10" s="28">
        <f t="shared" si="0"/>
        <v>0</v>
      </c>
      <c r="AK10" s="28">
        <f t="shared" si="0"/>
        <v>0</v>
      </c>
      <c r="AL10" s="28">
        <f t="shared" si="0"/>
        <v>0.23659411390322582</v>
      </c>
      <c r="AM10" s="28">
        <f t="shared" si="0"/>
        <v>40.019258903419356</v>
      </c>
      <c r="AN10" s="28">
        <f t="shared" si="0"/>
        <v>37.468147902612905</v>
      </c>
      <c r="AO10" s="28">
        <f t="shared" si="0"/>
        <v>0</v>
      </c>
      <c r="AP10" s="28">
        <f t="shared" si="0"/>
        <v>0.88975250783870985</v>
      </c>
      <c r="AQ10" s="28">
        <f t="shared" si="0"/>
        <v>0</v>
      </c>
      <c r="AR10" s="28">
        <f t="shared" si="0"/>
        <v>0</v>
      </c>
      <c r="AS10" s="28">
        <f t="shared" si="0"/>
        <v>0</v>
      </c>
      <c r="AT10" s="28">
        <f t="shared" si="0"/>
        <v>0</v>
      </c>
      <c r="AU10" s="28">
        <f t="shared" si="0"/>
        <v>0</v>
      </c>
      <c r="AV10" s="28">
        <f t="shared" si="0"/>
        <v>25.685623918580678</v>
      </c>
      <c r="AW10" s="28">
        <f t="shared" si="0"/>
        <v>228.45146117022585</v>
      </c>
      <c r="AX10" s="28">
        <f t="shared" si="0"/>
        <v>1.3261172566774195</v>
      </c>
      <c r="AY10" s="28">
        <f t="shared" si="0"/>
        <v>0</v>
      </c>
      <c r="AZ10" s="28">
        <f t="shared" si="0"/>
        <v>69.032442535709677</v>
      </c>
      <c r="BA10" s="28">
        <f t="shared" si="0"/>
        <v>0</v>
      </c>
      <c r="BB10" s="28">
        <f t="shared" si="0"/>
        <v>0</v>
      </c>
      <c r="BC10" s="28">
        <f t="shared" si="0"/>
        <v>0</v>
      </c>
      <c r="BD10" s="28">
        <f t="shared" si="0"/>
        <v>0</v>
      </c>
      <c r="BE10" s="28">
        <f t="shared" si="0"/>
        <v>0</v>
      </c>
      <c r="BF10" s="28">
        <f t="shared" si="0"/>
        <v>9.1183275198387115</v>
      </c>
      <c r="BG10" s="28">
        <f t="shared" si="0"/>
        <v>21.180623912290322</v>
      </c>
      <c r="BH10" s="28">
        <f t="shared" si="0"/>
        <v>0.53661710312903221</v>
      </c>
      <c r="BI10" s="28">
        <f t="shared" si="0"/>
        <v>0</v>
      </c>
      <c r="BJ10" s="28">
        <f t="shared" si="0"/>
        <v>13.084087849000003</v>
      </c>
      <c r="BK10" s="28">
        <f>SUM(C10:BJ10)</f>
        <v>1103.4008921996117</v>
      </c>
    </row>
    <row r="11" spans="1:100" x14ac:dyDescent="0.25">
      <c r="A11" s="10" t="s">
        <v>76</v>
      </c>
      <c r="B11" s="20" t="s">
        <v>3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</row>
    <row r="12" spans="1:100" x14ac:dyDescent="0.25">
      <c r="A12" s="10"/>
      <c r="B12" s="18"/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29">
        <v>0</v>
      </c>
      <c r="AL12" s="29">
        <v>0</v>
      </c>
      <c r="AM12" s="29">
        <v>0</v>
      </c>
      <c r="AN12" s="29">
        <v>0</v>
      </c>
      <c r="AO12" s="29">
        <v>0</v>
      </c>
      <c r="AP12" s="29">
        <v>0</v>
      </c>
      <c r="AQ12" s="29">
        <v>0</v>
      </c>
      <c r="AR12" s="29">
        <v>0</v>
      </c>
      <c r="AS12" s="29">
        <v>0</v>
      </c>
      <c r="AT12" s="29">
        <v>0</v>
      </c>
      <c r="AU12" s="29">
        <v>0</v>
      </c>
      <c r="AV12" s="29">
        <v>0</v>
      </c>
      <c r="AW12" s="29">
        <v>0</v>
      </c>
      <c r="AX12" s="29">
        <v>0</v>
      </c>
      <c r="AY12" s="29">
        <v>0</v>
      </c>
      <c r="AZ12" s="29">
        <v>0</v>
      </c>
      <c r="BA12" s="29">
        <v>0</v>
      </c>
      <c r="BB12" s="29">
        <v>0</v>
      </c>
      <c r="BC12" s="29">
        <v>0</v>
      </c>
      <c r="BD12" s="29">
        <v>0</v>
      </c>
      <c r="BE12" s="29">
        <v>0</v>
      </c>
      <c r="BF12" s="29">
        <v>0</v>
      </c>
      <c r="BG12" s="29">
        <v>0</v>
      </c>
      <c r="BH12" s="29">
        <v>0</v>
      </c>
      <c r="BI12" s="29">
        <v>0</v>
      </c>
      <c r="BJ12" s="29">
        <v>0</v>
      </c>
      <c r="BK12" s="28">
        <f>SUM(C12:BJ12)</f>
        <v>0</v>
      </c>
    </row>
    <row r="13" spans="1:100" x14ac:dyDescent="0.25">
      <c r="A13" s="10"/>
      <c r="B13" s="21" t="s">
        <v>85</v>
      </c>
      <c r="C13" s="28">
        <f t="shared" ref="C13:BJ13" si="1">SUM(C12)</f>
        <v>0</v>
      </c>
      <c r="D13" s="28">
        <f t="shared" si="1"/>
        <v>0</v>
      </c>
      <c r="E13" s="28">
        <f t="shared" si="1"/>
        <v>0</v>
      </c>
      <c r="F13" s="28">
        <f t="shared" si="1"/>
        <v>0</v>
      </c>
      <c r="G13" s="28">
        <f t="shared" si="1"/>
        <v>0</v>
      </c>
      <c r="H13" s="28">
        <f t="shared" si="1"/>
        <v>0</v>
      </c>
      <c r="I13" s="28">
        <f t="shared" si="1"/>
        <v>0</v>
      </c>
      <c r="J13" s="28">
        <f t="shared" si="1"/>
        <v>0</v>
      </c>
      <c r="K13" s="28">
        <f t="shared" si="1"/>
        <v>0</v>
      </c>
      <c r="L13" s="28">
        <f t="shared" si="1"/>
        <v>0</v>
      </c>
      <c r="M13" s="28">
        <f t="shared" si="1"/>
        <v>0</v>
      </c>
      <c r="N13" s="28">
        <f t="shared" si="1"/>
        <v>0</v>
      </c>
      <c r="O13" s="28">
        <f t="shared" si="1"/>
        <v>0</v>
      </c>
      <c r="P13" s="28">
        <f t="shared" si="1"/>
        <v>0</v>
      </c>
      <c r="Q13" s="28">
        <f t="shared" si="1"/>
        <v>0</v>
      </c>
      <c r="R13" s="28">
        <f t="shared" si="1"/>
        <v>0</v>
      </c>
      <c r="S13" s="28">
        <f t="shared" si="1"/>
        <v>0</v>
      </c>
      <c r="T13" s="28">
        <f t="shared" si="1"/>
        <v>0</v>
      </c>
      <c r="U13" s="28">
        <f t="shared" si="1"/>
        <v>0</v>
      </c>
      <c r="V13" s="28">
        <f t="shared" si="1"/>
        <v>0</v>
      </c>
      <c r="W13" s="28">
        <f t="shared" si="1"/>
        <v>0</v>
      </c>
      <c r="X13" s="28">
        <f t="shared" si="1"/>
        <v>0</v>
      </c>
      <c r="Y13" s="28">
        <f t="shared" si="1"/>
        <v>0</v>
      </c>
      <c r="Z13" s="28">
        <f t="shared" si="1"/>
        <v>0</v>
      </c>
      <c r="AA13" s="28">
        <f t="shared" si="1"/>
        <v>0</v>
      </c>
      <c r="AB13" s="28">
        <f t="shared" si="1"/>
        <v>0</v>
      </c>
      <c r="AC13" s="28">
        <f t="shared" si="1"/>
        <v>0</v>
      </c>
      <c r="AD13" s="28">
        <f t="shared" si="1"/>
        <v>0</v>
      </c>
      <c r="AE13" s="28">
        <f t="shared" si="1"/>
        <v>0</v>
      </c>
      <c r="AF13" s="28">
        <f t="shared" si="1"/>
        <v>0</v>
      </c>
      <c r="AG13" s="28">
        <f t="shared" si="1"/>
        <v>0</v>
      </c>
      <c r="AH13" s="28">
        <f t="shared" si="1"/>
        <v>0</v>
      </c>
      <c r="AI13" s="28">
        <f t="shared" si="1"/>
        <v>0</v>
      </c>
      <c r="AJ13" s="28">
        <f t="shared" si="1"/>
        <v>0</v>
      </c>
      <c r="AK13" s="28">
        <f t="shared" si="1"/>
        <v>0</v>
      </c>
      <c r="AL13" s="28">
        <f t="shared" si="1"/>
        <v>0</v>
      </c>
      <c r="AM13" s="28">
        <f t="shared" si="1"/>
        <v>0</v>
      </c>
      <c r="AN13" s="28">
        <f t="shared" si="1"/>
        <v>0</v>
      </c>
      <c r="AO13" s="28">
        <f t="shared" si="1"/>
        <v>0</v>
      </c>
      <c r="AP13" s="28">
        <f t="shared" si="1"/>
        <v>0</v>
      </c>
      <c r="AQ13" s="28">
        <f t="shared" si="1"/>
        <v>0</v>
      </c>
      <c r="AR13" s="28">
        <f t="shared" si="1"/>
        <v>0</v>
      </c>
      <c r="AS13" s="28">
        <f t="shared" si="1"/>
        <v>0</v>
      </c>
      <c r="AT13" s="28">
        <f t="shared" si="1"/>
        <v>0</v>
      </c>
      <c r="AU13" s="28">
        <f t="shared" si="1"/>
        <v>0</v>
      </c>
      <c r="AV13" s="28">
        <f t="shared" si="1"/>
        <v>0</v>
      </c>
      <c r="AW13" s="28">
        <f t="shared" si="1"/>
        <v>0</v>
      </c>
      <c r="AX13" s="28">
        <f t="shared" si="1"/>
        <v>0</v>
      </c>
      <c r="AY13" s="28">
        <f t="shared" si="1"/>
        <v>0</v>
      </c>
      <c r="AZ13" s="28">
        <f t="shared" si="1"/>
        <v>0</v>
      </c>
      <c r="BA13" s="28">
        <f t="shared" si="1"/>
        <v>0</v>
      </c>
      <c r="BB13" s="28">
        <f t="shared" si="1"/>
        <v>0</v>
      </c>
      <c r="BC13" s="28">
        <f t="shared" si="1"/>
        <v>0</v>
      </c>
      <c r="BD13" s="28">
        <f t="shared" si="1"/>
        <v>0</v>
      </c>
      <c r="BE13" s="28">
        <f t="shared" si="1"/>
        <v>0</v>
      </c>
      <c r="BF13" s="28">
        <f t="shared" si="1"/>
        <v>0</v>
      </c>
      <c r="BG13" s="28">
        <f t="shared" si="1"/>
        <v>0</v>
      </c>
      <c r="BH13" s="28">
        <f t="shared" si="1"/>
        <v>0</v>
      </c>
      <c r="BI13" s="28">
        <f t="shared" si="1"/>
        <v>0</v>
      </c>
      <c r="BJ13" s="28">
        <f t="shared" si="1"/>
        <v>0</v>
      </c>
      <c r="BK13" s="28">
        <f>SUM(C13:BJ13)</f>
        <v>0</v>
      </c>
    </row>
    <row r="14" spans="1:100" x14ac:dyDescent="0.25">
      <c r="A14" s="10" t="s">
        <v>77</v>
      </c>
      <c r="B14" s="20" t="s">
        <v>10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</row>
    <row r="15" spans="1:100" x14ac:dyDescent="0.25">
      <c r="A15" s="10"/>
      <c r="B15" s="20"/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v>0</v>
      </c>
      <c r="AJ15" s="30">
        <v>0</v>
      </c>
      <c r="AK15" s="30">
        <v>0</v>
      </c>
      <c r="AL15" s="30">
        <v>0</v>
      </c>
      <c r="AM15" s="30">
        <v>0</v>
      </c>
      <c r="AN15" s="30">
        <v>0</v>
      </c>
      <c r="AO15" s="30">
        <v>0</v>
      </c>
      <c r="AP15" s="30">
        <v>0</v>
      </c>
      <c r="AQ15" s="30">
        <v>0</v>
      </c>
      <c r="AR15" s="30">
        <v>0</v>
      </c>
      <c r="AS15" s="30">
        <v>0</v>
      </c>
      <c r="AT15" s="30">
        <v>0</v>
      </c>
      <c r="AU15" s="30">
        <v>0</v>
      </c>
      <c r="AV15" s="30">
        <v>0</v>
      </c>
      <c r="AW15" s="30">
        <v>0</v>
      </c>
      <c r="AX15" s="30">
        <v>0</v>
      </c>
      <c r="AY15" s="30">
        <v>0</v>
      </c>
      <c r="AZ15" s="30">
        <v>0</v>
      </c>
      <c r="BA15" s="30">
        <v>0</v>
      </c>
      <c r="BB15" s="30">
        <v>0</v>
      </c>
      <c r="BC15" s="30">
        <v>0</v>
      </c>
      <c r="BD15" s="30">
        <v>0</v>
      </c>
      <c r="BE15" s="30">
        <v>0</v>
      </c>
      <c r="BF15" s="30">
        <v>0</v>
      </c>
      <c r="BG15" s="30">
        <v>0</v>
      </c>
      <c r="BH15" s="30">
        <v>0</v>
      </c>
      <c r="BI15" s="30">
        <v>0</v>
      </c>
      <c r="BJ15" s="30">
        <v>0</v>
      </c>
      <c r="BK15" s="31">
        <f>SUM(C15:BJ15)</f>
        <v>0</v>
      </c>
    </row>
    <row r="16" spans="1:100" x14ac:dyDescent="0.25">
      <c r="A16" s="10"/>
      <c r="B16" s="21" t="s">
        <v>92</v>
      </c>
      <c r="C16" s="32">
        <f t="shared" ref="C16:AH16" si="2">SUM(C15:C15)</f>
        <v>0</v>
      </c>
      <c r="D16" s="32">
        <f t="shared" si="2"/>
        <v>0</v>
      </c>
      <c r="E16" s="32">
        <f t="shared" si="2"/>
        <v>0</v>
      </c>
      <c r="F16" s="32">
        <f t="shared" si="2"/>
        <v>0</v>
      </c>
      <c r="G16" s="32">
        <f t="shared" si="2"/>
        <v>0</v>
      </c>
      <c r="H16" s="32">
        <f t="shared" si="2"/>
        <v>0</v>
      </c>
      <c r="I16" s="32">
        <f t="shared" si="2"/>
        <v>0</v>
      </c>
      <c r="J16" s="32">
        <f t="shared" si="2"/>
        <v>0</v>
      </c>
      <c r="K16" s="32">
        <f t="shared" si="2"/>
        <v>0</v>
      </c>
      <c r="L16" s="32">
        <f t="shared" si="2"/>
        <v>0</v>
      </c>
      <c r="M16" s="32">
        <f t="shared" si="2"/>
        <v>0</v>
      </c>
      <c r="N16" s="32">
        <f t="shared" si="2"/>
        <v>0</v>
      </c>
      <c r="O16" s="32">
        <f t="shared" si="2"/>
        <v>0</v>
      </c>
      <c r="P16" s="32">
        <f t="shared" si="2"/>
        <v>0</v>
      </c>
      <c r="Q16" s="32">
        <f t="shared" si="2"/>
        <v>0</v>
      </c>
      <c r="R16" s="32">
        <f t="shared" si="2"/>
        <v>0</v>
      </c>
      <c r="S16" s="32">
        <f t="shared" si="2"/>
        <v>0</v>
      </c>
      <c r="T16" s="32">
        <f t="shared" si="2"/>
        <v>0</v>
      </c>
      <c r="U16" s="32">
        <f t="shared" si="2"/>
        <v>0</v>
      </c>
      <c r="V16" s="32">
        <f t="shared" si="2"/>
        <v>0</v>
      </c>
      <c r="W16" s="32">
        <f t="shared" si="2"/>
        <v>0</v>
      </c>
      <c r="X16" s="32">
        <f t="shared" si="2"/>
        <v>0</v>
      </c>
      <c r="Y16" s="32">
        <f t="shared" si="2"/>
        <v>0</v>
      </c>
      <c r="Z16" s="32">
        <f t="shared" si="2"/>
        <v>0</v>
      </c>
      <c r="AA16" s="32">
        <f t="shared" si="2"/>
        <v>0</v>
      </c>
      <c r="AB16" s="32">
        <f t="shared" si="2"/>
        <v>0</v>
      </c>
      <c r="AC16" s="32">
        <f t="shared" si="2"/>
        <v>0</v>
      </c>
      <c r="AD16" s="32">
        <f t="shared" si="2"/>
        <v>0</v>
      </c>
      <c r="AE16" s="32">
        <f t="shared" si="2"/>
        <v>0</v>
      </c>
      <c r="AF16" s="32">
        <f t="shared" si="2"/>
        <v>0</v>
      </c>
      <c r="AG16" s="32">
        <f t="shared" si="2"/>
        <v>0</v>
      </c>
      <c r="AH16" s="32">
        <f t="shared" si="2"/>
        <v>0</v>
      </c>
      <c r="AI16" s="32">
        <f t="shared" ref="AI16:BJ16" si="3">SUM(AI15:AI15)</f>
        <v>0</v>
      </c>
      <c r="AJ16" s="32">
        <f t="shared" si="3"/>
        <v>0</v>
      </c>
      <c r="AK16" s="32">
        <f t="shared" si="3"/>
        <v>0</v>
      </c>
      <c r="AL16" s="32">
        <f t="shared" si="3"/>
        <v>0</v>
      </c>
      <c r="AM16" s="32">
        <f t="shared" si="3"/>
        <v>0</v>
      </c>
      <c r="AN16" s="32">
        <f t="shared" si="3"/>
        <v>0</v>
      </c>
      <c r="AO16" s="32">
        <f t="shared" si="3"/>
        <v>0</v>
      </c>
      <c r="AP16" s="32">
        <f t="shared" si="3"/>
        <v>0</v>
      </c>
      <c r="AQ16" s="32">
        <f t="shared" si="3"/>
        <v>0</v>
      </c>
      <c r="AR16" s="32">
        <f t="shared" si="3"/>
        <v>0</v>
      </c>
      <c r="AS16" s="32">
        <f t="shared" si="3"/>
        <v>0</v>
      </c>
      <c r="AT16" s="32">
        <f t="shared" si="3"/>
        <v>0</v>
      </c>
      <c r="AU16" s="32">
        <f t="shared" si="3"/>
        <v>0</v>
      </c>
      <c r="AV16" s="32">
        <f t="shared" si="3"/>
        <v>0</v>
      </c>
      <c r="AW16" s="32">
        <f t="shared" si="3"/>
        <v>0</v>
      </c>
      <c r="AX16" s="32">
        <f t="shared" si="3"/>
        <v>0</v>
      </c>
      <c r="AY16" s="32">
        <f t="shared" si="3"/>
        <v>0</v>
      </c>
      <c r="AZ16" s="32">
        <f t="shared" si="3"/>
        <v>0</v>
      </c>
      <c r="BA16" s="32">
        <f t="shared" si="3"/>
        <v>0</v>
      </c>
      <c r="BB16" s="32">
        <f t="shared" si="3"/>
        <v>0</v>
      </c>
      <c r="BC16" s="32">
        <f t="shared" si="3"/>
        <v>0</v>
      </c>
      <c r="BD16" s="32">
        <f t="shared" si="3"/>
        <v>0</v>
      </c>
      <c r="BE16" s="32">
        <f t="shared" si="3"/>
        <v>0</v>
      </c>
      <c r="BF16" s="32">
        <f t="shared" si="3"/>
        <v>0</v>
      </c>
      <c r="BG16" s="32">
        <f t="shared" si="3"/>
        <v>0</v>
      </c>
      <c r="BH16" s="32">
        <f t="shared" si="3"/>
        <v>0</v>
      </c>
      <c r="BI16" s="32">
        <f t="shared" si="3"/>
        <v>0</v>
      </c>
      <c r="BJ16" s="32">
        <f t="shared" si="3"/>
        <v>0</v>
      </c>
      <c r="BK16" s="32">
        <f>SUM(C16:BJ16)</f>
        <v>0</v>
      </c>
    </row>
    <row r="17" spans="1:63" x14ac:dyDescent="0.25">
      <c r="A17" s="10" t="s">
        <v>78</v>
      </c>
      <c r="B17" s="20" t="s">
        <v>15</v>
      </c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</row>
    <row r="18" spans="1:63" x14ac:dyDescent="0.25">
      <c r="A18" s="10"/>
      <c r="B18" s="20"/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0">
        <v>0</v>
      </c>
      <c r="AJ18" s="30">
        <v>0</v>
      </c>
      <c r="AK18" s="30">
        <v>0</v>
      </c>
      <c r="AL18" s="30">
        <v>0</v>
      </c>
      <c r="AM18" s="30">
        <v>0</v>
      </c>
      <c r="AN18" s="30">
        <v>0</v>
      </c>
      <c r="AO18" s="30">
        <v>0</v>
      </c>
      <c r="AP18" s="30">
        <v>0</v>
      </c>
      <c r="AQ18" s="30">
        <v>0</v>
      </c>
      <c r="AR18" s="30">
        <v>0</v>
      </c>
      <c r="AS18" s="30">
        <v>0</v>
      </c>
      <c r="AT18" s="30">
        <v>0</v>
      </c>
      <c r="AU18" s="30">
        <v>0</v>
      </c>
      <c r="AV18" s="30">
        <v>0</v>
      </c>
      <c r="AW18" s="30">
        <v>0</v>
      </c>
      <c r="AX18" s="30">
        <v>0</v>
      </c>
      <c r="AY18" s="30">
        <v>0</v>
      </c>
      <c r="AZ18" s="30">
        <v>0</v>
      </c>
      <c r="BA18" s="30">
        <v>0</v>
      </c>
      <c r="BB18" s="30">
        <v>0</v>
      </c>
      <c r="BC18" s="30">
        <v>0</v>
      </c>
      <c r="BD18" s="30">
        <v>0</v>
      </c>
      <c r="BE18" s="30">
        <v>0</v>
      </c>
      <c r="BF18" s="30">
        <v>0</v>
      </c>
      <c r="BG18" s="30">
        <v>0</v>
      </c>
      <c r="BH18" s="30">
        <v>0</v>
      </c>
      <c r="BI18" s="30">
        <v>0</v>
      </c>
      <c r="BJ18" s="30">
        <v>0</v>
      </c>
      <c r="BK18" s="31">
        <f>SUM(C18:BJ18)</f>
        <v>0</v>
      </c>
    </row>
    <row r="19" spans="1:63" x14ac:dyDescent="0.25">
      <c r="A19" s="10"/>
      <c r="B19" s="21" t="s">
        <v>91</v>
      </c>
      <c r="C19" s="32">
        <f>SUM(C18)</f>
        <v>0</v>
      </c>
      <c r="D19" s="32">
        <f t="shared" ref="D19:BJ19" si="4">SUM(D18)</f>
        <v>0</v>
      </c>
      <c r="E19" s="32">
        <f t="shared" si="4"/>
        <v>0</v>
      </c>
      <c r="F19" s="32">
        <f t="shared" si="4"/>
        <v>0</v>
      </c>
      <c r="G19" s="32">
        <f t="shared" si="4"/>
        <v>0</v>
      </c>
      <c r="H19" s="32">
        <f t="shared" si="4"/>
        <v>0</v>
      </c>
      <c r="I19" s="32">
        <f t="shared" si="4"/>
        <v>0</v>
      </c>
      <c r="J19" s="32">
        <f t="shared" si="4"/>
        <v>0</v>
      </c>
      <c r="K19" s="32">
        <f t="shared" si="4"/>
        <v>0</v>
      </c>
      <c r="L19" s="32">
        <f t="shared" si="4"/>
        <v>0</v>
      </c>
      <c r="M19" s="32">
        <f t="shared" si="4"/>
        <v>0</v>
      </c>
      <c r="N19" s="32">
        <f t="shared" si="4"/>
        <v>0</v>
      </c>
      <c r="O19" s="32">
        <f t="shared" si="4"/>
        <v>0</v>
      </c>
      <c r="P19" s="32">
        <f t="shared" si="4"/>
        <v>0</v>
      </c>
      <c r="Q19" s="32">
        <f t="shared" si="4"/>
        <v>0</v>
      </c>
      <c r="R19" s="32">
        <f t="shared" si="4"/>
        <v>0</v>
      </c>
      <c r="S19" s="32">
        <f t="shared" si="4"/>
        <v>0</v>
      </c>
      <c r="T19" s="32">
        <f t="shared" si="4"/>
        <v>0</v>
      </c>
      <c r="U19" s="32">
        <f t="shared" si="4"/>
        <v>0</v>
      </c>
      <c r="V19" s="32">
        <f t="shared" si="4"/>
        <v>0</v>
      </c>
      <c r="W19" s="32">
        <f t="shared" si="4"/>
        <v>0</v>
      </c>
      <c r="X19" s="32">
        <f t="shared" si="4"/>
        <v>0</v>
      </c>
      <c r="Y19" s="32">
        <f t="shared" si="4"/>
        <v>0</v>
      </c>
      <c r="Z19" s="32">
        <f t="shared" si="4"/>
        <v>0</v>
      </c>
      <c r="AA19" s="32">
        <f t="shared" si="4"/>
        <v>0</v>
      </c>
      <c r="AB19" s="32">
        <f t="shared" si="4"/>
        <v>0</v>
      </c>
      <c r="AC19" s="32">
        <f t="shared" si="4"/>
        <v>0</v>
      </c>
      <c r="AD19" s="32">
        <f t="shared" si="4"/>
        <v>0</v>
      </c>
      <c r="AE19" s="32">
        <f t="shared" si="4"/>
        <v>0</v>
      </c>
      <c r="AF19" s="32">
        <f t="shared" si="4"/>
        <v>0</v>
      </c>
      <c r="AG19" s="32">
        <f t="shared" si="4"/>
        <v>0</v>
      </c>
      <c r="AH19" s="32">
        <f t="shared" si="4"/>
        <v>0</v>
      </c>
      <c r="AI19" s="32">
        <f t="shared" si="4"/>
        <v>0</v>
      </c>
      <c r="AJ19" s="32">
        <f t="shared" si="4"/>
        <v>0</v>
      </c>
      <c r="AK19" s="32">
        <f t="shared" si="4"/>
        <v>0</v>
      </c>
      <c r="AL19" s="32">
        <f t="shared" si="4"/>
        <v>0</v>
      </c>
      <c r="AM19" s="32">
        <f t="shared" si="4"/>
        <v>0</v>
      </c>
      <c r="AN19" s="32">
        <f t="shared" si="4"/>
        <v>0</v>
      </c>
      <c r="AO19" s="32">
        <f t="shared" si="4"/>
        <v>0</v>
      </c>
      <c r="AP19" s="32">
        <f t="shared" si="4"/>
        <v>0</v>
      </c>
      <c r="AQ19" s="32">
        <f t="shared" si="4"/>
        <v>0</v>
      </c>
      <c r="AR19" s="32">
        <f t="shared" si="4"/>
        <v>0</v>
      </c>
      <c r="AS19" s="32">
        <f t="shared" si="4"/>
        <v>0</v>
      </c>
      <c r="AT19" s="32">
        <f t="shared" si="4"/>
        <v>0</v>
      </c>
      <c r="AU19" s="32">
        <f t="shared" si="4"/>
        <v>0</v>
      </c>
      <c r="AV19" s="32">
        <f t="shared" si="4"/>
        <v>0</v>
      </c>
      <c r="AW19" s="32">
        <f t="shared" si="4"/>
        <v>0</v>
      </c>
      <c r="AX19" s="32">
        <f t="shared" si="4"/>
        <v>0</v>
      </c>
      <c r="AY19" s="32">
        <f t="shared" si="4"/>
        <v>0</v>
      </c>
      <c r="AZ19" s="32">
        <f t="shared" si="4"/>
        <v>0</v>
      </c>
      <c r="BA19" s="32">
        <f t="shared" si="4"/>
        <v>0</v>
      </c>
      <c r="BB19" s="32">
        <f t="shared" si="4"/>
        <v>0</v>
      </c>
      <c r="BC19" s="32">
        <f t="shared" si="4"/>
        <v>0</v>
      </c>
      <c r="BD19" s="32">
        <f t="shared" si="4"/>
        <v>0</v>
      </c>
      <c r="BE19" s="32">
        <f t="shared" si="4"/>
        <v>0</v>
      </c>
      <c r="BF19" s="32">
        <f t="shared" si="4"/>
        <v>0</v>
      </c>
      <c r="BG19" s="32">
        <f t="shared" si="4"/>
        <v>0</v>
      </c>
      <c r="BH19" s="32">
        <f t="shared" si="4"/>
        <v>0</v>
      </c>
      <c r="BI19" s="32">
        <f t="shared" si="4"/>
        <v>0</v>
      </c>
      <c r="BJ19" s="32">
        <f t="shared" si="4"/>
        <v>0</v>
      </c>
      <c r="BK19" s="32">
        <f>SUM(C19:BJ19)</f>
        <v>0</v>
      </c>
    </row>
    <row r="20" spans="1:63" x14ac:dyDescent="0.25">
      <c r="A20" s="10" t="s">
        <v>80</v>
      </c>
      <c r="B20" s="20" t="s">
        <v>96</v>
      </c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</row>
    <row r="21" spans="1:63" x14ac:dyDescent="0.25">
      <c r="A21" s="10"/>
      <c r="B21" s="19"/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0">
        <v>0</v>
      </c>
      <c r="AJ21" s="30">
        <v>0</v>
      </c>
      <c r="AK21" s="30">
        <v>0</v>
      </c>
      <c r="AL21" s="30">
        <v>0</v>
      </c>
      <c r="AM21" s="30">
        <v>0</v>
      </c>
      <c r="AN21" s="30">
        <v>0</v>
      </c>
      <c r="AO21" s="30">
        <v>0</v>
      </c>
      <c r="AP21" s="30">
        <v>0</v>
      </c>
      <c r="AQ21" s="30">
        <v>0</v>
      </c>
      <c r="AR21" s="30">
        <v>0</v>
      </c>
      <c r="AS21" s="30">
        <v>0</v>
      </c>
      <c r="AT21" s="30">
        <v>0</v>
      </c>
      <c r="AU21" s="30">
        <v>0</v>
      </c>
      <c r="AV21" s="30">
        <v>0</v>
      </c>
      <c r="AW21" s="30">
        <v>0</v>
      </c>
      <c r="AX21" s="30">
        <v>0</v>
      </c>
      <c r="AY21" s="30">
        <v>0</v>
      </c>
      <c r="AZ21" s="30">
        <v>0</v>
      </c>
      <c r="BA21" s="30">
        <v>0</v>
      </c>
      <c r="BB21" s="30">
        <v>0</v>
      </c>
      <c r="BC21" s="30">
        <v>0</v>
      </c>
      <c r="BD21" s="30">
        <v>0</v>
      </c>
      <c r="BE21" s="30">
        <v>0</v>
      </c>
      <c r="BF21" s="30">
        <v>0</v>
      </c>
      <c r="BG21" s="30">
        <v>0</v>
      </c>
      <c r="BH21" s="30">
        <v>0</v>
      </c>
      <c r="BI21" s="30">
        <v>0</v>
      </c>
      <c r="BJ21" s="30">
        <v>0</v>
      </c>
      <c r="BK21" s="31">
        <f>SUM(C21:BJ21)</f>
        <v>0</v>
      </c>
    </row>
    <row r="22" spans="1:63" x14ac:dyDescent="0.25">
      <c r="A22" s="10"/>
      <c r="B22" s="21" t="s">
        <v>90</v>
      </c>
      <c r="C22" s="32">
        <f>SUM(C21)</f>
        <v>0</v>
      </c>
      <c r="D22" s="32">
        <f t="shared" ref="D22:BJ22" si="5">SUM(D21)</f>
        <v>0</v>
      </c>
      <c r="E22" s="32">
        <f t="shared" si="5"/>
        <v>0</v>
      </c>
      <c r="F22" s="32">
        <f t="shared" si="5"/>
        <v>0</v>
      </c>
      <c r="G22" s="32">
        <f t="shared" si="5"/>
        <v>0</v>
      </c>
      <c r="H22" s="32">
        <f t="shared" si="5"/>
        <v>0</v>
      </c>
      <c r="I22" s="32">
        <f t="shared" si="5"/>
        <v>0</v>
      </c>
      <c r="J22" s="32">
        <f t="shared" si="5"/>
        <v>0</v>
      </c>
      <c r="K22" s="32">
        <f t="shared" si="5"/>
        <v>0</v>
      </c>
      <c r="L22" s="32">
        <f t="shared" si="5"/>
        <v>0</v>
      </c>
      <c r="M22" s="32">
        <f t="shared" si="5"/>
        <v>0</v>
      </c>
      <c r="N22" s="32">
        <f t="shared" si="5"/>
        <v>0</v>
      </c>
      <c r="O22" s="32">
        <f t="shared" si="5"/>
        <v>0</v>
      </c>
      <c r="P22" s="32">
        <f t="shared" si="5"/>
        <v>0</v>
      </c>
      <c r="Q22" s="32">
        <f t="shared" si="5"/>
        <v>0</v>
      </c>
      <c r="R22" s="32">
        <f t="shared" si="5"/>
        <v>0</v>
      </c>
      <c r="S22" s="32">
        <f t="shared" si="5"/>
        <v>0</v>
      </c>
      <c r="T22" s="32">
        <f t="shared" si="5"/>
        <v>0</v>
      </c>
      <c r="U22" s="32">
        <f t="shared" si="5"/>
        <v>0</v>
      </c>
      <c r="V22" s="32">
        <f t="shared" si="5"/>
        <v>0</v>
      </c>
      <c r="W22" s="32">
        <f t="shared" si="5"/>
        <v>0</v>
      </c>
      <c r="X22" s="32">
        <f t="shared" si="5"/>
        <v>0</v>
      </c>
      <c r="Y22" s="32">
        <f t="shared" si="5"/>
        <v>0</v>
      </c>
      <c r="Z22" s="32">
        <f t="shared" si="5"/>
        <v>0</v>
      </c>
      <c r="AA22" s="32">
        <f t="shared" si="5"/>
        <v>0</v>
      </c>
      <c r="AB22" s="32">
        <f t="shared" si="5"/>
        <v>0</v>
      </c>
      <c r="AC22" s="32">
        <f t="shared" si="5"/>
        <v>0</v>
      </c>
      <c r="AD22" s="32">
        <f t="shared" si="5"/>
        <v>0</v>
      </c>
      <c r="AE22" s="32">
        <f t="shared" si="5"/>
        <v>0</v>
      </c>
      <c r="AF22" s="32">
        <f t="shared" si="5"/>
        <v>0</v>
      </c>
      <c r="AG22" s="32">
        <f t="shared" si="5"/>
        <v>0</v>
      </c>
      <c r="AH22" s="32">
        <f t="shared" si="5"/>
        <v>0</v>
      </c>
      <c r="AI22" s="32">
        <f t="shared" si="5"/>
        <v>0</v>
      </c>
      <c r="AJ22" s="32">
        <f t="shared" si="5"/>
        <v>0</v>
      </c>
      <c r="AK22" s="32">
        <f t="shared" si="5"/>
        <v>0</v>
      </c>
      <c r="AL22" s="32">
        <f t="shared" si="5"/>
        <v>0</v>
      </c>
      <c r="AM22" s="32">
        <f t="shared" si="5"/>
        <v>0</v>
      </c>
      <c r="AN22" s="32">
        <f t="shared" si="5"/>
        <v>0</v>
      </c>
      <c r="AO22" s="32">
        <f t="shared" si="5"/>
        <v>0</v>
      </c>
      <c r="AP22" s="32">
        <f t="shared" si="5"/>
        <v>0</v>
      </c>
      <c r="AQ22" s="32">
        <f t="shared" si="5"/>
        <v>0</v>
      </c>
      <c r="AR22" s="32">
        <f t="shared" si="5"/>
        <v>0</v>
      </c>
      <c r="AS22" s="32">
        <f t="shared" si="5"/>
        <v>0</v>
      </c>
      <c r="AT22" s="32">
        <f t="shared" si="5"/>
        <v>0</v>
      </c>
      <c r="AU22" s="32">
        <f t="shared" si="5"/>
        <v>0</v>
      </c>
      <c r="AV22" s="32">
        <f t="shared" si="5"/>
        <v>0</v>
      </c>
      <c r="AW22" s="32">
        <f t="shared" si="5"/>
        <v>0</v>
      </c>
      <c r="AX22" s="32">
        <f t="shared" si="5"/>
        <v>0</v>
      </c>
      <c r="AY22" s="32">
        <f t="shared" si="5"/>
        <v>0</v>
      </c>
      <c r="AZ22" s="32">
        <f t="shared" si="5"/>
        <v>0</v>
      </c>
      <c r="BA22" s="32">
        <f t="shared" si="5"/>
        <v>0</v>
      </c>
      <c r="BB22" s="32">
        <f t="shared" si="5"/>
        <v>0</v>
      </c>
      <c r="BC22" s="32">
        <f t="shared" si="5"/>
        <v>0</v>
      </c>
      <c r="BD22" s="32">
        <f t="shared" si="5"/>
        <v>0</v>
      </c>
      <c r="BE22" s="32">
        <f t="shared" si="5"/>
        <v>0</v>
      </c>
      <c r="BF22" s="32">
        <f t="shared" si="5"/>
        <v>0</v>
      </c>
      <c r="BG22" s="32">
        <f t="shared" si="5"/>
        <v>0</v>
      </c>
      <c r="BH22" s="32">
        <f t="shared" si="5"/>
        <v>0</v>
      </c>
      <c r="BI22" s="32">
        <f t="shared" si="5"/>
        <v>0</v>
      </c>
      <c r="BJ22" s="32">
        <f t="shared" si="5"/>
        <v>0</v>
      </c>
      <c r="BK22" s="32">
        <f>SUM(C22:BJ22)</f>
        <v>0</v>
      </c>
    </row>
    <row r="23" spans="1:63" x14ac:dyDescent="0.25">
      <c r="A23" s="10" t="s">
        <v>81</v>
      </c>
      <c r="B23" s="20" t="s">
        <v>16</v>
      </c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</row>
    <row r="24" spans="1:63" x14ac:dyDescent="0.25">
      <c r="A24" s="10"/>
      <c r="B24" s="20" t="s">
        <v>124</v>
      </c>
      <c r="C24" s="30">
        <v>0</v>
      </c>
      <c r="D24" s="30">
        <v>43.091280444838567</v>
      </c>
      <c r="E24" s="30">
        <v>0</v>
      </c>
      <c r="F24" s="30">
        <v>0</v>
      </c>
      <c r="G24" s="30">
        <v>0</v>
      </c>
      <c r="H24" s="30">
        <v>3.6059126879999988</v>
      </c>
      <c r="I24" s="30">
        <v>140.66578437425807</v>
      </c>
      <c r="J24" s="30">
        <v>0.39329878351612901</v>
      </c>
      <c r="K24" s="30">
        <v>0</v>
      </c>
      <c r="L24" s="30">
        <v>31.981929460451607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2.0227325235161291</v>
      </c>
      <c r="S24" s="30">
        <v>8.5070550166451593</v>
      </c>
      <c r="T24" s="30">
        <v>0</v>
      </c>
      <c r="U24" s="30">
        <v>0</v>
      </c>
      <c r="V24" s="30">
        <v>2.3736847199677418</v>
      </c>
      <c r="W24" s="30">
        <v>0</v>
      </c>
      <c r="X24" s="30">
        <v>0</v>
      </c>
      <c r="Y24" s="30">
        <v>0</v>
      </c>
      <c r="Z24" s="30">
        <v>0</v>
      </c>
      <c r="AA24" s="30">
        <v>0</v>
      </c>
      <c r="AB24" s="30">
        <v>0.50459474006451654</v>
      </c>
      <c r="AC24" s="30">
        <v>58.06097446154839</v>
      </c>
      <c r="AD24" s="30">
        <v>0</v>
      </c>
      <c r="AE24" s="30">
        <v>0</v>
      </c>
      <c r="AF24" s="30">
        <v>1.5490950987096774</v>
      </c>
      <c r="AG24" s="30">
        <v>0</v>
      </c>
      <c r="AH24" s="30">
        <v>0</v>
      </c>
      <c r="AI24" s="30">
        <v>0</v>
      </c>
      <c r="AJ24" s="30">
        <v>0</v>
      </c>
      <c r="AK24" s="30">
        <v>0</v>
      </c>
      <c r="AL24" s="30">
        <v>0.2976051766451614</v>
      </c>
      <c r="AM24" s="30">
        <v>1.7735260411290321</v>
      </c>
      <c r="AN24" s="30">
        <v>19.239833519903222</v>
      </c>
      <c r="AO24" s="30">
        <v>0</v>
      </c>
      <c r="AP24" s="30">
        <v>0.54642502780645164</v>
      </c>
      <c r="AQ24" s="30">
        <v>0</v>
      </c>
      <c r="AR24" s="30">
        <v>0</v>
      </c>
      <c r="AS24" s="30">
        <v>0</v>
      </c>
      <c r="AT24" s="30">
        <v>0</v>
      </c>
      <c r="AU24" s="30">
        <v>0</v>
      </c>
      <c r="AV24" s="30">
        <v>20.137118031645137</v>
      </c>
      <c r="AW24" s="30">
        <v>62.078757197129036</v>
      </c>
      <c r="AX24" s="30">
        <v>4.9948421999999999</v>
      </c>
      <c r="AY24" s="30">
        <v>0</v>
      </c>
      <c r="AZ24" s="30">
        <v>74.639831810645077</v>
      </c>
      <c r="BA24" s="30">
        <v>0</v>
      </c>
      <c r="BB24" s="30">
        <v>0</v>
      </c>
      <c r="BC24" s="30">
        <v>0</v>
      </c>
      <c r="BD24" s="30">
        <v>0</v>
      </c>
      <c r="BE24" s="30">
        <v>0</v>
      </c>
      <c r="BF24" s="30">
        <v>7.4956867821935482</v>
      </c>
      <c r="BG24" s="30">
        <v>2.4464548940967741</v>
      </c>
      <c r="BH24" s="30">
        <v>6.7164246288387099</v>
      </c>
      <c r="BI24" s="30">
        <v>0</v>
      </c>
      <c r="BJ24" s="30">
        <v>5.4484503928064525</v>
      </c>
      <c r="BK24" s="31">
        <f t="shared" ref="BK24:BK30" si="6">SUM(C24:BJ24)</f>
        <v>498.57129801435457</v>
      </c>
    </row>
    <row r="25" spans="1:63" x14ac:dyDescent="0.25">
      <c r="A25" s="10"/>
      <c r="B25" s="20" t="s">
        <v>125</v>
      </c>
      <c r="C25" s="30">
        <v>0</v>
      </c>
      <c r="D25" s="30">
        <v>38.288151757322616</v>
      </c>
      <c r="E25" s="30">
        <v>0</v>
      </c>
      <c r="F25" s="30">
        <v>0</v>
      </c>
      <c r="G25" s="30">
        <v>0</v>
      </c>
      <c r="H25" s="30">
        <v>0.86847031164516098</v>
      </c>
      <c r="I25" s="30">
        <v>21.395666104548397</v>
      </c>
      <c r="J25" s="30">
        <v>0</v>
      </c>
      <c r="K25" s="30">
        <v>0</v>
      </c>
      <c r="L25" s="30">
        <v>2.0938627915806451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0.27968820206451611</v>
      </c>
      <c r="S25" s="30">
        <v>0</v>
      </c>
      <c r="T25" s="30">
        <v>0</v>
      </c>
      <c r="U25" s="30">
        <v>0</v>
      </c>
      <c r="V25" s="30">
        <v>0.17698385641935485</v>
      </c>
      <c r="W25" s="30">
        <v>0</v>
      </c>
      <c r="X25" s="30">
        <v>0</v>
      </c>
      <c r="Y25" s="30">
        <v>0</v>
      </c>
      <c r="Z25" s="30">
        <v>0</v>
      </c>
      <c r="AA25" s="30">
        <v>0</v>
      </c>
      <c r="AB25" s="30">
        <v>1.858090687096774E-2</v>
      </c>
      <c r="AC25" s="30">
        <v>2.8080086419354847E-2</v>
      </c>
      <c r="AD25" s="30">
        <v>0</v>
      </c>
      <c r="AE25" s="30">
        <v>0</v>
      </c>
      <c r="AF25" s="30">
        <v>6.5255620096774186E-2</v>
      </c>
      <c r="AG25" s="30">
        <v>0</v>
      </c>
      <c r="AH25" s="30">
        <v>0</v>
      </c>
      <c r="AI25" s="30">
        <v>0</v>
      </c>
      <c r="AJ25" s="30">
        <v>0</v>
      </c>
      <c r="AK25" s="30">
        <v>0</v>
      </c>
      <c r="AL25" s="30">
        <v>1.6261143806451609E-2</v>
      </c>
      <c r="AM25" s="30">
        <v>0</v>
      </c>
      <c r="AN25" s="30">
        <v>0</v>
      </c>
      <c r="AO25" s="30">
        <v>0</v>
      </c>
      <c r="AP25" s="30">
        <v>1.4910290322580649E-5</v>
      </c>
      <c r="AQ25" s="30">
        <v>0</v>
      </c>
      <c r="AR25" s="30">
        <v>0</v>
      </c>
      <c r="AS25" s="30">
        <v>0</v>
      </c>
      <c r="AT25" s="30">
        <v>0</v>
      </c>
      <c r="AU25" s="30">
        <v>0</v>
      </c>
      <c r="AV25" s="30">
        <v>2.2392778082258036</v>
      </c>
      <c r="AW25" s="30">
        <v>1.466546791999999</v>
      </c>
      <c r="AX25" s="30">
        <v>0</v>
      </c>
      <c r="AY25" s="30">
        <v>0</v>
      </c>
      <c r="AZ25" s="30">
        <v>2.7658632249354831</v>
      </c>
      <c r="BA25" s="30">
        <v>0</v>
      </c>
      <c r="BB25" s="30">
        <v>0</v>
      </c>
      <c r="BC25" s="30">
        <v>0</v>
      </c>
      <c r="BD25" s="30">
        <v>0</v>
      </c>
      <c r="BE25" s="30">
        <v>0</v>
      </c>
      <c r="BF25" s="30">
        <v>0.74403554203225808</v>
      </c>
      <c r="BG25" s="30">
        <v>2.3007541096774185E-2</v>
      </c>
      <c r="BH25" s="30">
        <v>0</v>
      </c>
      <c r="BI25" s="30">
        <v>0</v>
      </c>
      <c r="BJ25" s="30">
        <v>0.62200146819354829</v>
      </c>
      <c r="BK25" s="56">
        <f t="shared" si="6"/>
        <v>71.091748067548437</v>
      </c>
    </row>
    <row r="26" spans="1:63" x14ac:dyDescent="0.25">
      <c r="A26" s="10"/>
      <c r="B26" s="20" t="s">
        <v>122</v>
      </c>
      <c r="C26" s="30">
        <v>0</v>
      </c>
      <c r="D26" s="30">
        <v>18.905644575838568</v>
      </c>
      <c r="E26" s="30">
        <v>0</v>
      </c>
      <c r="F26" s="30">
        <v>0</v>
      </c>
      <c r="G26" s="30">
        <v>0</v>
      </c>
      <c r="H26" s="30">
        <v>0.87775220603225801</v>
      </c>
      <c r="I26" s="30">
        <v>1.2810599732903225</v>
      </c>
      <c r="J26" s="30">
        <v>0</v>
      </c>
      <c r="K26" s="30">
        <v>0</v>
      </c>
      <c r="L26" s="30">
        <v>1.3083060915806455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0.47390458458064511</v>
      </c>
      <c r="S26" s="30">
        <v>3.156864334645161</v>
      </c>
      <c r="T26" s="30">
        <v>0</v>
      </c>
      <c r="U26" s="30">
        <v>0</v>
      </c>
      <c r="V26" s="30">
        <v>0.21546093551612905</v>
      </c>
      <c r="W26" s="30">
        <v>0</v>
      </c>
      <c r="X26" s="30">
        <v>0</v>
      </c>
      <c r="Y26" s="30">
        <v>0</v>
      </c>
      <c r="Z26" s="30">
        <v>0</v>
      </c>
      <c r="AA26" s="30">
        <v>0</v>
      </c>
      <c r="AB26" s="30">
        <v>1.0984986025806465</v>
      </c>
      <c r="AC26" s="30">
        <v>0.40669762416129035</v>
      </c>
      <c r="AD26" s="30">
        <v>0</v>
      </c>
      <c r="AE26" s="30">
        <v>0</v>
      </c>
      <c r="AF26" s="30">
        <v>2.6400052234838713</v>
      </c>
      <c r="AG26" s="30">
        <v>0</v>
      </c>
      <c r="AH26" s="30">
        <v>0</v>
      </c>
      <c r="AI26" s="30">
        <v>0</v>
      </c>
      <c r="AJ26" s="30">
        <v>0</v>
      </c>
      <c r="AK26" s="30">
        <v>0</v>
      </c>
      <c r="AL26" s="30">
        <v>0.34512116693548356</v>
      </c>
      <c r="AM26" s="30">
        <v>0.1031535667419355</v>
      </c>
      <c r="AN26" s="30">
        <v>0</v>
      </c>
      <c r="AO26" s="30">
        <v>0</v>
      </c>
      <c r="AP26" s="30">
        <v>0.49664210535483871</v>
      </c>
      <c r="AQ26" s="30">
        <v>0</v>
      </c>
      <c r="AR26" s="30">
        <v>0</v>
      </c>
      <c r="AS26" s="30">
        <v>0</v>
      </c>
      <c r="AT26" s="30">
        <v>0</v>
      </c>
      <c r="AU26" s="30">
        <v>0</v>
      </c>
      <c r="AV26" s="30">
        <v>9.51628275858066</v>
      </c>
      <c r="AW26" s="30">
        <v>31.671183926967764</v>
      </c>
      <c r="AX26" s="30">
        <v>5.8983364913225813</v>
      </c>
      <c r="AY26" s="30">
        <v>0</v>
      </c>
      <c r="AZ26" s="30">
        <v>22.247743810419351</v>
      </c>
      <c r="BA26" s="30">
        <v>0</v>
      </c>
      <c r="BB26" s="30">
        <v>0</v>
      </c>
      <c r="BC26" s="30">
        <v>0</v>
      </c>
      <c r="BD26" s="30">
        <v>0</v>
      </c>
      <c r="BE26" s="30">
        <v>0</v>
      </c>
      <c r="BF26" s="30">
        <v>2.244146130483871</v>
      </c>
      <c r="BG26" s="30">
        <v>8.1705033738064525</v>
      </c>
      <c r="BH26" s="30">
        <v>0</v>
      </c>
      <c r="BI26" s="30">
        <v>0</v>
      </c>
      <c r="BJ26" s="30">
        <v>1.0303535134193547</v>
      </c>
      <c r="BK26" s="56">
        <f t="shared" si="6"/>
        <v>112.08766099574184</v>
      </c>
    </row>
    <row r="27" spans="1:63" x14ac:dyDescent="0.25">
      <c r="A27" s="10"/>
      <c r="B27" s="20" t="s">
        <v>126</v>
      </c>
      <c r="C27" s="30">
        <v>0</v>
      </c>
      <c r="D27" s="30">
        <v>51.033004779322425</v>
      </c>
      <c r="E27" s="30">
        <v>0</v>
      </c>
      <c r="F27" s="30">
        <v>0</v>
      </c>
      <c r="G27" s="30">
        <v>0</v>
      </c>
      <c r="H27" s="30">
        <v>1.3741447032258072</v>
      </c>
      <c r="I27" s="30">
        <v>61.647601233548372</v>
      </c>
      <c r="J27" s="30">
        <v>0</v>
      </c>
      <c r="K27" s="30">
        <v>0</v>
      </c>
      <c r="L27" s="30">
        <v>13.88797671609677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0.48056415903225791</v>
      </c>
      <c r="S27" s="30">
        <v>0</v>
      </c>
      <c r="T27" s="30">
        <v>0</v>
      </c>
      <c r="U27" s="30">
        <v>0</v>
      </c>
      <c r="V27" s="30">
        <v>0.39715919332258065</v>
      </c>
      <c r="W27" s="30">
        <v>0</v>
      </c>
      <c r="X27" s="30">
        <v>0</v>
      </c>
      <c r="Y27" s="30">
        <v>0</v>
      </c>
      <c r="Z27" s="30">
        <v>0</v>
      </c>
      <c r="AA27" s="30">
        <v>0</v>
      </c>
      <c r="AB27" s="30">
        <v>2.6631149181935436</v>
      </c>
      <c r="AC27" s="30">
        <v>10.619643838290321</v>
      </c>
      <c r="AD27" s="30">
        <v>0</v>
      </c>
      <c r="AE27" s="30">
        <v>0</v>
      </c>
      <c r="AF27" s="30">
        <v>3.404444168612903</v>
      </c>
      <c r="AG27" s="30">
        <v>0</v>
      </c>
      <c r="AH27" s="30">
        <v>0</v>
      </c>
      <c r="AI27" s="30">
        <v>0</v>
      </c>
      <c r="AJ27" s="30">
        <v>0</v>
      </c>
      <c r="AK27" s="30">
        <v>0</v>
      </c>
      <c r="AL27" s="30">
        <v>0.43785007551612909</v>
      </c>
      <c r="AM27" s="30">
        <v>1.5980409032258069E-2</v>
      </c>
      <c r="AN27" s="30">
        <v>45.242095678354829</v>
      </c>
      <c r="AO27" s="30">
        <v>0</v>
      </c>
      <c r="AP27" s="30">
        <v>0.63105631254838734</v>
      </c>
      <c r="AQ27" s="30">
        <v>0</v>
      </c>
      <c r="AR27" s="30">
        <v>0</v>
      </c>
      <c r="AS27" s="30">
        <v>0</v>
      </c>
      <c r="AT27" s="30">
        <v>0</v>
      </c>
      <c r="AU27" s="30">
        <v>0</v>
      </c>
      <c r="AV27" s="30">
        <v>9.5473821784516097</v>
      </c>
      <c r="AW27" s="30">
        <v>41.540521308000002</v>
      </c>
      <c r="AX27" s="30">
        <v>0</v>
      </c>
      <c r="AY27" s="30">
        <v>0</v>
      </c>
      <c r="AZ27" s="30">
        <v>49.518657475967721</v>
      </c>
      <c r="BA27" s="30">
        <v>0</v>
      </c>
      <c r="BB27" s="30">
        <v>0</v>
      </c>
      <c r="BC27" s="30">
        <v>0</v>
      </c>
      <c r="BD27" s="30">
        <v>0</v>
      </c>
      <c r="BE27" s="30">
        <v>0</v>
      </c>
      <c r="BF27" s="30">
        <v>3.2159737510967736</v>
      </c>
      <c r="BG27" s="30">
        <v>5.8044374558709686</v>
      </c>
      <c r="BH27" s="30">
        <v>1.0264357376774191</v>
      </c>
      <c r="BI27" s="30">
        <v>0</v>
      </c>
      <c r="BJ27" s="30">
        <v>3.547498926774193</v>
      </c>
      <c r="BK27" s="56">
        <f t="shared" si="6"/>
        <v>306.03554301893536</v>
      </c>
    </row>
    <row r="28" spans="1:63" x14ac:dyDescent="0.25">
      <c r="A28" s="10"/>
      <c r="B28" s="20" t="s">
        <v>103</v>
      </c>
      <c r="C28" s="30">
        <v>0</v>
      </c>
      <c r="D28" s="30">
        <v>2.0562545477418444</v>
      </c>
      <c r="E28" s="30">
        <v>0</v>
      </c>
      <c r="F28" s="30">
        <v>0</v>
      </c>
      <c r="G28" s="30">
        <v>0</v>
      </c>
      <c r="H28" s="30">
        <v>0.48874221632258058</v>
      </c>
      <c r="I28" s="30">
        <v>2.5479643945483876</v>
      </c>
      <c r="J28" s="30">
        <v>0</v>
      </c>
      <c r="K28" s="30">
        <v>0</v>
      </c>
      <c r="L28" s="30">
        <v>0.30875136787096774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7.1404221838709689E-2</v>
      </c>
      <c r="S28" s="30">
        <v>0</v>
      </c>
      <c r="T28" s="30">
        <v>0</v>
      </c>
      <c r="U28" s="30">
        <v>0</v>
      </c>
      <c r="V28" s="30">
        <v>0.18059984941935484</v>
      </c>
      <c r="W28" s="30">
        <v>0</v>
      </c>
      <c r="X28" s="30">
        <v>0</v>
      </c>
      <c r="Y28" s="30">
        <v>0</v>
      </c>
      <c r="Z28" s="30">
        <v>0</v>
      </c>
      <c r="AA28" s="30">
        <v>0</v>
      </c>
      <c r="AB28" s="30">
        <v>0.28856985035483851</v>
      </c>
      <c r="AC28" s="30">
        <v>0.49822711248387103</v>
      </c>
      <c r="AD28" s="30">
        <v>0</v>
      </c>
      <c r="AE28" s="30">
        <v>0</v>
      </c>
      <c r="AF28" s="30">
        <v>0.19692092548387097</v>
      </c>
      <c r="AG28" s="30">
        <v>0</v>
      </c>
      <c r="AH28" s="30">
        <v>0</v>
      </c>
      <c r="AI28" s="30">
        <v>0</v>
      </c>
      <c r="AJ28" s="30">
        <v>0</v>
      </c>
      <c r="AK28" s="30">
        <v>0</v>
      </c>
      <c r="AL28" s="30">
        <v>0.26062984729032274</v>
      </c>
      <c r="AM28" s="30">
        <v>4.3923018612903215E-2</v>
      </c>
      <c r="AN28" s="30">
        <v>0</v>
      </c>
      <c r="AO28" s="30">
        <v>0</v>
      </c>
      <c r="AP28" s="30">
        <v>1.5837053083225805</v>
      </c>
      <c r="AQ28" s="30">
        <v>0</v>
      </c>
      <c r="AR28" s="30">
        <v>0</v>
      </c>
      <c r="AS28" s="30">
        <v>0</v>
      </c>
      <c r="AT28" s="30">
        <v>0</v>
      </c>
      <c r="AU28" s="30">
        <v>0</v>
      </c>
      <c r="AV28" s="30">
        <v>6.0429101781935035</v>
      </c>
      <c r="AW28" s="30">
        <v>1.7193170650645155</v>
      </c>
      <c r="AX28" s="30">
        <v>0</v>
      </c>
      <c r="AY28" s="30">
        <v>0</v>
      </c>
      <c r="AZ28" s="30">
        <v>2.4710788257741934</v>
      </c>
      <c r="BA28" s="30">
        <v>0</v>
      </c>
      <c r="BB28" s="30">
        <v>0</v>
      </c>
      <c r="BC28" s="30">
        <v>0</v>
      </c>
      <c r="BD28" s="30">
        <v>0</v>
      </c>
      <c r="BE28" s="30">
        <v>0</v>
      </c>
      <c r="BF28" s="30">
        <v>2.2199977743870933</v>
      </c>
      <c r="BG28" s="30">
        <v>9.9974520096774197E-2</v>
      </c>
      <c r="BH28" s="30">
        <v>0</v>
      </c>
      <c r="BI28" s="30">
        <v>0</v>
      </c>
      <c r="BJ28" s="30">
        <v>0.11266145280645161</v>
      </c>
      <c r="BK28" s="56">
        <f t="shared" si="6"/>
        <v>21.191632476612764</v>
      </c>
    </row>
    <row r="29" spans="1:63" x14ac:dyDescent="0.25">
      <c r="A29" s="10"/>
      <c r="B29" s="21" t="s">
        <v>89</v>
      </c>
      <c r="C29" s="32">
        <f t="shared" ref="C29:AH29" si="7">SUM(C24:C28)</f>
        <v>0</v>
      </c>
      <c r="D29" s="32">
        <f t="shared" si="7"/>
        <v>153.374336105064</v>
      </c>
      <c r="E29" s="32">
        <f t="shared" si="7"/>
        <v>0</v>
      </c>
      <c r="F29" s="32">
        <f t="shared" si="7"/>
        <v>0</v>
      </c>
      <c r="G29" s="32">
        <f t="shared" si="7"/>
        <v>0</v>
      </c>
      <c r="H29" s="32">
        <f t="shared" si="7"/>
        <v>7.2150221252258051</v>
      </c>
      <c r="I29" s="32">
        <f t="shared" si="7"/>
        <v>227.53807608019355</v>
      </c>
      <c r="J29" s="32">
        <f t="shared" si="7"/>
        <v>0.39329878351612901</v>
      </c>
      <c r="K29" s="32">
        <f t="shared" si="7"/>
        <v>0</v>
      </c>
      <c r="L29" s="32">
        <f t="shared" si="7"/>
        <v>49.580826427580632</v>
      </c>
      <c r="M29" s="32">
        <f t="shared" si="7"/>
        <v>0</v>
      </c>
      <c r="N29" s="32">
        <f t="shared" si="7"/>
        <v>0</v>
      </c>
      <c r="O29" s="32">
        <f t="shared" si="7"/>
        <v>0</v>
      </c>
      <c r="P29" s="32">
        <f t="shared" si="7"/>
        <v>0</v>
      </c>
      <c r="Q29" s="32">
        <f t="shared" si="7"/>
        <v>0</v>
      </c>
      <c r="R29" s="32">
        <f t="shared" si="7"/>
        <v>3.328293691032258</v>
      </c>
      <c r="S29" s="32">
        <f t="shared" si="7"/>
        <v>11.663919351290321</v>
      </c>
      <c r="T29" s="32">
        <f t="shared" si="7"/>
        <v>0</v>
      </c>
      <c r="U29" s="32">
        <f t="shared" si="7"/>
        <v>0</v>
      </c>
      <c r="V29" s="32">
        <f t="shared" si="7"/>
        <v>3.3438885546451611</v>
      </c>
      <c r="W29" s="32">
        <f t="shared" si="7"/>
        <v>0</v>
      </c>
      <c r="X29" s="32">
        <f t="shared" si="7"/>
        <v>0</v>
      </c>
      <c r="Y29" s="32">
        <f t="shared" si="7"/>
        <v>0</v>
      </c>
      <c r="Z29" s="32">
        <f t="shared" si="7"/>
        <v>0</v>
      </c>
      <c r="AA29" s="32">
        <f t="shared" si="7"/>
        <v>0</v>
      </c>
      <c r="AB29" s="32">
        <f t="shared" si="7"/>
        <v>4.5733590180645134</v>
      </c>
      <c r="AC29" s="32">
        <f t="shared" si="7"/>
        <v>69.613623122903235</v>
      </c>
      <c r="AD29" s="32">
        <f t="shared" si="7"/>
        <v>0</v>
      </c>
      <c r="AE29" s="32">
        <f t="shared" si="7"/>
        <v>0</v>
      </c>
      <c r="AF29" s="32">
        <f t="shared" si="7"/>
        <v>7.8557210363870968</v>
      </c>
      <c r="AG29" s="32">
        <f t="shared" si="7"/>
        <v>0</v>
      </c>
      <c r="AH29" s="32">
        <f t="shared" si="7"/>
        <v>0</v>
      </c>
      <c r="AI29" s="32">
        <f t="shared" ref="AI29:BJ29" si="8">SUM(AI24:AI28)</f>
        <v>0</v>
      </c>
      <c r="AJ29" s="32">
        <f t="shared" si="8"/>
        <v>0</v>
      </c>
      <c r="AK29" s="32">
        <f t="shared" si="8"/>
        <v>0</v>
      </c>
      <c r="AL29" s="32">
        <f t="shared" si="8"/>
        <v>1.3574674101935484</v>
      </c>
      <c r="AM29" s="32">
        <f t="shared" si="8"/>
        <v>1.9365830355161289</v>
      </c>
      <c r="AN29" s="32">
        <f t="shared" si="8"/>
        <v>64.481929198258058</v>
      </c>
      <c r="AO29" s="32">
        <f t="shared" si="8"/>
        <v>0</v>
      </c>
      <c r="AP29" s="32">
        <f t="shared" si="8"/>
        <v>3.2578436643225808</v>
      </c>
      <c r="AQ29" s="32">
        <f t="shared" si="8"/>
        <v>0</v>
      </c>
      <c r="AR29" s="32">
        <f t="shared" si="8"/>
        <v>0</v>
      </c>
      <c r="AS29" s="32">
        <f t="shared" si="8"/>
        <v>0</v>
      </c>
      <c r="AT29" s="32">
        <f t="shared" si="8"/>
        <v>0</v>
      </c>
      <c r="AU29" s="32">
        <f t="shared" si="8"/>
        <v>0</v>
      </c>
      <c r="AV29" s="32">
        <f t="shared" si="8"/>
        <v>47.482970955096711</v>
      </c>
      <c r="AW29" s="32">
        <f t="shared" si="8"/>
        <v>138.47632628916131</v>
      </c>
      <c r="AX29" s="32">
        <f t="shared" si="8"/>
        <v>10.893178691322582</v>
      </c>
      <c r="AY29" s="32">
        <f t="shared" si="8"/>
        <v>0</v>
      </c>
      <c r="AZ29" s="32">
        <f t="shared" si="8"/>
        <v>151.64317514774183</v>
      </c>
      <c r="BA29" s="32">
        <f t="shared" si="8"/>
        <v>0</v>
      </c>
      <c r="BB29" s="32">
        <f t="shared" si="8"/>
        <v>0</v>
      </c>
      <c r="BC29" s="32">
        <f t="shared" si="8"/>
        <v>0</v>
      </c>
      <c r="BD29" s="32">
        <f t="shared" si="8"/>
        <v>0</v>
      </c>
      <c r="BE29" s="32">
        <f t="shared" si="8"/>
        <v>0</v>
      </c>
      <c r="BF29" s="32">
        <f t="shared" si="8"/>
        <v>15.919839980193544</v>
      </c>
      <c r="BG29" s="32">
        <f t="shared" si="8"/>
        <v>16.544377784967747</v>
      </c>
      <c r="BH29" s="32">
        <f t="shared" si="8"/>
        <v>7.7428603665161289</v>
      </c>
      <c r="BI29" s="32">
        <f t="shared" si="8"/>
        <v>0</v>
      </c>
      <c r="BJ29" s="32">
        <f t="shared" si="8"/>
        <v>10.760965753999999</v>
      </c>
      <c r="BK29" s="32">
        <f t="shared" si="6"/>
        <v>1008.9778825731928</v>
      </c>
    </row>
    <row r="30" spans="1:63" x14ac:dyDescent="0.25">
      <c r="A30" s="10"/>
      <c r="B30" s="21" t="s">
        <v>79</v>
      </c>
      <c r="C30" s="32">
        <f t="shared" ref="C30:AH30" si="9">C10+C13+C16+C19+C22+C29</f>
        <v>0</v>
      </c>
      <c r="D30" s="32">
        <f t="shared" si="9"/>
        <v>220.74132128593499</v>
      </c>
      <c r="E30" s="32">
        <f t="shared" si="9"/>
        <v>0</v>
      </c>
      <c r="F30" s="32">
        <f t="shared" si="9"/>
        <v>0</v>
      </c>
      <c r="G30" s="32">
        <f t="shared" si="9"/>
        <v>0</v>
      </c>
      <c r="H30" s="32">
        <f t="shared" si="9"/>
        <v>19.009291518645167</v>
      </c>
      <c r="I30" s="32">
        <f t="shared" si="9"/>
        <v>593.38771284261179</v>
      </c>
      <c r="J30" s="32">
        <f t="shared" si="9"/>
        <v>38.084870121322581</v>
      </c>
      <c r="K30" s="32">
        <f t="shared" si="9"/>
        <v>0</v>
      </c>
      <c r="L30" s="32">
        <f t="shared" si="9"/>
        <v>120.24203108041935</v>
      </c>
      <c r="M30" s="32">
        <f t="shared" si="9"/>
        <v>0</v>
      </c>
      <c r="N30" s="32">
        <f t="shared" si="9"/>
        <v>0</v>
      </c>
      <c r="O30" s="32">
        <f t="shared" si="9"/>
        <v>0</v>
      </c>
      <c r="P30" s="32">
        <f t="shared" si="9"/>
        <v>0</v>
      </c>
      <c r="Q30" s="32">
        <f t="shared" si="9"/>
        <v>0</v>
      </c>
      <c r="R30" s="32">
        <f t="shared" si="9"/>
        <v>7.691399882742024</v>
      </c>
      <c r="S30" s="32">
        <f t="shared" si="9"/>
        <v>20.309556574741933</v>
      </c>
      <c r="T30" s="32">
        <f t="shared" si="9"/>
        <v>0.64516129141935485</v>
      </c>
      <c r="U30" s="32">
        <f t="shared" si="9"/>
        <v>0</v>
      </c>
      <c r="V30" s="32">
        <f t="shared" si="9"/>
        <v>7.7820420608387106</v>
      </c>
      <c r="W30" s="32">
        <f t="shared" si="9"/>
        <v>0</v>
      </c>
      <c r="X30" s="32">
        <f t="shared" si="9"/>
        <v>0</v>
      </c>
      <c r="Y30" s="32">
        <f t="shared" si="9"/>
        <v>0</v>
      </c>
      <c r="Z30" s="32">
        <f t="shared" si="9"/>
        <v>0</v>
      </c>
      <c r="AA30" s="32">
        <f t="shared" si="9"/>
        <v>0</v>
      </c>
      <c r="AB30" s="32">
        <f t="shared" si="9"/>
        <v>5.2485233507419329</v>
      </c>
      <c r="AC30" s="32">
        <f t="shared" si="9"/>
        <v>151.26255265158062</v>
      </c>
      <c r="AD30" s="32">
        <f t="shared" si="9"/>
        <v>0</v>
      </c>
      <c r="AE30" s="32">
        <f t="shared" si="9"/>
        <v>0</v>
      </c>
      <c r="AF30" s="32">
        <f t="shared" si="9"/>
        <v>10.447739141290324</v>
      </c>
      <c r="AG30" s="32">
        <f t="shared" si="9"/>
        <v>0</v>
      </c>
      <c r="AH30" s="32">
        <f t="shared" si="9"/>
        <v>0</v>
      </c>
      <c r="AI30" s="32">
        <f t="shared" ref="AI30:BJ30" si="10">AI10+AI13+AI16+AI19+AI22+AI29</f>
        <v>0</v>
      </c>
      <c r="AJ30" s="32">
        <f t="shared" si="10"/>
        <v>0</v>
      </c>
      <c r="AK30" s="32">
        <f t="shared" si="10"/>
        <v>0</v>
      </c>
      <c r="AL30" s="32">
        <f t="shared" si="10"/>
        <v>1.5940615240967744</v>
      </c>
      <c r="AM30" s="32">
        <f t="shared" si="10"/>
        <v>41.955841938935485</v>
      </c>
      <c r="AN30" s="32">
        <f t="shared" si="10"/>
        <v>101.95007710087097</v>
      </c>
      <c r="AO30" s="32">
        <f t="shared" si="10"/>
        <v>0</v>
      </c>
      <c r="AP30" s="32">
        <f t="shared" si="10"/>
        <v>4.1475961721612906</v>
      </c>
      <c r="AQ30" s="32">
        <f t="shared" si="10"/>
        <v>0</v>
      </c>
      <c r="AR30" s="32">
        <f t="shared" si="10"/>
        <v>0</v>
      </c>
      <c r="AS30" s="32">
        <f t="shared" si="10"/>
        <v>0</v>
      </c>
      <c r="AT30" s="32">
        <f t="shared" si="10"/>
        <v>0</v>
      </c>
      <c r="AU30" s="32">
        <f t="shared" si="10"/>
        <v>0</v>
      </c>
      <c r="AV30" s="32">
        <f t="shared" si="10"/>
        <v>73.168594873677392</v>
      </c>
      <c r="AW30" s="32">
        <f t="shared" si="10"/>
        <v>366.92778745938716</v>
      </c>
      <c r="AX30" s="32">
        <f t="shared" si="10"/>
        <v>12.219295948000001</v>
      </c>
      <c r="AY30" s="32">
        <f t="shared" si="10"/>
        <v>0</v>
      </c>
      <c r="AZ30" s="32">
        <f t="shared" si="10"/>
        <v>220.67561768345149</v>
      </c>
      <c r="BA30" s="32">
        <f t="shared" si="10"/>
        <v>0</v>
      </c>
      <c r="BB30" s="32">
        <f t="shared" si="10"/>
        <v>0</v>
      </c>
      <c r="BC30" s="32">
        <f t="shared" si="10"/>
        <v>0</v>
      </c>
      <c r="BD30" s="32">
        <f t="shared" si="10"/>
        <v>0</v>
      </c>
      <c r="BE30" s="32">
        <f t="shared" si="10"/>
        <v>0</v>
      </c>
      <c r="BF30" s="32">
        <f t="shared" si="10"/>
        <v>25.038167500032255</v>
      </c>
      <c r="BG30" s="32">
        <f t="shared" si="10"/>
        <v>37.725001697258065</v>
      </c>
      <c r="BH30" s="32">
        <f t="shared" si="10"/>
        <v>8.2794774696451618</v>
      </c>
      <c r="BI30" s="32">
        <f t="shared" si="10"/>
        <v>0</v>
      </c>
      <c r="BJ30" s="32">
        <f t="shared" si="10"/>
        <v>23.845053603000004</v>
      </c>
      <c r="BK30" s="32">
        <f t="shared" si="6"/>
        <v>2112.3787747728052</v>
      </c>
    </row>
    <row r="31" spans="1:63" ht="3.75" customHeight="1" x14ac:dyDescent="0.25">
      <c r="A31" s="10"/>
      <c r="B31" s="22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</row>
    <row r="32" spans="1:63" x14ac:dyDescent="0.25">
      <c r="A32" s="10" t="s">
        <v>1</v>
      </c>
      <c r="B32" s="23" t="s">
        <v>7</v>
      </c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</row>
    <row r="33" spans="1:63" s="14" customFormat="1" x14ac:dyDescent="0.25">
      <c r="A33" s="10" t="s">
        <v>75</v>
      </c>
      <c r="B33" s="20" t="s">
        <v>2</v>
      </c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</row>
    <row r="34" spans="1:63" s="14" customFormat="1" x14ac:dyDescent="0.25">
      <c r="A34" s="10"/>
      <c r="B34" s="20" t="s">
        <v>104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2.0523862268387085</v>
      </c>
      <c r="I34" s="30">
        <v>0.65537615374233926</v>
      </c>
      <c r="J34" s="30">
        <v>0</v>
      </c>
      <c r="K34" s="30">
        <v>0</v>
      </c>
      <c r="L34" s="30">
        <v>4.3662307225806447E-2</v>
      </c>
      <c r="M34" s="30">
        <v>0</v>
      </c>
      <c r="N34" s="30">
        <v>0</v>
      </c>
      <c r="O34" s="30">
        <v>0</v>
      </c>
      <c r="P34" s="30">
        <v>0</v>
      </c>
      <c r="Q34" s="30">
        <v>0</v>
      </c>
      <c r="R34" s="30">
        <v>0.92084698009677468</v>
      </c>
      <c r="S34" s="30">
        <v>0</v>
      </c>
      <c r="T34" s="30">
        <v>0</v>
      </c>
      <c r="U34" s="30">
        <v>0</v>
      </c>
      <c r="V34" s="30">
        <v>5.3574782580645165E-3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7.3910198932257805</v>
      </c>
      <c r="AC34" s="30">
        <v>3.5684595516129028E-2</v>
      </c>
      <c r="AD34" s="30">
        <v>0</v>
      </c>
      <c r="AE34" s="30">
        <v>0</v>
      </c>
      <c r="AF34" s="30">
        <v>0.17271430648387098</v>
      </c>
      <c r="AG34" s="30">
        <v>0</v>
      </c>
      <c r="AH34" s="30">
        <v>0</v>
      </c>
      <c r="AI34" s="30">
        <v>0</v>
      </c>
      <c r="AJ34" s="30">
        <v>0</v>
      </c>
      <c r="AK34" s="30">
        <v>0</v>
      </c>
      <c r="AL34" s="30">
        <v>6.688254331548336</v>
      </c>
      <c r="AM34" s="30">
        <v>3.0548326000000011E-2</v>
      </c>
      <c r="AN34" s="30">
        <v>0</v>
      </c>
      <c r="AO34" s="30">
        <v>0</v>
      </c>
      <c r="AP34" s="30">
        <v>4.272652812903225E-2</v>
      </c>
      <c r="AQ34" s="30">
        <v>0</v>
      </c>
      <c r="AR34" s="30">
        <v>0</v>
      </c>
      <c r="AS34" s="30">
        <v>0</v>
      </c>
      <c r="AT34" s="30">
        <v>0</v>
      </c>
      <c r="AU34" s="30">
        <v>0</v>
      </c>
      <c r="AV34" s="30">
        <v>186.25483719097627</v>
      </c>
      <c r="AW34" s="30">
        <v>0.65850027812903345</v>
      </c>
      <c r="AX34" s="30">
        <v>0</v>
      </c>
      <c r="AY34" s="30">
        <v>0</v>
      </c>
      <c r="AZ34" s="30">
        <v>0.99025308977419357</v>
      </c>
      <c r="BA34" s="30">
        <v>0</v>
      </c>
      <c r="BB34" s="30">
        <v>0</v>
      </c>
      <c r="BC34" s="30">
        <v>0</v>
      </c>
      <c r="BD34" s="30">
        <v>0</v>
      </c>
      <c r="BE34" s="30">
        <v>0</v>
      </c>
      <c r="BF34" s="30">
        <v>91.638058970355232</v>
      </c>
      <c r="BG34" s="30">
        <v>0.49241720390322596</v>
      </c>
      <c r="BH34" s="30">
        <v>0</v>
      </c>
      <c r="BI34" s="30">
        <v>0</v>
      </c>
      <c r="BJ34" s="30">
        <v>0.27496095909677432</v>
      </c>
      <c r="BK34" s="31">
        <f>SUM(C34:BJ34)</f>
        <v>298.34760481929965</v>
      </c>
    </row>
    <row r="35" spans="1:63" s="14" customFormat="1" x14ac:dyDescent="0.25">
      <c r="A35" s="10"/>
      <c r="B35" s="18" t="s">
        <v>105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8.4347609873870972</v>
      </c>
      <c r="I35" s="30">
        <v>1.0182765197158254</v>
      </c>
      <c r="J35" s="30">
        <v>0</v>
      </c>
      <c r="K35" s="30">
        <v>0</v>
      </c>
      <c r="L35" s="30">
        <v>0.31123241245161298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>
        <v>5.1060554536774241</v>
      </c>
      <c r="S35" s="30">
        <v>0</v>
      </c>
      <c r="T35" s="30">
        <v>0</v>
      </c>
      <c r="U35" s="30">
        <v>0</v>
      </c>
      <c r="V35" s="30">
        <v>0.25906204777419367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16.222347779257824</v>
      </c>
      <c r="AC35" s="30">
        <v>1.2160825059354838</v>
      </c>
      <c r="AD35" s="30">
        <v>0</v>
      </c>
      <c r="AE35" s="30">
        <v>0</v>
      </c>
      <c r="AF35" s="30">
        <v>0.65597945448387085</v>
      </c>
      <c r="AG35" s="30">
        <v>0</v>
      </c>
      <c r="AH35" s="30">
        <v>0</v>
      </c>
      <c r="AI35" s="30">
        <v>0</v>
      </c>
      <c r="AJ35" s="30">
        <v>0</v>
      </c>
      <c r="AK35" s="30">
        <v>0</v>
      </c>
      <c r="AL35" s="30">
        <v>15.428425876258046</v>
      </c>
      <c r="AM35" s="30">
        <v>9.1889887903225775E-2</v>
      </c>
      <c r="AN35" s="30">
        <v>0</v>
      </c>
      <c r="AO35" s="30">
        <v>0</v>
      </c>
      <c r="AP35" s="30">
        <v>0.16998485761290325</v>
      </c>
      <c r="AQ35" s="30">
        <v>0</v>
      </c>
      <c r="AR35" s="30">
        <v>0</v>
      </c>
      <c r="AS35" s="30">
        <v>0</v>
      </c>
      <c r="AT35" s="30">
        <v>0</v>
      </c>
      <c r="AU35" s="30">
        <v>0</v>
      </c>
      <c r="AV35" s="30">
        <v>187.33347761013496</v>
      </c>
      <c r="AW35" s="30">
        <v>1.6730468748709677</v>
      </c>
      <c r="AX35" s="30">
        <v>0</v>
      </c>
      <c r="AY35" s="30">
        <v>0</v>
      </c>
      <c r="AZ35" s="30">
        <v>7.9076499087096748</v>
      </c>
      <c r="BA35" s="30">
        <v>0</v>
      </c>
      <c r="BB35" s="30">
        <v>0</v>
      </c>
      <c r="BC35" s="30">
        <v>0</v>
      </c>
      <c r="BD35" s="30">
        <v>0</v>
      </c>
      <c r="BE35" s="30">
        <v>0</v>
      </c>
      <c r="BF35" s="30">
        <v>128.52014470206791</v>
      </c>
      <c r="BG35" s="30">
        <v>0.44315468487096787</v>
      </c>
      <c r="BH35" s="30">
        <v>0</v>
      </c>
      <c r="BI35" s="30">
        <v>0</v>
      </c>
      <c r="BJ35" s="30">
        <v>0.61220192932258088</v>
      </c>
      <c r="BK35" s="56">
        <f>SUM(C35:BJ35)</f>
        <v>375.4037734924346</v>
      </c>
    </row>
    <row r="36" spans="1:63" s="14" customFormat="1" x14ac:dyDescent="0.25">
      <c r="A36" s="10"/>
      <c r="B36" s="21" t="s">
        <v>84</v>
      </c>
      <c r="C36" s="33">
        <f>SUM(C34:C35)</f>
        <v>0</v>
      </c>
      <c r="D36" s="33">
        <f t="shared" ref="D36:BJ36" si="11">SUM(D34:D35)</f>
        <v>0</v>
      </c>
      <c r="E36" s="33">
        <f t="shared" si="11"/>
        <v>0</v>
      </c>
      <c r="F36" s="33">
        <f t="shared" si="11"/>
        <v>0</v>
      </c>
      <c r="G36" s="33">
        <f t="shared" si="11"/>
        <v>0</v>
      </c>
      <c r="H36" s="33">
        <f t="shared" si="11"/>
        <v>10.487147214225805</v>
      </c>
      <c r="I36" s="33">
        <f t="shared" si="11"/>
        <v>1.6736526734581647</v>
      </c>
      <c r="J36" s="33">
        <f t="shared" si="11"/>
        <v>0</v>
      </c>
      <c r="K36" s="33">
        <f t="shared" si="11"/>
        <v>0</v>
      </c>
      <c r="L36" s="33">
        <f t="shared" si="11"/>
        <v>0.35489471967741942</v>
      </c>
      <c r="M36" s="33">
        <f t="shared" si="11"/>
        <v>0</v>
      </c>
      <c r="N36" s="33">
        <f t="shared" si="11"/>
        <v>0</v>
      </c>
      <c r="O36" s="33">
        <f t="shared" si="11"/>
        <v>0</v>
      </c>
      <c r="P36" s="33">
        <f t="shared" si="11"/>
        <v>0</v>
      </c>
      <c r="Q36" s="33">
        <f t="shared" si="11"/>
        <v>0</v>
      </c>
      <c r="R36" s="33">
        <f t="shared" si="11"/>
        <v>6.0269024337741985</v>
      </c>
      <c r="S36" s="33">
        <f t="shared" si="11"/>
        <v>0</v>
      </c>
      <c r="T36" s="33">
        <f t="shared" si="11"/>
        <v>0</v>
      </c>
      <c r="U36" s="33">
        <f t="shared" si="11"/>
        <v>0</v>
      </c>
      <c r="V36" s="33">
        <f t="shared" si="11"/>
        <v>0.26441952603225821</v>
      </c>
      <c r="W36" s="33">
        <f t="shared" si="11"/>
        <v>0</v>
      </c>
      <c r="X36" s="33">
        <f t="shared" si="11"/>
        <v>0</v>
      </c>
      <c r="Y36" s="33">
        <f t="shared" si="11"/>
        <v>0</v>
      </c>
      <c r="Z36" s="33">
        <f t="shared" si="11"/>
        <v>0</v>
      </c>
      <c r="AA36" s="33">
        <f t="shared" si="11"/>
        <v>0</v>
      </c>
      <c r="AB36" s="33">
        <f t="shared" si="11"/>
        <v>23.613367672483605</v>
      </c>
      <c r="AC36" s="33">
        <f t="shared" si="11"/>
        <v>1.251767101451613</v>
      </c>
      <c r="AD36" s="33">
        <f t="shared" si="11"/>
        <v>0</v>
      </c>
      <c r="AE36" s="33">
        <f t="shared" si="11"/>
        <v>0</v>
      </c>
      <c r="AF36" s="33">
        <f t="shared" si="11"/>
        <v>0.82869376096774183</v>
      </c>
      <c r="AG36" s="33">
        <f t="shared" si="11"/>
        <v>0</v>
      </c>
      <c r="AH36" s="33">
        <f t="shared" si="11"/>
        <v>0</v>
      </c>
      <c r="AI36" s="33">
        <f t="shared" si="11"/>
        <v>0</v>
      </c>
      <c r="AJ36" s="33">
        <f t="shared" si="11"/>
        <v>0</v>
      </c>
      <c r="AK36" s="33">
        <f t="shared" si="11"/>
        <v>0</v>
      </c>
      <c r="AL36" s="33">
        <f t="shared" si="11"/>
        <v>22.116680207806382</v>
      </c>
      <c r="AM36" s="33">
        <f t="shared" si="11"/>
        <v>0.12243821390322579</v>
      </c>
      <c r="AN36" s="33">
        <f t="shared" si="11"/>
        <v>0</v>
      </c>
      <c r="AO36" s="33">
        <f t="shared" si="11"/>
        <v>0</v>
      </c>
      <c r="AP36" s="33">
        <f t="shared" si="11"/>
        <v>0.21271138574193549</v>
      </c>
      <c r="AQ36" s="33">
        <f t="shared" si="11"/>
        <v>0</v>
      </c>
      <c r="AR36" s="33">
        <f t="shared" si="11"/>
        <v>0</v>
      </c>
      <c r="AS36" s="33">
        <f t="shared" si="11"/>
        <v>0</v>
      </c>
      <c r="AT36" s="33">
        <f t="shared" si="11"/>
        <v>0</v>
      </c>
      <c r="AU36" s="33">
        <f t="shared" si="11"/>
        <v>0</v>
      </c>
      <c r="AV36" s="33">
        <f t="shared" si="11"/>
        <v>373.58831480111121</v>
      </c>
      <c r="AW36" s="33">
        <f t="shared" si="11"/>
        <v>2.3315471530000011</v>
      </c>
      <c r="AX36" s="33">
        <f t="shared" si="11"/>
        <v>0</v>
      </c>
      <c r="AY36" s="33">
        <f t="shared" si="11"/>
        <v>0</v>
      </c>
      <c r="AZ36" s="33">
        <f t="shared" si="11"/>
        <v>8.8979029984838682</v>
      </c>
      <c r="BA36" s="33">
        <f t="shared" si="11"/>
        <v>0</v>
      </c>
      <c r="BB36" s="33">
        <f t="shared" si="11"/>
        <v>0</v>
      </c>
      <c r="BC36" s="33">
        <f t="shared" si="11"/>
        <v>0</v>
      </c>
      <c r="BD36" s="33">
        <f t="shared" si="11"/>
        <v>0</v>
      </c>
      <c r="BE36" s="33">
        <f t="shared" si="11"/>
        <v>0</v>
      </c>
      <c r="BF36" s="33">
        <f t="shared" si="11"/>
        <v>220.15820367242316</v>
      </c>
      <c r="BG36" s="33">
        <f t="shared" si="11"/>
        <v>0.93557188877419384</v>
      </c>
      <c r="BH36" s="33">
        <f t="shared" si="11"/>
        <v>0</v>
      </c>
      <c r="BI36" s="33">
        <f t="shared" si="11"/>
        <v>0</v>
      </c>
      <c r="BJ36" s="33">
        <f t="shared" si="11"/>
        <v>0.8871628884193552</v>
      </c>
      <c r="BK36" s="32">
        <f>SUM(C36:BJ36)</f>
        <v>673.75137831173402</v>
      </c>
    </row>
    <row r="37" spans="1:63" x14ac:dyDescent="0.25">
      <c r="A37" s="10" t="s">
        <v>76</v>
      </c>
      <c r="B37" s="20" t="s">
        <v>17</v>
      </c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</row>
    <row r="38" spans="1:63" x14ac:dyDescent="0.25">
      <c r="A38" s="10"/>
      <c r="B38" s="20" t="s">
        <v>106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0.42480696545161301</v>
      </c>
      <c r="I38" s="30">
        <v>0.71356881203225819</v>
      </c>
      <c r="J38" s="30">
        <v>0</v>
      </c>
      <c r="K38" s="30">
        <v>0</v>
      </c>
      <c r="L38" s="30">
        <v>0.2050638279032258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0.17095686864516133</v>
      </c>
      <c r="S38" s="30">
        <v>0</v>
      </c>
      <c r="T38" s="30">
        <v>0</v>
      </c>
      <c r="U38" s="30">
        <v>0</v>
      </c>
      <c r="V38" s="30">
        <v>0.11731832903225806</v>
      </c>
      <c r="W38" s="30">
        <v>0</v>
      </c>
      <c r="X38" s="30">
        <v>0</v>
      </c>
      <c r="Y38" s="30">
        <v>0</v>
      </c>
      <c r="Z38" s="30">
        <v>0</v>
      </c>
      <c r="AA38" s="30">
        <v>0</v>
      </c>
      <c r="AB38" s="30">
        <v>5.3273397719032394</v>
      </c>
      <c r="AC38" s="30">
        <v>0.62506329835483876</v>
      </c>
      <c r="AD38" s="30">
        <v>0</v>
      </c>
      <c r="AE38" s="30">
        <v>0</v>
      </c>
      <c r="AF38" s="30">
        <v>0</v>
      </c>
      <c r="AG38" s="30">
        <v>0</v>
      </c>
      <c r="AH38" s="30">
        <v>0</v>
      </c>
      <c r="AI38" s="30">
        <v>0</v>
      </c>
      <c r="AJ38" s="30">
        <v>0</v>
      </c>
      <c r="AK38" s="30">
        <v>0</v>
      </c>
      <c r="AL38" s="30">
        <v>1.8262282967419332</v>
      </c>
      <c r="AM38" s="30">
        <v>9.827403135483867E-2</v>
      </c>
      <c r="AN38" s="30">
        <v>0</v>
      </c>
      <c r="AO38" s="30">
        <v>0</v>
      </c>
      <c r="AP38" s="30">
        <v>1.0596717741935488E-3</v>
      </c>
      <c r="AQ38" s="30">
        <v>0</v>
      </c>
      <c r="AR38" s="30">
        <v>0</v>
      </c>
      <c r="AS38" s="30">
        <v>0</v>
      </c>
      <c r="AT38" s="30">
        <v>0</v>
      </c>
      <c r="AU38" s="30">
        <v>0</v>
      </c>
      <c r="AV38" s="30">
        <v>64.06102956729579</v>
      </c>
      <c r="AW38" s="30">
        <v>6.1183598614864714</v>
      </c>
      <c r="AX38" s="30">
        <v>8.5386430967741948E-3</v>
      </c>
      <c r="AY38" s="30">
        <v>0</v>
      </c>
      <c r="AZ38" s="30">
        <v>3.9638590433548395</v>
      </c>
      <c r="BA38" s="30">
        <v>0</v>
      </c>
      <c r="BB38" s="30">
        <v>0</v>
      </c>
      <c r="BC38" s="30">
        <v>0</v>
      </c>
      <c r="BD38" s="30">
        <v>0</v>
      </c>
      <c r="BE38" s="30">
        <v>0</v>
      </c>
      <c r="BF38" s="30">
        <v>42.359247885804528</v>
      </c>
      <c r="BG38" s="30">
        <v>0.50054579122580656</v>
      </c>
      <c r="BH38" s="30">
        <v>0</v>
      </c>
      <c r="BI38" s="30">
        <v>0</v>
      </c>
      <c r="BJ38" s="30">
        <v>1.7110745589996588</v>
      </c>
      <c r="BK38" s="31">
        <f>SUM(C38:BJ38)</f>
        <v>128.23233522445744</v>
      </c>
    </row>
    <row r="39" spans="1:63" x14ac:dyDescent="0.25">
      <c r="A39" s="10"/>
      <c r="B39" s="20" t="s">
        <v>107</v>
      </c>
      <c r="C39" s="30">
        <v>0</v>
      </c>
      <c r="D39" s="30">
        <v>3.8487569590967734</v>
      </c>
      <c r="E39" s="30">
        <v>0</v>
      </c>
      <c r="F39" s="30">
        <v>0</v>
      </c>
      <c r="G39" s="30">
        <v>0</v>
      </c>
      <c r="H39" s="30">
        <v>102.91421902812895</v>
      </c>
      <c r="I39" s="30">
        <v>12.785895163290323</v>
      </c>
      <c r="J39" s="30">
        <v>0</v>
      </c>
      <c r="K39" s="30">
        <v>0</v>
      </c>
      <c r="L39" s="30">
        <v>74.23095156204559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43.470344155128238</v>
      </c>
      <c r="S39" s="30">
        <v>2.9903525076451616</v>
      </c>
      <c r="T39" s="30">
        <v>0</v>
      </c>
      <c r="U39" s="30">
        <v>0</v>
      </c>
      <c r="V39" s="30">
        <v>13.784394126838405</v>
      </c>
      <c r="W39" s="30">
        <v>0</v>
      </c>
      <c r="X39" s="30">
        <v>0</v>
      </c>
      <c r="Y39" s="30">
        <v>0</v>
      </c>
      <c r="Z39" s="30">
        <v>0</v>
      </c>
      <c r="AA39" s="30">
        <v>0</v>
      </c>
      <c r="AB39" s="30">
        <v>57.6284384474842</v>
      </c>
      <c r="AC39" s="30">
        <v>7.5142051332903232</v>
      </c>
      <c r="AD39" s="30">
        <v>0</v>
      </c>
      <c r="AE39" s="30">
        <v>0</v>
      </c>
      <c r="AF39" s="30">
        <v>5.5263940719354867</v>
      </c>
      <c r="AG39" s="30">
        <v>0</v>
      </c>
      <c r="AH39" s="30">
        <v>0</v>
      </c>
      <c r="AI39" s="30">
        <v>0</v>
      </c>
      <c r="AJ39" s="30">
        <v>0</v>
      </c>
      <c r="AK39" s="30">
        <v>0</v>
      </c>
      <c r="AL39" s="30">
        <v>49.985373663287689</v>
      </c>
      <c r="AM39" s="30">
        <v>2.9892879573870976</v>
      </c>
      <c r="AN39" s="30">
        <v>0</v>
      </c>
      <c r="AO39" s="30">
        <v>0</v>
      </c>
      <c r="AP39" s="30">
        <v>2.6775464381612912</v>
      </c>
      <c r="AQ39" s="30">
        <v>0</v>
      </c>
      <c r="AR39" s="30">
        <v>0</v>
      </c>
      <c r="AS39" s="30">
        <v>0</v>
      </c>
      <c r="AT39" s="30">
        <v>0</v>
      </c>
      <c r="AU39" s="30">
        <v>0</v>
      </c>
      <c r="AV39" s="30">
        <v>536.59223022553374</v>
      </c>
      <c r="AW39" s="30">
        <v>87.29451664235485</v>
      </c>
      <c r="AX39" s="30">
        <v>0</v>
      </c>
      <c r="AY39" s="30">
        <v>0</v>
      </c>
      <c r="AZ39" s="30">
        <v>345.90280544048329</v>
      </c>
      <c r="BA39" s="30">
        <v>0</v>
      </c>
      <c r="BB39" s="30">
        <v>0</v>
      </c>
      <c r="BC39" s="30">
        <v>0</v>
      </c>
      <c r="BD39" s="30">
        <v>0</v>
      </c>
      <c r="BE39" s="30">
        <v>0</v>
      </c>
      <c r="BF39" s="30">
        <v>243.70405320569876</v>
      </c>
      <c r="BG39" s="30">
        <v>8.6355262368064505</v>
      </c>
      <c r="BH39" s="30">
        <v>0</v>
      </c>
      <c r="BI39" s="30">
        <v>0</v>
      </c>
      <c r="BJ39" s="30">
        <v>45.881609746612895</v>
      </c>
      <c r="BK39" s="56">
        <f t="shared" ref="BK39:BK45" si="12">SUM(C39:BJ39)</f>
        <v>1648.3569007112096</v>
      </c>
    </row>
    <row r="40" spans="1:63" x14ac:dyDescent="0.25">
      <c r="A40" s="10"/>
      <c r="B40" s="20" t="s">
        <v>108</v>
      </c>
      <c r="C40" s="30">
        <v>0</v>
      </c>
      <c r="D40" s="30">
        <v>0.45923947819354843</v>
      </c>
      <c r="E40" s="30">
        <v>0</v>
      </c>
      <c r="F40" s="30">
        <v>0</v>
      </c>
      <c r="G40" s="30">
        <v>0</v>
      </c>
      <c r="H40" s="30">
        <v>9.2375963844838545</v>
      </c>
      <c r="I40" s="30">
        <v>2.0383154672903223</v>
      </c>
      <c r="J40" s="30">
        <v>0</v>
      </c>
      <c r="K40" s="30">
        <v>0</v>
      </c>
      <c r="L40" s="30">
        <v>11.400346598354849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2.8568180869354811</v>
      </c>
      <c r="S40" s="30">
        <v>1.8148929774193547E-2</v>
      </c>
      <c r="T40" s="30">
        <v>0</v>
      </c>
      <c r="U40" s="30">
        <v>0</v>
      </c>
      <c r="V40" s="30">
        <v>1.6135538091290325</v>
      </c>
      <c r="W40" s="30">
        <v>0</v>
      </c>
      <c r="X40" s="30">
        <v>0</v>
      </c>
      <c r="Y40" s="30">
        <v>0</v>
      </c>
      <c r="Z40" s="30">
        <v>0</v>
      </c>
      <c r="AA40" s="30">
        <v>0</v>
      </c>
      <c r="AB40" s="30">
        <v>26.207720762516018</v>
      </c>
      <c r="AC40" s="30">
        <v>11.290737823161271</v>
      </c>
      <c r="AD40" s="30">
        <v>0</v>
      </c>
      <c r="AE40" s="30">
        <v>0</v>
      </c>
      <c r="AF40" s="30">
        <v>5.0987179411612917</v>
      </c>
      <c r="AG40" s="30">
        <v>0</v>
      </c>
      <c r="AH40" s="30">
        <v>0</v>
      </c>
      <c r="AI40" s="30">
        <v>0</v>
      </c>
      <c r="AJ40" s="30">
        <v>0</v>
      </c>
      <c r="AK40" s="30">
        <v>0</v>
      </c>
      <c r="AL40" s="30">
        <v>13.188884701064424</v>
      </c>
      <c r="AM40" s="30">
        <v>0.27634171767741933</v>
      </c>
      <c r="AN40" s="30">
        <v>0</v>
      </c>
      <c r="AO40" s="30">
        <v>0</v>
      </c>
      <c r="AP40" s="30">
        <v>0.75722766848387102</v>
      </c>
      <c r="AQ40" s="30">
        <v>0</v>
      </c>
      <c r="AR40" s="30">
        <v>0</v>
      </c>
      <c r="AS40" s="30">
        <v>0</v>
      </c>
      <c r="AT40" s="30">
        <v>0</v>
      </c>
      <c r="AU40" s="30">
        <v>0</v>
      </c>
      <c r="AV40" s="30">
        <v>206.09593449041435</v>
      </c>
      <c r="AW40" s="30">
        <v>89.348032830399973</v>
      </c>
      <c r="AX40" s="30">
        <v>2.4931116425161282</v>
      </c>
      <c r="AY40" s="30">
        <v>0</v>
      </c>
      <c r="AZ40" s="30">
        <v>95.380125491548327</v>
      </c>
      <c r="BA40" s="30">
        <v>0</v>
      </c>
      <c r="BB40" s="30">
        <v>0</v>
      </c>
      <c r="BC40" s="30">
        <v>0</v>
      </c>
      <c r="BD40" s="30">
        <v>0</v>
      </c>
      <c r="BE40" s="30">
        <v>0</v>
      </c>
      <c r="BF40" s="30">
        <v>112.48583426305704</v>
      </c>
      <c r="BG40" s="30">
        <v>18.947517734612909</v>
      </c>
      <c r="BH40" s="30">
        <v>0</v>
      </c>
      <c r="BI40" s="30">
        <v>0</v>
      </c>
      <c r="BJ40" s="30">
        <v>10.519995260483881</v>
      </c>
      <c r="BK40" s="56">
        <f t="shared" si="12"/>
        <v>619.71420108125812</v>
      </c>
    </row>
    <row r="41" spans="1:63" x14ac:dyDescent="0.25">
      <c r="A41" s="10"/>
      <c r="B41" s="20" t="s">
        <v>109</v>
      </c>
      <c r="C41" s="30">
        <v>0</v>
      </c>
      <c r="D41" s="30">
        <v>3.6423235740645161</v>
      </c>
      <c r="E41" s="30">
        <v>0</v>
      </c>
      <c r="F41" s="30">
        <v>0</v>
      </c>
      <c r="G41" s="30">
        <v>0</v>
      </c>
      <c r="H41" s="30">
        <v>3.4031241460967738</v>
      </c>
      <c r="I41" s="30">
        <v>13.463334383225806</v>
      </c>
      <c r="J41" s="30">
        <v>0</v>
      </c>
      <c r="K41" s="30">
        <v>0</v>
      </c>
      <c r="L41" s="30">
        <v>4.4668255292258081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1.3749292244193549</v>
      </c>
      <c r="S41" s="30">
        <v>2.4515191903225816E-2</v>
      </c>
      <c r="T41" s="30">
        <v>0</v>
      </c>
      <c r="U41" s="30">
        <v>0</v>
      </c>
      <c r="V41" s="30">
        <v>0.24531026916129034</v>
      </c>
      <c r="W41" s="30">
        <v>0</v>
      </c>
      <c r="X41" s="30">
        <v>0</v>
      </c>
      <c r="Y41" s="30">
        <v>0</v>
      </c>
      <c r="Z41" s="30">
        <v>0</v>
      </c>
      <c r="AA41" s="30">
        <v>0</v>
      </c>
      <c r="AB41" s="30">
        <v>23.511693885225853</v>
      </c>
      <c r="AC41" s="30">
        <v>8.3059623417096766</v>
      </c>
      <c r="AD41" s="30">
        <v>0</v>
      </c>
      <c r="AE41" s="30">
        <v>0</v>
      </c>
      <c r="AF41" s="30">
        <v>2.4449458161290329</v>
      </c>
      <c r="AG41" s="30">
        <v>0</v>
      </c>
      <c r="AH41" s="30">
        <v>0</v>
      </c>
      <c r="AI41" s="30">
        <v>0</v>
      </c>
      <c r="AJ41" s="30">
        <v>0</v>
      </c>
      <c r="AK41" s="30">
        <v>0</v>
      </c>
      <c r="AL41" s="30">
        <v>26.408976443967411</v>
      </c>
      <c r="AM41" s="30">
        <v>1.4359618134516143</v>
      </c>
      <c r="AN41" s="30">
        <v>0</v>
      </c>
      <c r="AO41" s="30">
        <v>0</v>
      </c>
      <c r="AP41" s="30">
        <v>0.39432009296774195</v>
      </c>
      <c r="AQ41" s="30">
        <v>0</v>
      </c>
      <c r="AR41" s="30">
        <v>0</v>
      </c>
      <c r="AS41" s="30">
        <v>0</v>
      </c>
      <c r="AT41" s="30">
        <v>0</v>
      </c>
      <c r="AU41" s="30">
        <v>0</v>
      </c>
      <c r="AV41" s="30">
        <v>86.329827174966113</v>
      </c>
      <c r="AW41" s="30">
        <v>38.625617820258057</v>
      </c>
      <c r="AX41" s="30">
        <v>0</v>
      </c>
      <c r="AY41" s="30">
        <v>0</v>
      </c>
      <c r="AZ41" s="30">
        <v>22.824392368225798</v>
      </c>
      <c r="BA41" s="30">
        <v>0</v>
      </c>
      <c r="BB41" s="30">
        <v>0</v>
      </c>
      <c r="BC41" s="30">
        <v>0</v>
      </c>
      <c r="BD41" s="30">
        <v>0</v>
      </c>
      <c r="BE41" s="30">
        <v>0</v>
      </c>
      <c r="BF41" s="30">
        <v>55.972365291484572</v>
      </c>
      <c r="BG41" s="30">
        <v>2.8438080774838705</v>
      </c>
      <c r="BH41" s="30">
        <v>0</v>
      </c>
      <c r="BI41" s="30">
        <v>0</v>
      </c>
      <c r="BJ41" s="30">
        <v>3.8687681036451602</v>
      </c>
      <c r="BK41" s="56">
        <f t="shared" si="12"/>
        <v>299.58700154761164</v>
      </c>
    </row>
    <row r="42" spans="1:63" x14ac:dyDescent="0.25">
      <c r="A42" s="10"/>
      <c r="B42" s="20" t="s">
        <v>110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30">
        <v>1.1655234118709683</v>
      </c>
      <c r="I42" s="30">
        <v>0.64215098129032266</v>
      </c>
      <c r="J42" s="30">
        <v>0</v>
      </c>
      <c r="K42" s="30">
        <v>0</v>
      </c>
      <c r="L42" s="30">
        <v>1.0257391684529569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0.45777641754838688</v>
      </c>
      <c r="S42" s="30">
        <v>0</v>
      </c>
      <c r="T42" s="30">
        <v>0</v>
      </c>
      <c r="U42" s="30">
        <v>0</v>
      </c>
      <c r="V42" s="30">
        <v>0.28024835722580649</v>
      </c>
      <c r="W42" s="30">
        <v>0</v>
      </c>
      <c r="X42" s="30">
        <v>0</v>
      </c>
      <c r="Y42" s="30">
        <v>0</v>
      </c>
      <c r="Z42" s="30">
        <v>0</v>
      </c>
      <c r="AA42" s="30">
        <v>0</v>
      </c>
      <c r="AB42" s="30">
        <v>2.8995756506774133</v>
      </c>
      <c r="AC42" s="30">
        <v>1.2076453047741935</v>
      </c>
      <c r="AD42" s="30">
        <v>0</v>
      </c>
      <c r="AE42" s="30">
        <v>0</v>
      </c>
      <c r="AF42" s="30">
        <v>1.183268686096774</v>
      </c>
      <c r="AG42" s="30">
        <v>0</v>
      </c>
      <c r="AH42" s="30">
        <v>0</v>
      </c>
      <c r="AI42" s="30">
        <v>0</v>
      </c>
      <c r="AJ42" s="30">
        <v>0</v>
      </c>
      <c r="AK42" s="30">
        <v>0</v>
      </c>
      <c r="AL42" s="30">
        <v>1.9471285451935487</v>
      </c>
      <c r="AM42" s="30">
        <v>0.50612227458064518</v>
      </c>
      <c r="AN42" s="30">
        <v>0</v>
      </c>
      <c r="AO42" s="30">
        <v>0</v>
      </c>
      <c r="AP42" s="30">
        <v>1.2756245904838708</v>
      </c>
      <c r="AQ42" s="30">
        <v>0</v>
      </c>
      <c r="AR42" s="30">
        <v>0</v>
      </c>
      <c r="AS42" s="30">
        <v>0</v>
      </c>
      <c r="AT42" s="30">
        <v>0</v>
      </c>
      <c r="AU42" s="30">
        <v>0</v>
      </c>
      <c r="AV42" s="30">
        <v>40.538616114484313</v>
      </c>
      <c r="AW42" s="30">
        <v>13.228467855645155</v>
      </c>
      <c r="AX42" s="30">
        <v>0</v>
      </c>
      <c r="AY42" s="30">
        <v>0</v>
      </c>
      <c r="AZ42" s="30">
        <v>71.14569942390321</v>
      </c>
      <c r="BA42" s="30">
        <v>0</v>
      </c>
      <c r="BB42" s="30">
        <v>0</v>
      </c>
      <c r="BC42" s="30">
        <v>0</v>
      </c>
      <c r="BD42" s="30">
        <v>0</v>
      </c>
      <c r="BE42" s="30">
        <v>0</v>
      </c>
      <c r="BF42" s="30">
        <v>15.373613210322565</v>
      </c>
      <c r="BG42" s="30">
        <v>3.0835232941612891</v>
      </c>
      <c r="BH42" s="30">
        <v>0</v>
      </c>
      <c r="BI42" s="30">
        <v>0</v>
      </c>
      <c r="BJ42" s="30">
        <v>15.31647186580645</v>
      </c>
      <c r="BK42" s="56">
        <f t="shared" si="12"/>
        <v>171.27719515251786</v>
      </c>
    </row>
    <row r="43" spans="1:63" x14ac:dyDescent="0.25">
      <c r="A43" s="10"/>
      <c r="B43" s="20" t="s">
        <v>111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0.7370624545161294</v>
      </c>
      <c r="I43" s="30">
        <v>4.7482877449031706</v>
      </c>
      <c r="J43" s="30">
        <v>0</v>
      </c>
      <c r="K43" s="30">
        <v>0</v>
      </c>
      <c r="L43" s="30">
        <v>3.9404899680645165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0.40971553358064483</v>
      </c>
      <c r="S43" s="30">
        <v>0</v>
      </c>
      <c r="T43" s="30">
        <v>0</v>
      </c>
      <c r="U43" s="30">
        <v>0</v>
      </c>
      <c r="V43" s="30">
        <v>0.14527807812903226</v>
      </c>
      <c r="W43" s="30">
        <v>0</v>
      </c>
      <c r="X43" s="30">
        <v>0</v>
      </c>
      <c r="Y43" s="30">
        <v>0</v>
      </c>
      <c r="Z43" s="30">
        <v>0</v>
      </c>
      <c r="AA43" s="30">
        <v>0</v>
      </c>
      <c r="AB43" s="30">
        <v>8.8133816258064518E-2</v>
      </c>
      <c r="AC43" s="30">
        <v>1.6857130967741934E-3</v>
      </c>
      <c r="AD43" s="30">
        <v>0</v>
      </c>
      <c r="AE43" s="30">
        <v>0</v>
      </c>
      <c r="AF43" s="30">
        <v>7.1852797419354845E-3</v>
      </c>
      <c r="AG43" s="30">
        <v>0</v>
      </c>
      <c r="AH43" s="30">
        <v>0</v>
      </c>
      <c r="AI43" s="30">
        <v>0</v>
      </c>
      <c r="AJ43" s="30">
        <v>0</v>
      </c>
      <c r="AK43" s="30">
        <v>0</v>
      </c>
      <c r="AL43" s="30">
        <v>5.9358904161290311E-2</v>
      </c>
      <c r="AM43" s="30">
        <v>0</v>
      </c>
      <c r="AN43" s="30">
        <v>0</v>
      </c>
      <c r="AO43" s="30">
        <v>0</v>
      </c>
      <c r="AP43" s="30">
        <v>0</v>
      </c>
      <c r="AQ43" s="30">
        <v>0</v>
      </c>
      <c r="AR43" s="30">
        <v>0</v>
      </c>
      <c r="AS43" s="30">
        <v>0</v>
      </c>
      <c r="AT43" s="30">
        <v>0</v>
      </c>
      <c r="AU43" s="30">
        <v>0</v>
      </c>
      <c r="AV43" s="30">
        <v>5.9751104160322619</v>
      </c>
      <c r="AW43" s="30">
        <v>0.41132801780645173</v>
      </c>
      <c r="AX43" s="30">
        <v>0</v>
      </c>
      <c r="AY43" s="30">
        <v>0</v>
      </c>
      <c r="AZ43" s="30">
        <v>0.16811125738709676</v>
      </c>
      <c r="BA43" s="30">
        <v>0</v>
      </c>
      <c r="BB43" s="30">
        <v>0</v>
      </c>
      <c r="BC43" s="30">
        <v>0</v>
      </c>
      <c r="BD43" s="30">
        <v>0</v>
      </c>
      <c r="BE43" s="30">
        <v>0</v>
      </c>
      <c r="BF43" s="30">
        <v>0.95679443967742017</v>
      </c>
      <c r="BG43" s="30">
        <v>0</v>
      </c>
      <c r="BH43" s="30">
        <v>0</v>
      </c>
      <c r="BI43" s="30">
        <v>0</v>
      </c>
      <c r="BJ43" s="30">
        <v>0.15320023977419361</v>
      </c>
      <c r="BK43" s="56">
        <f t="shared" si="12"/>
        <v>17.801741863128981</v>
      </c>
    </row>
    <row r="44" spans="1:63" x14ac:dyDescent="0.25">
      <c r="A44" s="10"/>
      <c r="B44" s="20" t="s">
        <v>123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30">
        <v>0.24587075032258066</v>
      </c>
      <c r="I44" s="30">
        <v>0.56084370967741937</v>
      </c>
      <c r="J44" s="30">
        <v>0</v>
      </c>
      <c r="K44" s="30">
        <v>0</v>
      </c>
      <c r="L44" s="30">
        <v>0.2092159524516129</v>
      </c>
      <c r="M44" s="30">
        <v>0</v>
      </c>
      <c r="N44" s="30">
        <v>0</v>
      </c>
      <c r="O44" s="30">
        <v>0</v>
      </c>
      <c r="P44" s="30">
        <v>0</v>
      </c>
      <c r="Q44" s="30">
        <v>0</v>
      </c>
      <c r="R44" s="30">
        <v>0.16462186303225815</v>
      </c>
      <c r="S44" s="30">
        <v>0</v>
      </c>
      <c r="T44" s="30">
        <v>0</v>
      </c>
      <c r="U44" s="30">
        <v>0</v>
      </c>
      <c r="V44" s="30">
        <v>0.10388440996773175</v>
      </c>
      <c r="W44" s="30">
        <v>0</v>
      </c>
      <c r="X44" s="30">
        <v>0</v>
      </c>
      <c r="Y44" s="30">
        <v>0</v>
      </c>
      <c r="Z44" s="30">
        <v>0</v>
      </c>
      <c r="AA44" s="30">
        <v>0</v>
      </c>
      <c r="AB44" s="30">
        <v>9.3797860225806426E-2</v>
      </c>
      <c r="AC44" s="30">
        <v>0.2187533497419355</v>
      </c>
      <c r="AD44" s="30">
        <v>0</v>
      </c>
      <c r="AE44" s="30">
        <v>0</v>
      </c>
      <c r="AF44" s="30">
        <v>0.10343476993548387</v>
      </c>
      <c r="AG44" s="30">
        <v>0</v>
      </c>
      <c r="AH44" s="30">
        <v>0</v>
      </c>
      <c r="AI44" s="30">
        <v>0</v>
      </c>
      <c r="AJ44" s="30">
        <v>0</v>
      </c>
      <c r="AK44" s="30">
        <v>0</v>
      </c>
      <c r="AL44" s="30">
        <v>6.3523064258064532E-2</v>
      </c>
      <c r="AM44" s="30">
        <v>0.30718958038709665</v>
      </c>
      <c r="AN44" s="30">
        <v>0</v>
      </c>
      <c r="AO44" s="30">
        <v>0</v>
      </c>
      <c r="AP44" s="30">
        <v>8.8031734677419385E-2</v>
      </c>
      <c r="AQ44" s="30">
        <v>0</v>
      </c>
      <c r="AR44" s="30">
        <v>0</v>
      </c>
      <c r="AS44" s="30">
        <v>0</v>
      </c>
      <c r="AT44" s="30">
        <v>0</v>
      </c>
      <c r="AU44" s="30">
        <v>0</v>
      </c>
      <c r="AV44" s="30">
        <v>1.0636286563548389</v>
      </c>
      <c r="AW44" s="30">
        <v>0.7298712845483869</v>
      </c>
      <c r="AX44" s="30">
        <v>0</v>
      </c>
      <c r="AY44" s="30">
        <v>0</v>
      </c>
      <c r="AZ44" s="30">
        <v>4.1873242584516124</v>
      </c>
      <c r="BA44" s="30">
        <v>0</v>
      </c>
      <c r="BB44" s="30">
        <v>0</v>
      </c>
      <c r="BC44" s="30">
        <v>0</v>
      </c>
      <c r="BD44" s="30">
        <v>0</v>
      </c>
      <c r="BE44" s="30">
        <v>0</v>
      </c>
      <c r="BF44" s="30">
        <v>0.17453537025806456</v>
      </c>
      <c r="BG44" s="30">
        <v>0</v>
      </c>
      <c r="BH44" s="30">
        <v>0</v>
      </c>
      <c r="BI44" s="30">
        <v>0</v>
      </c>
      <c r="BJ44" s="30">
        <v>0.91791425587096798</v>
      </c>
      <c r="BK44" s="56">
        <f t="shared" si="12"/>
        <v>9.2324408701612803</v>
      </c>
    </row>
    <row r="45" spans="1:63" x14ac:dyDescent="0.25">
      <c r="A45" s="10"/>
      <c r="B45" s="20" t="s">
        <v>127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0.54656227070967733</v>
      </c>
      <c r="I45" s="30">
        <v>0.67386233238730586</v>
      </c>
      <c r="J45" s="30">
        <v>0</v>
      </c>
      <c r="K45" s="30">
        <v>0</v>
      </c>
      <c r="L45" s="30">
        <v>1.3175128035483867</v>
      </c>
      <c r="M45" s="30">
        <v>0</v>
      </c>
      <c r="N45" s="30">
        <v>0</v>
      </c>
      <c r="O45" s="30">
        <v>0</v>
      </c>
      <c r="P45" s="30">
        <v>0</v>
      </c>
      <c r="Q45" s="30">
        <v>0</v>
      </c>
      <c r="R45" s="30">
        <v>0.20802820825806453</v>
      </c>
      <c r="S45" s="30">
        <v>0.24659698180645168</v>
      </c>
      <c r="T45" s="30">
        <v>0</v>
      </c>
      <c r="U45" s="30">
        <v>0</v>
      </c>
      <c r="V45" s="30">
        <v>0.29591637764516115</v>
      </c>
      <c r="W45" s="30">
        <v>0</v>
      </c>
      <c r="X45" s="30">
        <v>0</v>
      </c>
      <c r="Y45" s="30">
        <v>0</v>
      </c>
      <c r="Z45" s="30">
        <v>0</v>
      </c>
      <c r="AA45" s="30">
        <v>0</v>
      </c>
      <c r="AB45" s="30">
        <v>0.62546988925806302</v>
      </c>
      <c r="AC45" s="30">
        <v>2.435946573548387</v>
      </c>
      <c r="AD45" s="30">
        <v>0</v>
      </c>
      <c r="AE45" s="30">
        <v>0</v>
      </c>
      <c r="AF45" s="30">
        <v>1.2439623923548389</v>
      </c>
      <c r="AG45" s="30">
        <v>0</v>
      </c>
      <c r="AH45" s="30">
        <v>0</v>
      </c>
      <c r="AI45" s="30">
        <v>0</v>
      </c>
      <c r="AJ45" s="30">
        <v>0</v>
      </c>
      <c r="AK45" s="30">
        <v>0</v>
      </c>
      <c r="AL45" s="30">
        <v>0.50443533690322584</v>
      </c>
      <c r="AM45" s="30">
        <v>0.16290621525806454</v>
      </c>
      <c r="AN45" s="30">
        <v>0</v>
      </c>
      <c r="AO45" s="30">
        <v>0</v>
      </c>
      <c r="AP45" s="30">
        <v>0.30624107154838709</v>
      </c>
      <c r="AQ45" s="30">
        <v>0</v>
      </c>
      <c r="AR45" s="30">
        <v>0</v>
      </c>
      <c r="AS45" s="30">
        <v>0</v>
      </c>
      <c r="AT45" s="30">
        <v>0</v>
      </c>
      <c r="AU45" s="30">
        <v>0</v>
      </c>
      <c r="AV45" s="30">
        <v>10.487317527354836</v>
      </c>
      <c r="AW45" s="30">
        <v>12.879261554387098</v>
      </c>
      <c r="AX45" s="30">
        <v>0</v>
      </c>
      <c r="AY45" s="30">
        <v>0</v>
      </c>
      <c r="AZ45" s="30">
        <v>25.836688725645157</v>
      </c>
      <c r="BA45" s="30">
        <v>0</v>
      </c>
      <c r="BB45" s="30">
        <v>0</v>
      </c>
      <c r="BC45" s="30">
        <v>0</v>
      </c>
      <c r="BD45" s="30">
        <v>0</v>
      </c>
      <c r="BE45" s="30">
        <v>0</v>
      </c>
      <c r="BF45" s="30">
        <v>5.6771762947741902</v>
      </c>
      <c r="BG45" s="30">
        <v>0.31627802790322579</v>
      </c>
      <c r="BH45" s="30">
        <v>1.7142737741935486E-3</v>
      </c>
      <c r="BI45" s="30">
        <v>0</v>
      </c>
      <c r="BJ45" s="30">
        <v>7.51049627435484</v>
      </c>
      <c r="BK45" s="56">
        <f t="shared" si="12"/>
        <v>71.276373131419547</v>
      </c>
    </row>
    <row r="46" spans="1:63" x14ac:dyDescent="0.25">
      <c r="A46" s="10"/>
      <c r="B46" s="21" t="s">
        <v>85</v>
      </c>
      <c r="C46" s="32">
        <f t="shared" ref="C46:AH46" si="13">SUM(C38:C45)</f>
        <v>0</v>
      </c>
      <c r="D46" s="32">
        <f t="shared" si="13"/>
        <v>7.9503200113548376</v>
      </c>
      <c r="E46" s="32">
        <f t="shared" si="13"/>
        <v>0</v>
      </c>
      <c r="F46" s="32">
        <f t="shared" si="13"/>
        <v>0</v>
      </c>
      <c r="G46" s="32">
        <f t="shared" si="13"/>
        <v>0</v>
      </c>
      <c r="H46" s="32">
        <f t="shared" si="13"/>
        <v>118.67476541158054</v>
      </c>
      <c r="I46" s="32">
        <f t="shared" si="13"/>
        <v>35.626258594096932</v>
      </c>
      <c r="J46" s="32">
        <f t="shared" si="13"/>
        <v>0</v>
      </c>
      <c r="K46" s="32">
        <f t="shared" si="13"/>
        <v>0</v>
      </c>
      <c r="L46" s="32">
        <f t="shared" si="13"/>
        <v>96.796145410046933</v>
      </c>
      <c r="M46" s="32">
        <f t="shared" si="13"/>
        <v>0</v>
      </c>
      <c r="N46" s="32">
        <f t="shared" si="13"/>
        <v>0</v>
      </c>
      <c r="O46" s="32">
        <f t="shared" si="13"/>
        <v>0</v>
      </c>
      <c r="P46" s="32">
        <f t="shared" si="13"/>
        <v>0</v>
      </c>
      <c r="Q46" s="32">
        <f t="shared" si="13"/>
        <v>0</v>
      </c>
      <c r="R46" s="32">
        <f t="shared" si="13"/>
        <v>49.113190357547595</v>
      </c>
      <c r="S46" s="32">
        <f t="shared" si="13"/>
        <v>3.2796136111290326</v>
      </c>
      <c r="T46" s="32">
        <f t="shared" si="13"/>
        <v>0</v>
      </c>
      <c r="U46" s="32">
        <f t="shared" si="13"/>
        <v>0</v>
      </c>
      <c r="V46" s="32">
        <f t="shared" si="13"/>
        <v>16.585903757128715</v>
      </c>
      <c r="W46" s="32">
        <f t="shared" si="13"/>
        <v>0</v>
      </c>
      <c r="X46" s="32">
        <f t="shared" si="13"/>
        <v>0</v>
      </c>
      <c r="Y46" s="32">
        <f t="shared" si="13"/>
        <v>0</v>
      </c>
      <c r="Z46" s="32">
        <f t="shared" si="13"/>
        <v>0</v>
      </c>
      <c r="AA46" s="32">
        <f t="shared" si="13"/>
        <v>0</v>
      </c>
      <c r="AB46" s="32">
        <f t="shared" si="13"/>
        <v>116.38217008354866</v>
      </c>
      <c r="AC46" s="32">
        <f t="shared" si="13"/>
        <v>31.599999537677398</v>
      </c>
      <c r="AD46" s="32">
        <f t="shared" si="13"/>
        <v>0</v>
      </c>
      <c r="AE46" s="32">
        <f t="shared" si="13"/>
        <v>0</v>
      </c>
      <c r="AF46" s="32">
        <f t="shared" si="13"/>
        <v>15.607908957354844</v>
      </c>
      <c r="AG46" s="32">
        <f t="shared" si="13"/>
        <v>0</v>
      </c>
      <c r="AH46" s="32">
        <f t="shared" si="13"/>
        <v>0</v>
      </c>
      <c r="AI46" s="32">
        <f t="shared" ref="AI46:BJ46" si="14">SUM(AI38:AI45)</f>
        <v>0</v>
      </c>
      <c r="AJ46" s="32">
        <f t="shared" si="14"/>
        <v>0</v>
      </c>
      <c r="AK46" s="32">
        <f t="shared" si="14"/>
        <v>0</v>
      </c>
      <c r="AL46" s="32">
        <f t="shared" si="14"/>
        <v>93.98390895557759</v>
      </c>
      <c r="AM46" s="32">
        <f t="shared" si="14"/>
        <v>5.7760835900967757</v>
      </c>
      <c r="AN46" s="32">
        <f t="shared" si="14"/>
        <v>0</v>
      </c>
      <c r="AO46" s="32">
        <f t="shared" si="14"/>
        <v>0</v>
      </c>
      <c r="AP46" s="32">
        <f t="shared" si="14"/>
        <v>5.500051268096775</v>
      </c>
      <c r="AQ46" s="32">
        <f t="shared" si="14"/>
        <v>0</v>
      </c>
      <c r="AR46" s="32">
        <f t="shared" si="14"/>
        <v>0</v>
      </c>
      <c r="AS46" s="32">
        <f t="shared" si="14"/>
        <v>0</v>
      </c>
      <c r="AT46" s="32">
        <f t="shared" si="14"/>
        <v>0</v>
      </c>
      <c r="AU46" s="32">
        <f t="shared" si="14"/>
        <v>0</v>
      </c>
      <c r="AV46" s="32">
        <f t="shared" si="14"/>
        <v>951.14369417243631</v>
      </c>
      <c r="AW46" s="32">
        <f t="shared" si="14"/>
        <v>248.63545586688642</v>
      </c>
      <c r="AX46" s="32">
        <f t="shared" si="14"/>
        <v>2.5016502856129024</v>
      </c>
      <c r="AY46" s="32">
        <f t="shared" si="14"/>
        <v>0</v>
      </c>
      <c r="AZ46" s="32">
        <f t="shared" si="14"/>
        <v>569.40900600899931</v>
      </c>
      <c r="BA46" s="32">
        <f t="shared" si="14"/>
        <v>0</v>
      </c>
      <c r="BB46" s="32">
        <f t="shared" si="14"/>
        <v>0</v>
      </c>
      <c r="BC46" s="32">
        <f t="shared" si="14"/>
        <v>0</v>
      </c>
      <c r="BD46" s="32">
        <f t="shared" si="14"/>
        <v>0</v>
      </c>
      <c r="BE46" s="32">
        <f t="shared" si="14"/>
        <v>0</v>
      </c>
      <c r="BF46" s="32">
        <f t="shared" si="14"/>
        <v>476.7036199610771</v>
      </c>
      <c r="BG46" s="32">
        <f t="shared" si="14"/>
        <v>34.327199162193551</v>
      </c>
      <c r="BH46" s="32">
        <f t="shared" si="14"/>
        <v>1.7142737741935486E-3</v>
      </c>
      <c r="BI46" s="32">
        <f t="shared" si="14"/>
        <v>0</v>
      </c>
      <c r="BJ46" s="32">
        <f t="shared" si="14"/>
        <v>85.879530305548045</v>
      </c>
      <c r="BK46" s="32">
        <f>SUM(C46:BJ46)</f>
        <v>2965.4781895817646</v>
      </c>
    </row>
    <row r="47" spans="1:63" x14ac:dyDescent="0.25">
      <c r="A47" s="10"/>
      <c r="B47" s="21" t="s">
        <v>83</v>
      </c>
      <c r="C47" s="32">
        <f t="shared" ref="C47:AH47" si="15">C36+C46</f>
        <v>0</v>
      </c>
      <c r="D47" s="32">
        <f t="shared" si="15"/>
        <v>7.9503200113548376</v>
      </c>
      <c r="E47" s="32">
        <f t="shared" si="15"/>
        <v>0</v>
      </c>
      <c r="F47" s="32">
        <f t="shared" si="15"/>
        <v>0</v>
      </c>
      <c r="G47" s="32">
        <f t="shared" si="15"/>
        <v>0</v>
      </c>
      <c r="H47" s="32">
        <f t="shared" si="15"/>
        <v>129.16191262580634</v>
      </c>
      <c r="I47" s="32">
        <f t="shared" si="15"/>
        <v>37.299911267555096</v>
      </c>
      <c r="J47" s="32">
        <f t="shared" si="15"/>
        <v>0</v>
      </c>
      <c r="K47" s="32">
        <f t="shared" si="15"/>
        <v>0</v>
      </c>
      <c r="L47" s="32">
        <f t="shared" si="15"/>
        <v>97.15104012972435</v>
      </c>
      <c r="M47" s="32">
        <f t="shared" si="15"/>
        <v>0</v>
      </c>
      <c r="N47" s="32">
        <f t="shared" si="15"/>
        <v>0</v>
      </c>
      <c r="O47" s="32">
        <f t="shared" si="15"/>
        <v>0</v>
      </c>
      <c r="P47" s="32">
        <f t="shared" si="15"/>
        <v>0</v>
      </c>
      <c r="Q47" s="32">
        <f t="shared" si="15"/>
        <v>0</v>
      </c>
      <c r="R47" s="32">
        <f t="shared" si="15"/>
        <v>55.140092791321791</v>
      </c>
      <c r="S47" s="32">
        <f t="shared" si="15"/>
        <v>3.2796136111290326</v>
      </c>
      <c r="T47" s="32">
        <f t="shared" si="15"/>
        <v>0</v>
      </c>
      <c r="U47" s="32">
        <f t="shared" si="15"/>
        <v>0</v>
      </c>
      <c r="V47" s="32">
        <f t="shared" si="15"/>
        <v>16.850323283160975</v>
      </c>
      <c r="W47" s="32">
        <f t="shared" si="15"/>
        <v>0</v>
      </c>
      <c r="X47" s="32">
        <f t="shared" si="15"/>
        <v>0</v>
      </c>
      <c r="Y47" s="32">
        <f t="shared" si="15"/>
        <v>0</v>
      </c>
      <c r="Z47" s="32">
        <f t="shared" si="15"/>
        <v>0</v>
      </c>
      <c r="AA47" s="32">
        <f t="shared" si="15"/>
        <v>0</v>
      </c>
      <c r="AB47" s="32">
        <f t="shared" si="15"/>
        <v>139.99553775603226</v>
      </c>
      <c r="AC47" s="32">
        <f t="shared" si="15"/>
        <v>32.851766639129011</v>
      </c>
      <c r="AD47" s="32">
        <f t="shared" si="15"/>
        <v>0</v>
      </c>
      <c r="AE47" s="32">
        <f t="shared" si="15"/>
        <v>0</v>
      </c>
      <c r="AF47" s="32">
        <f t="shared" si="15"/>
        <v>16.436602718322586</v>
      </c>
      <c r="AG47" s="32">
        <f t="shared" si="15"/>
        <v>0</v>
      </c>
      <c r="AH47" s="32">
        <f t="shared" si="15"/>
        <v>0</v>
      </c>
      <c r="AI47" s="32">
        <f t="shared" ref="AI47:BJ47" si="16">AI36+AI46</f>
        <v>0</v>
      </c>
      <c r="AJ47" s="32">
        <f t="shared" si="16"/>
        <v>0</v>
      </c>
      <c r="AK47" s="32">
        <f t="shared" si="16"/>
        <v>0</v>
      </c>
      <c r="AL47" s="32">
        <f t="shared" si="16"/>
        <v>116.10058916338397</v>
      </c>
      <c r="AM47" s="32">
        <f t="shared" si="16"/>
        <v>5.8985218040000014</v>
      </c>
      <c r="AN47" s="32">
        <f t="shared" si="16"/>
        <v>0</v>
      </c>
      <c r="AO47" s="32">
        <f t="shared" si="16"/>
        <v>0</v>
      </c>
      <c r="AP47" s="32">
        <f t="shared" si="16"/>
        <v>5.7127626538387108</v>
      </c>
      <c r="AQ47" s="32">
        <f t="shared" si="16"/>
        <v>0</v>
      </c>
      <c r="AR47" s="32">
        <f t="shared" si="16"/>
        <v>0</v>
      </c>
      <c r="AS47" s="32">
        <f t="shared" si="16"/>
        <v>0</v>
      </c>
      <c r="AT47" s="32">
        <f t="shared" si="16"/>
        <v>0</v>
      </c>
      <c r="AU47" s="32">
        <f t="shared" si="16"/>
        <v>0</v>
      </c>
      <c r="AV47" s="32">
        <f t="shared" si="16"/>
        <v>1324.7320089735476</v>
      </c>
      <c r="AW47" s="32">
        <f t="shared" si="16"/>
        <v>250.96700301988642</v>
      </c>
      <c r="AX47" s="32">
        <f t="shared" si="16"/>
        <v>2.5016502856129024</v>
      </c>
      <c r="AY47" s="32">
        <f t="shared" si="16"/>
        <v>0</v>
      </c>
      <c r="AZ47" s="32">
        <f t="shared" si="16"/>
        <v>578.30690900748323</v>
      </c>
      <c r="BA47" s="32">
        <f t="shared" si="16"/>
        <v>0</v>
      </c>
      <c r="BB47" s="32">
        <f t="shared" si="16"/>
        <v>0</v>
      </c>
      <c r="BC47" s="32">
        <f t="shared" si="16"/>
        <v>0</v>
      </c>
      <c r="BD47" s="32">
        <f t="shared" si="16"/>
        <v>0</v>
      </c>
      <c r="BE47" s="32">
        <f t="shared" si="16"/>
        <v>0</v>
      </c>
      <c r="BF47" s="32">
        <f t="shared" si="16"/>
        <v>696.86182363350031</v>
      </c>
      <c r="BG47" s="32">
        <f t="shared" si="16"/>
        <v>35.262771050967743</v>
      </c>
      <c r="BH47" s="32">
        <f t="shared" si="16"/>
        <v>1.7142737741935486E-3</v>
      </c>
      <c r="BI47" s="32">
        <f t="shared" si="16"/>
        <v>0</v>
      </c>
      <c r="BJ47" s="32">
        <f t="shared" si="16"/>
        <v>86.766693193967399</v>
      </c>
      <c r="BK47" s="32">
        <f>SUM(C47:BJ47)</f>
        <v>3639.2295678934988</v>
      </c>
    </row>
    <row r="48" spans="1:63" ht="3" customHeight="1" x14ac:dyDescent="0.25">
      <c r="A48" s="10"/>
      <c r="B48" s="20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</row>
    <row r="49" spans="1:63" x14ac:dyDescent="0.25">
      <c r="A49" s="10" t="s">
        <v>18</v>
      </c>
      <c r="B49" s="23" t="s">
        <v>8</v>
      </c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</row>
    <row r="50" spans="1:63" x14ac:dyDescent="0.25">
      <c r="A50" s="10" t="s">
        <v>75</v>
      </c>
      <c r="B50" s="20" t="s">
        <v>19</v>
      </c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</row>
    <row r="51" spans="1:63" x14ac:dyDescent="0.25">
      <c r="A51" s="10"/>
      <c r="B51" s="18" t="s">
        <v>112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30">
        <v>21.73868009651607</v>
      </c>
      <c r="I51" s="30">
        <v>21.242842660580653</v>
      </c>
      <c r="J51" s="30">
        <v>0</v>
      </c>
      <c r="K51" s="30">
        <v>0</v>
      </c>
      <c r="L51" s="30">
        <v>30.299497501831944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9.7394051156128949</v>
      </c>
      <c r="S51" s="30">
        <v>1.7043684988387098</v>
      </c>
      <c r="T51" s="30">
        <v>0</v>
      </c>
      <c r="U51" s="30">
        <v>0</v>
      </c>
      <c r="V51" s="30">
        <v>6.5586568335806472</v>
      </c>
      <c r="W51" s="30">
        <v>0</v>
      </c>
      <c r="X51" s="30">
        <v>0</v>
      </c>
      <c r="Y51" s="30">
        <v>0</v>
      </c>
      <c r="Z51" s="30">
        <v>0</v>
      </c>
      <c r="AA51" s="30">
        <v>0</v>
      </c>
      <c r="AB51" s="30">
        <v>10.798688503483866</v>
      </c>
      <c r="AC51" s="30">
        <v>19.122832160225805</v>
      </c>
      <c r="AD51" s="30">
        <v>0</v>
      </c>
      <c r="AE51" s="30">
        <v>0</v>
      </c>
      <c r="AF51" s="30">
        <v>20.116236385645188</v>
      </c>
      <c r="AG51" s="30">
        <v>0</v>
      </c>
      <c r="AH51" s="30">
        <v>0</v>
      </c>
      <c r="AI51" s="30">
        <v>0</v>
      </c>
      <c r="AJ51" s="30">
        <v>0</v>
      </c>
      <c r="AK51" s="30">
        <v>0</v>
      </c>
      <c r="AL51" s="30">
        <v>8.0575833912580812</v>
      </c>
      <c r="AM51" s="30">
        <v>0.75001063848387095</v>
      </c>
      <c r="AN51" s="30">
        <v>0</v>
      </c>
      <c r="AO51" s="30">
        <v>0</v>
      </c>
      <c r="AP51" s="30">
        <v>17.71405289612904</v>
      </c>
      <c r="AQ51" s="30">
        <v>0</v>
      </c>
      <c r="AR51" s="30">
        <v>0</v>
      </c>
      <c r="AS51" s="30">
        <v>0</v>
      </c>
      <c r="AT51" s="30">
        <v>0</v>
      </c>
      <c r="AU51" s="30">
        <v>0</v>
      </c>
      <c r="AV51" s="30">
        <v>201.87062460615854</v>
      </c>
      <c r="AW51" s="30">
        <v>78.148033408838586</v>
      </c>
      <c r="AX51" s="30">
        <v>0</v>
      </c>
      <c r="AY51" s="30">
        <v>0</v>
      </c>
      <c r="AZ51" s="30">
        <v>386.06104998822525</v>
      </c>
      <c r="BA51" s="30">
        <v>0</v>
      </c>
      <c r="BB51" s="30">
        <v>0</v>
      </c>
      <c r="BC51" s="30">
        <v>0</v>
      </c>
      <c r="BD51" s="30">
        <v>0</v>
      </c>
      <c r="BE51" s="30">
        <v>0</v>
      </c>
      <c r="BF51" s="30">
        <v>98.218491932548389</v>
      </c>
      <c r="BG51" s="30">
        <v>27.620901113548385</v>
      </c>
      <c r="BH51" s="30">
        <v>4.6669564385161291</v>
      </c>
      <c r="BI51" s="30">
        <v>0</v>
      </c>
      <c r="BJ51" s="30">
        <v>105.50768806467711</v>
      </c>
      <c r="BK51" s="32">
        <f>SUM(C51:BJ51)</f>
        <v>1069.9366002346992</v>
      </c>
    </row>
    <row r="52" spans="1:63" x14ac:dyDescent="0.25">
      <c r="A52" s="10"/>
      <c r="B52" s="21" t="s">
        <v>82</v>
      </c>
      <c r="C52" s="32">
        <f>SUM(C51)</f>
        <v>0</v>
      </c>
      <c r="D52" s="32">
        <f t="shared" ref="D52:BJ52" si="17">SUM(D51)</f>
        <v>0</v>
      </c>
      <c r="E52" s="32">
        <f t="shared" si="17"/>
        <v>0</v>
      </c>
      <c r="F52" s="32">
        <f t="shared" si="17"/>
        <v>0</v>
      </c>
      <c r="G52" s="32">
        <f t="shared" si="17"/>
        <v>0</v>
      </c>
      <c r="H52" s="32">
        <f t="shared" si="17"/>
        <v>21.73868009651607</v>
      </c>
      <c r="I52" s="32">
        <f t="shared" si="17"/>
        <v>21.242842660580653</v>
      </c>
      <c r="J52" s="32">
        <f t="shared" si="17"/>
        <v>0</v>
      </c>
      <c r="K52" s="32">
        <f t="shared" si="17"/>
        <v>0</v>
      </c>
      <c r="L52" s="32">
        <f t="shared" si="17"/>
        <v>30.299497501831944</v>
      </c>
      <c r="M52" s="32">
        <f t="shared" si="17"/>
        <v>0</v>
      </c>
      <c r="N52" s="32">
        <f t="shared" si="17"/>
        <v>0</v>
      </c>
      <c r="O52" s="32">
        <f t="shared" si="17"/>
        <v>0</v>
      </c>
      <c r="P52" s="32">
        <f t="shared" si="17"/>
        <v>0</v>
      </c>
      <c r="Q52" s="32">
        <f t="shared" si="17"/>
        <v>0</v>
      </c>
      <c r="R52" s="32">
        <f t="shared" si="17"/>
        <v>9.7394051156128949</v>
      </c>
      <c r="S52" s="32">
        <f t="shared" si="17"/>
        <v>1.7043684988387098</v>
      </c>
      <c r="T52" s="32">
        <f t="shared" si="17"/>
        <v>0</v>
      </c>
      <c r="U52" s="32">
        <f t="shared" si="17"/>
        <v>0</v>
      </c>
      <c r="V52" s="32">
        <f t="shared" si="17"/>
        <v>6.5586568335806472</v>
      </c>
      <c r="W52" s="32">
        <f t="shared" si="17"/>
        <v>0</v>
      </c>
      <c r="X52" s="32">
        <f t="shared" si="17"/>
        <v>0</v>
      </c>
      <c r="Y52" s="32">
        <f t="shared" si="17"/>
        <v>0</v>
      </c>
      <c r="Z52" s="32">
        <f t="shared" si="17"/>
        <v>0</v>
      </c>
      <c r="AA52" s="32">
        <f t="shared" si="17"/>
        <v>0</v>
      </c>
      <c r="AB52" s="32">
        <f t="shared" si="17"/>
        <v>10.798688503483866</v>
      </c>
      <c r="AC52" s="32">
        <f t="shared" si="17"/>
        <v>19.122832160225805</v>
      </c>
      <c r="AD52" s="32">
        <f t="shared" si="17"/>
        <v>0</v>
      </c>
      <c r="AE52" s="32">
        <f t="shared" si="17"/>
        <v>0</v>
      </c>
      <c r="AF52" s="32">
        <f t="shared" si="17"/>
        <v>20.116236385645188</v>
      </c>
      <c r="AG52" s="32">
        <f t="shared" si="17"/>
        <v>0</v>
      </c>
      <c r="AH52" s="32">
        <f t="shared" si="17"/>
        <v>0</v>
      </c>
      <c r="AI52" s="32">
        <f t="shared" si="17"/>
        <v>0</v>
      </c>
      <c r="AJ52" s="32">
        <f t="shared" si="17"/>
        <v>0</v>
      </c>
      <c r="AK52" s="32">
        <f t="shared" si="17"/>
        <v>0</v>
      </c>
      <c r="AL52" s="32">
        <f t="shared" si="17"/>
        <v>8.0575833912580812</v>
      </c>
      <c r="AM52" s="32">
        <f t="shared" si="17"/>
        <v>0.75001063848387095</v>
      </c>
      <c r="AN52" s="32">
        <f t="shared" si="17"/>
        <v>0</v>
      </c>
      <c r="AO52" s="32">
        <f t="shared" si="17"/>
        <v>0</v>
      </c>
      <c r="AP52" s="32">
        <f t="shared" si="17"/>
        <v>17.71405289612904</v>
      </c>
      <c r="AQ52" s="32">
        <f t="shared" si="17"/>
        <v>0</v>
      </c>
      <c r="AR52" s="32">
        <f t="shared" si="17"/>
        <v>0</v>
      </c>
      <c r="AS52" s="32">
        <f t="shared" si="17"/>
        <v>0</v>
      </c>
      <c r="AT52" s="32">
        <f t="shared" si="17"/>
        <v>0</v>
      </c>
      <c r="AU52" s="32">
        <f t="shared" si="17"/>
        <v>0</v>
      </c>
      <c r="AV52" s="32">
        <f t="shared" si="17"/>
        <v>201.87062460615854</v>
      </c>
      <c r="AW52" s="32">
        <f t="shared" si="17"/>
        <v>78.148033408838586</v>
      </c>
      <c r="AX52" s="32">
        <f t="shared" si="17"/>
        <v>0</v>
      </c>
      <c r="AY52" s="32">
        <f t="shared" si="17"/>
        <v>0</v>
      </c>
      <c r="AZ52" s="32">
        <f t="shared" si="17"/>
        <v>386.06104998822525</v>
      </c>
      <c r="BA52" s="32">
        <f t="shared" si="17"/>
        <v>0</v>
      </c>
      <c r="BB52" s="32">
        <f t="shared" si="17"/>
        <v>0</v>
      </c>
      <c r="BC52" s="32">
        <f t="shared" si="17"/>
        <v>0</v>
      </c>
      <c r="BD52" s="32">
        <f t="shared" si="17"/>
        <v>0</v>
      </c>
      <c r="BE52" s="32">
        <f t="shared" si="17"/>
        <v>0</v>
      </c>
      <c r="BF52" s="32">
        <f t="shared" si="17"/>
        <v>98.218491932548389</v>
      </c>
      <c r="BG52" s="32">
        <f t="shared" si="17"/>
        <v>27.620901113548385</v>
      </c>
      <c r="BH52" s="32">
        <f t="shared" si="17"/>
        <v>4.6669564385161291</v>
      </c>
      <c r="BI52" s="32">
        <f t="shared" si="17"/>
        <v>0</v>
      </c>
      <c r="BJ52" s="32">
        <f t="shared" si="17"/>
        <v>105.50768806467711</v>
      </c>
      <c r="BK52" s="32">
        <f>SUM(C52:BJ52)</f>
        <v>1069.9366002346992</v>
      </c>
    </row>
    <row r="53" spans="1:63" ht="2.25" customHeight="1" x14ac:dyDescent="0.25">
      <c r="A53" s="10"/>
      <c r="B53" s="20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</row>
    <row r="54" spans="1:63" x14ac:dyDescent="0.25">
      <c r="A54" s="10" t="s">
        <v>4</v>
      </c>
      <c r="B54" s="23" t="s">
        <v>9</v>
      </c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</row>
    <row r="55" spans="1:63" x14ac:dyDescent="0.25">
      <c r="A55" s="10" t="s">
        <v>75</v>
      </c>
      <c r="B55" s="20" t="s">
        <v>20</v>
      </c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</row>
    <row r="56" spans="1:63" x14ac:dyDescent="0.25">
      <c r="A56" s="10"/>
      <c r="B56" s="19"/>
      <c r="C56" s="30">
        <v>0</v>
      </c>
      <c r="D56" s="30">
        <v>0</v>
      </c>
      <c r="E56" s="30">
        <v>0</v>
      </c>
      <c r="F56" s="30">
        <v>0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0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30">
        <v>0</v>
      </c>
      <c r="S56" s="30">
        <v>0</v>
      </c>
      <c r="T56" s="30">
        <v>0</v>
      </c>
      <c r="U56" s="30">
        <v>0</v>
      </c>
      <c r="V56" s="30">
        <v>0</v>
      </c>
      <c r="W56" s="30">
        <v>0</v>
      </c>
      <c r="X56" s="30">
        <v>0</v>
      </c>
      <c r="Y56" s="30">
        <v>0</v>
      </c>
      <c r="Z56" s="30">
        <v>0</v>
      </c>
      <c r="AA56" s="30">
        <v>0</v>
      </c>
      <c r="AB56" s="30">
        <v>0</v>
      </c>
      <c r="AC56" s="30">
        <v>0</v>
      </c>
      <c r="AD56" s="30">
        <v>0</v>
      </c>
      <c r="AE56" s="30">
        <v>0</v>
      </c>
      <c r="AF56" s="30">
        <v>0</v>
      </c>
      <c r="AG56" s="30">
        <v>0</v>
      </c>
      <c r="AH56" s="30">
        <v>0</v>
      </c>
      <c r="AI56" s="30">
        <v>0</v>
      </c>
      <c r="AJ56" s="30">
        <v>0</v>
      </c>
      <c r="AK56" s="30">
        <v>0</v>
      </c>
      <c r="AL56" s="30">
        <v>0</v>
      </c>
      <c r="AM56" s="30">
        <v>0</v>
      </c>
      <c r="AN56" s="30">
        <v>0</v>
      </c>
      <c r="AO56" s="30">
        <v>0</v>
      </c>
      <c r="AP56" s="30">
        <v>0</v>
      </c>
      <c r="AQ56" s="30">
        <v>0</v>
      </c>
      <c r="AR56" s="30">
        <v>0</v>
      </c>
      <c r="AS56" s="30">
        <v>0</v>
      </c>
      <c r="AT56" s="30">
        <v>0</v>
      </c>
      <c r="AU56" s="30">
        <v>0</v>
      </c>
      <c r="AV56" s="30">
        <v>0</v>
      </c>
      <c r="AW56" s="30">
        <v>0</v>
      </c>
      <c r="AX56" s="30">
        <v>0</v>
      </c>
      <c r="AY56" s="30">
        <v>0</v>
      </c>
      <c r="AZ56" s="30">
        <v>0</v>
      </c>
      <c r="BA56" s="30">
        <v>0</v>
      </c>
      <c r="BB56" s="30">
        <v>0</v>
      </c>
      <c r="BC56" s="30">
        <v>0</v>
      </c>
      <c r="BD56" s="30">
        <v>0</v>
      </c>
      <c r="BE56" s="30">
        <v>0</v>
      </c>
      <c r="BF56" s="30">
        <v>0</v>
      </c>
      <c r="BG56" s="30">
        <v>0</v>
      </c>
      <c r="BH56" s="30">
        <v>0</v>
      </c>
      <c r="BI56" s="30">
        <v>0</v>
      </c>
      <c r="BJ56" s="30">
        <v>0</v>
      </c>
      <c r="BK56" s="31">
        <f>SUM(C56:BJ56)</f>
        <v>0</v>
      </c>
    </row>
    <row r="57" spans="1:63" x14ac:dyDescent="0.25">
      <c r="A57" s="10"/>
      <c r="B57" s="21" t="s">
        <v>84</v>
      </c>
      <c r="C57" s="32">
        <f>SUM(C56)</f>
        <v>0</v>
      </c>
      <c r="D57" s="32">
        <f t="shared" ref="D57:BJ57" si="18">SUM(D56)</f>
        <v>0</v>
      </c>
      <c r="E57" s="32">
        <f t="shared" si="18"/>
        <v>0</v>
      </c>
      <c r="F57" s="32">
        <f t="shared" si="18"/>
        <v>0</v>
      </c>
      <c r="G57" s="32">
        <f t="shared" si="18"/>
        <v>0</v>
      </c>
      <c r="H57" s="32">
        <f t="shared" si="18"/>
        <v>0</v>
      </c>
      <c r="I57" s="32">
        <f t="shared" si="18"/>
        <v>0</v>
      </c>
      <c r="J57" s="32">
        <f t="shared" si="18"/>
        <v>0</v>
      </c>
      <c r="K57" s="32">
        <f t="shared" si="18"/>
        <v>0</v>
      </c>
      <c r="L57" s="32">
        <f t="shared" si="18"/>
        <v>0</v>
      </c>
      <c r="M57" s="32">
        <f t="shared" si="18"/>
        <v>0</v>
      </c>
      <c r="N57" s="32">
        <f t="shared" si="18"/>
        <v>0</v>
      </c>
      <c r="O57" s="32">
        <f t="shared" si="18"/>
        <v>0</v>
      </c>
      <c r="P57" s="32">
        <f t="shared" si="18"/>
        <v>0</v>
      </c>
      <c r="Q57" s="32">
        <f t="shared" si="18"/>
        <v>0</v>
      </c>
      <c r="R57" s="32">
        <f t="shared" si="18"/>
        <v>0</v>
      </c>
      <c r="S57" s="32">
        <f t="shared" si="18"/>
        <v>0</v>
      </c>
      <c r="T57" s="32">
        <f t="shared" si="18"/>
        <v>0</v>
      </c>
      <c r="U57" s="32">
        <f t="shared" si="18"/>
        <v>0</v>
      </c>
      <c r="V57" s="32">
        <f t="shared" si="18"/>
        <v>0</v>
      </c>
      <c r="W57" s="32">
        <f t="shared" si="18"/>
        <v>0</v>
      </c>
      <c r="X57" s="32">
        <f t="shared" si="18"/>
        <v>0</v>
      </c>
      <c r="Y57" s="32">
        <f t="shared" si="18"/>
        <v>0</v>
      </c>
      <c r="Z57" s="32">
        <f t="shared" si="18"/>
        <v>0</v>
      </c>
      <c r="AA57" s="32">
        <f t="shared" si="18"/>
        <v>0</v>
      </c>
      <c r="AB57" s="32">
        <f t="shared" si="18"/>
        <v>0</v>
      </c>
      <c r="AC57" s="32">
        <f t="shared" si="18"/>
        <v>0</v>
      </c>
      <c r="AD57" s="32">
        <f t="shared" si="18"/>
        <v>0</v>
      </c>
      <c r="AE57" s="32">
        <f t="shared" si="18"/>
        <v>0</v>
      </c>
      <c r="AF57" s="32">
        <f t="shared" si="18"/>
        <v>0</v>
      </c>
      <c r="AG57" s="32">
        <f t="shared" si="18"/>
        <v>0</v>
      </c>
      <c r="AH57" s="32">
        <f t="shared" si="18"/>
        <v>0</v>
      </c>
      <c r="AI57" s="32">
        <f t="shared" si="18"/>
        <v>0</v>
      </c>
      <c r="AJ57" s="32">
        <f t="shared" si="18"/>
        <v>0</v>
      </c>
      <c r="AK57" s="32">
        <f t="shared" si="18"/>
        <v>0</v>
      </c>
      <c r="AL57" s="32">
        <f t="shared" si="18"/>
        <v>0</v>
      </c>
      <c r="AM57" s="32">
        <f t="shared" si="18"/>
        <v>0</v>
      </c>
      <c r="AN57" s="32">
        <f t="shared" si="18"/>
        <v>0</v>
      </c>
      <c r="AO57" s="32">
        <f t="shared" si="18"/>
        <v>0</v>
      </c>
      <c r="AP57" s="32">
        <f t="shared" si="18"/>
        <v>0</v>
      </c>
      <c r="AQ57" s="32">
        <f t="shared" si="18"/>
        <v>0</v>
      </c>
      <c r="AR57" s="32">
        <f t="shared" si="18"/>
        <v>0</v>
      </c>
      <c r="AS57" s="32">
        <f t="shared" si="18"/>
        <v>0</v>
      </c>
      <c r="AT57" s="32">
        <f t="shared" si="18"/>
        <v>0</v>
      </c>
      <c r="AU57" s="32">
        <f t="shared" si="18"/>
        <v>0</v>
      </c>
      <c r="AV57" s="32">
        <f t="shared" si="18"/>
        <v>0</v>
      </c>
      <c r="AW57" s="32">
        <f t="shared" si="18"/>
        <v>0</v>
      </c>
      <c r="AX57" s="32">
        <f t="shared" si="18"/>
        <v>0</v>
      </c>
      <c r="AY57" s="32">
        <f t="shared" si="18"/>
        <v>0</v>
      </c>
      <c r="AZ57" s="32">
        <f t="shared" si="18"/>
        <v>0</v>
      </c>
      <c r="BA57" s="32">
        <f t="shared" si="18"/>
        <v>0</v>
      </c>
      <c r="BB57" s="32">
        <f t="shared" si="18"/>
        <v>0</v>
      </c>
      <c r="BC57" s="32">
        <f t="shared" si="18"/>
        <v>0</v>
      </c>
      <c r="BD57" s="32">
        <f t="shared" si="18"/>
        <v>0</v>
      </c>
      <c r="BE57" s="32">
        <f t="shared" si="18"/>
        <v>0</v>
      </c>
      <c r="BF57" s="32">
        <f t="shared" si="18"/>
        <v>0</v>
      </c>
      <c r="BG57" s="32">
        <f t="shared" si="18"/>
        <v>0</v>
      </c>
      <c r="BH57" s="32">
        <f t="shared" si="18"/>
        <v>0</v>
      </c>
      <c r="BI57" s="32">
        <f t="shared" si="18"/>
        <v>0</v>
      </c>
      <c r="BJ57" s="32">
        <f t="shared" si="18"/>
        <v>0</v>
      </c>
      <c r="BK57" s="32">
        <f>SUM(C57:BJ57)</f>
        <v>0</v>
      </c>
    </row>
    <row r="58" spans="1:63" x14ac:dyDescent="0.25">
      <c r="A58" s="10" t="s">
        <v>76</v>
      </c>
      <c r="B58" s="20" t="s">
        <v>21</v>
      </c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77"/>
      <c r="BK58" s="77"/>
    </row>
    <row r="59" spans="1:63" x14ac:dyDescent="0.25">
      <c r="A59" s="10"/>
      <c r="B59" s="19"/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  <c r="S59" s="30">
        <v>0</v>
      </c>
      <c r="T59" s="30">
        <v>0</v>
      </c>
      <c r="U59" s="30">
        <v>0</v>
      </c>
      <c r="V59" s="30">
        <v>0</v>
      </c>
      <c r="W59" s="30">
        <v>0</v>
      </c>
      <c r="X59" s="30">
        <v>0</v>
      </c>
      <c r="Y59" s="30">
        <v>0</v>
      </c>
      <c r="Z59" s="30">
        <v>0</v>
      </c>
      <c r="AA59" s="30">
        <v>0</v>
      </c>
      <c r="AB59" s="30">
        <v>0</v>
      </c>
      <c r="AC59" s="30">
        <v>0</v>
      </c>
      <c r="AD59" s="30">
        <v>0</v>
      </c>
      <c r="AE59" s="30">
        <v>0</v>
      </c>
      <c r="AF59" s="30">
        <v>0</v>
      </c>
      <c r="AG59" s="30">
        <v>0</v>
      </c>
      <c r="AH59" s="30">
        <v>0</v>
      </c>
      <c r="AI59" s="30">
        <v>0</v>
      </c>
      <c r="AJ59" s="30">
        <v>0</v>
      </c>
      <c r="AK59" s="30">
        <v>0</v>
      </c>
      <c r="AL59" s="30">
        <v>0</v>
      </c>
      <c r="AM59" s="30">
        <v>0</v>
      </c>
      <c r="AN59" s="30">
        <v>0</v>
      </c>
      <c r="AO59" s="30">
        <v>0</v>
      </c>
      <c r="AP59" s="30">
        <v>0</v>
      </c>
      <c r="AQ59" s="30">
        <v>0</v>
      </c>
      <c r="AR59" s="30">
        <v>0</v>
      </c>
      <c r="AS59" s="30">
        <v>0</v>
      </c>
      <c r="AT59" s="30">
        <v>0</v>
      </c>
      <c r="AU59" s="30">
        <v>0</v>
      </c>
      <c r="AV59" s="30">
        <v>0</v>
      </c>
      <c r="AW59" s="30">
        <v>0</v>
      </c>
      <c r="AX59" s="30">
        <v>0</v>
      </c>
      <c r="AY59" s="30">
        <v>0</v>
      </c>
      <c r="AZ59" s="30">
        <v>0</v>
      </c>
      <c r="BA59" s="30">
        <v>0</v>
      </c>
      <c r="BB59" s="30">
        <v>0</v>
      </c>
      <c r="BC59" s="30">
        <v>0</v>
      </c>
      <c r="BD59" s="30">
        <v>0</v>
      </c>
      <c r="BE59" s="30">
        <v>0</v>
      </c>
      <c r="BF59" s="30">
        <v>0</v>
      </c>
      <c r="BG59" s="30">
        <v>0</v>
      </c>
      <c r="BH59" s="30">
        <v>0</v>
      </c>
      <c r="BI59" s="30">
        <v>0</v>
      </c>
      <c r="BJ59" s="30">
        <v>0</v>
      </c>
      <c r="BK59" s="31">
        <f>SUM(C59:BJ59)</f>
        <v>0</v>
      </c>
    </row>
    <row r="60" spans="1:63" x14ac:dyDescent="0.25">
      <c r="A60" s="10"/>
      <c r="B60" s="21" t="s">
        <v>85</v>
      </c>
      <c r="C60" s="32">
        <f>SUM(C59)</f>
        <v>0</v>
      </c>
      <c r="D60" s="32">
        <f t="shared" ref="D60:BJ60" si="19">SUM(D59)</f>
        <v>0</v>
      </c>
      <c r="E60" s="32">
        <f t="shared" si="19"/>
        <v>0</v>
      </c>
      <c r="F60" s="32">
        <f t="shared" si="19"/>
        <v>0</v>
      </c>
      <c r="G60" s="32">
        <f t="shared" si="19"/>
        <v>0</v>
      </c>
      <c r="H60" s="32">
        <f t="shared" si="19"/>
        <v>0</v>
      </c>
      <c r="I60" s="32">
        <f t="shared" si="19"/>
        <v>0</v>
      </c>
      <c r="J60" s="32">
        <f t="shared" si="19"/>
        <v>0</v>
      </c>
      <c r="K60" s="32">
        <f t="shared" si="19"/>
        <v>0</v>
      </c>
      <c r="L60" s="32">
        <f t="shared" si="19"/>
        <v>0</v>
      </c>
      <c r="M60" s="32">
        <f t="shared" si="19"/>
        <v>0</v>
      </c>
      <c r="N60" s="32">
        <f t="shared" si="19"/>
        <v>0</v>
      </c>
      <c r="O60" s="32">
        <f t="shared" si="19"/>
        <v>0</v>
      </c>
      <c r="P60" s="32">
        <f t="shared" si="19"/>
        <v>0</v>
      </c>
      <c r="Q60" s="32">
        <f t="shared" si="19"/>
        <v>0</v>
      </c>
      <c r="R60" s="32">
        <f t="shared" si="19"/>
        <v>0</v>
      </c>
      <c r="S60" s="32">
        <f t="shared" si="19"/>
        <v>0</v>
      </c>
      <c r="T60" s="32">
        <f t="shared" si="19"/>
        <v>0</v>
      </c>
      <c r="U60" s="32">
        <f t="shared" si="19"/>
        <v>0</v>
      </c>
      <c r="V60" s="32">
        <f t="shared" si="19"/>
        <v>0</v>
      </c>
      <c r="W60" s="32">
        <f t="shared" si="19"/>
        <v>0</v>
      </c>
      <c r="X60" s="32">
        <f t="shared" si="19"/>
        <v>0</v>
      </c>
      <c r="Y60" s="32">
        <f t="shared" si="19"/>
        <v>0</v>
      </c>
      <c r="Z60" s="32">
        <f t="shared" si="19"/>
        <v>0</v>
      </c>
      <c r="AA60" s="32">
        <f t="shared" si="19"/>
        <v>0</v>
      </c>
      <c r="AB60" s="32">
        <f t="shared" si="19"/>
        <v>0</v>
      </c>
      <c r="AC60" s="32">
        <f t="shared" si="19"/>
        <v>0</v>
      </c>
      <c r="AD60" s="32">
        <f t="shared" si="19"/>
        <v>0</v>
      </c>
      <c r="AE60" s="32">
        <f t="shared" si="19"/>
        <v>0</v>
      </c>
      <c r="AF60" s="32">
        <f t="shared" si="19"/>
        <v>0</v>
      </c>
      <c r="AG60" s="32">
        <f t="shared" si="19"/>
        <v>0</v>
      </c>
      <c r="AH60" s="32">
        <f t="shared" si="19"/>
        <v>0</v>
      </c>
      <c r="AI60" s="32">
        <f t="shared" si="19"/>
        <v>0</v>
      </c>
      <c r="AJ60" s="32">
        <f t="shared" si="19"/>
        <v>0</v>
      </c>
      <c r="AK60" s="32">
        <f t="shared" si="19"/>
        <v>0</v>
      </c>
      <c r="AL60" s="32">
        <f t="shared" si="19"/>
        <v>0</v>
      </c>
      <c r="AM60" s="32">
        <f t="shared" si="19"/>
        <v>0</v>
      </c>
      <c r="AN60" s="32">
        <f t="shared" si="19"/>
        <v>0</v>
      </c>
      <c r="AO60" s="32">
        <f t="shared" si="19"/>
        <v>0</v>
      </c>
      <c r="AP60" s="32">
        <f t="shared" si="19"/>
        <v>0</v>
      </c>
      <c r="AQ60" s="32">
        <f t="shared" si="19"/>
        <v>0</v>
      </c>
      <c r="AR60" s="32">
        <f t="shared" si="19"/>
        <v>0</v>
      </c>
      <c r="AS60" s="32">
        <f t="shared" si="19"/>
        <v>0</v>
      </c>
      <c r="AT60" s="32">
        <f t="shared" si="19"/>
        <v>0</v>
      </c>
      <c r="AU60" s="32">
        <f t="shared" si="19"/>
        <v>0</v>
      </c>
      <c r="AV60" s="32">
        <f t="shared" si="19"/>
        <v>0</v>
      </c>
      <c r="AW60" s="32">
        <f t="shared" si="19"/>
        <v>0</v>
      </c>
      <c r="AX60" s="32">
        <f t="shared" si="19"/>
        <v>0</v>
      </c>
      <c r="AY60" s="32">
        <f t="shared" si="19"/>
        <v>0</v>
      </c>
      <c r="AZ60" s="32">
        <f t="shared" si="19"/>
        <v>0</v>
      </c>
      <c r="BA60" s="32">
        <f t="shared" si="19"/>
        <v>0</v>
      </c>
      <c r="BB60" s="32">
        <f t="shared" si="19"/>
        <v>0</v>
      </c>
      <c r="BC60" s="32">
        <f t="shared" si="19"/>
        <v>0</v>
      </c>
      <c r="BD60" s="32">
        <f t="shared" si="19"/>
        <v>0</v>
      </c>
      <c r="BE60" s="32">
        <f t="shared" si="19"/>
        <v>0</v>
      </c>
      <c r="BF60" s="32">
        <f t="shared" si="19"/>
        <v>0</v>
      </c>
      <c r="BG60" s="32">
        <f t="shared" si="19"/>
        <v>0</v>
      </c>
      <c r="BH60" s="32">
        <f t="shared" si="19"/>
        <v>0</v>
      </c>
      <c r="BI60" s="32">
        <f t="shared" si="19"/>
        <v>0</v>
      </c>
      <c r="BJ60" s="32">
        <f t="shared" si="19"/>
        <v>0</v>
      </c>
      <c r="BK60" s="32">
        <f>SUM(C60:BJ60)</f>
        <v>0</v>
      </c>
    </row>
    <row r="61" spans="1:63" x14ac:dyDescent="0.25">
      <c r="A61" s="10"/>
      <c r="B61" s="21" t="s">
        <v>83</v>
      </c>
      <c r="C61" s="32">
        <f>C57+C60</f>
        <v>0</v>
      </c>
      <c r="D61" s="32">
        <f t="shared" ref="D61:BJ61" si="20">D57+D60</f>
        <v>0</v>
      </c>
      <c r="E61" s="32">
        <f t="shared" si="20"/>
        <v>0</v>
      </c>
      <c r="F61" s="32">
        <f t="shared" si="20"/>
        <v>0</v>
      </c>
      <c r="G61" s="32">
        <f t="shared" si="20"/>
        <v>0</v>
      </c>
      <c r="H61" s="32">
        <f t="shared" si="20"/>
        <v>0</v>
      </c>
      <c r="I61" s="32">
        <f t="shared" si="20"/>
        <v>0</v>
      </c>
      <c r="J61" s="32">
        <f t="shared" si="20"/>
        <v>0</v>
      </c>
      <c r="K61" s="32">
        <f t="shared" si="20"/>
        <v>0</v>
      </c>
      <c r="L61" s="32">
        <f t="shared" si="20"/>
        <v>0</v>
      </c>
      <c r="M61" s="32">
        <f t="shared" si="20"/>
        <v>0</v>
      </c>
      <c r="N61" s="32">
        <f t="shared" si="20"/>
        <v>0</v>
      </c>
      <c r="O61" s="32">
        <f t="shared" si="20"/>
        <v>0</v>
      </c>
      <c r="P61" s="32">
        <f t="shared" si="20"/>
        <v>0</v>
      </c>
      <c r="Q61" s="32">
        <f t="shared" si="20"/>
        <v>0</v>
      </c>
      <c r="R61" s="32">
        <f t="shared" si="20"/>
        <v>0</v>
      </c>
      <c r="S61" s="32">
        <f t="shared" si="20"/>
        <v>0</v>
      </c>
      <c r="T61" s="32">
        <f t="shared" si="20"/>
        <v>0</v>
      </c>
      <c r="U61" s="32">
        <f t="shared" si="20"/>
        <v>0</v>
      </c>
      <c r="V61" s="32">
        <f t="shared" si="20"/>
        <v>0</v>
      </c>
      <c r="W61" s="32">
        <f t="shared" si="20"/>
        <v>0</v>
      </c>
      <c r="X61" s="32">
        <f t="shared" si="20"/>
        <v>0</v>
      </c>
      <c r="Y61" s="32">
        <f t="shared" si="20"/>
        <v>0</v>
      </c>
      <c r="Z61" s="32">
        <f t="shared" si="20"/>
        <v>0</v>
      </c>
      <c r="AA61" s="32">
        <f t="shared" si="20"/>
        <v>0</v>
      </c>
      <c r="AB61" s="32">
        <f t="shared" si="20"/>
        <v>0</v>
      </c>
      <c r="AC61" s="32">
        <f t="shared" si="20"/>
        <v>0</v>
      </c>
      <c r="AD61" s="32">
        <f t="shared" si="20"/>
        <v>0</v>
      </c>
      <c r="AE61" s="32">
        <f t="shared" si="20"/>
        <v>0</v>
      </c>
      <c r="AF61" s="32">
        <f t="shared" si="20"/>
        <v>0</v>
      </c>
      <c r="AG61" s="32">
        <f t="shared" si="20"/>
        <v>0</v>
      </c>
      <c r="AH61" s="32">
        <f t="shared" si="20"/>
        <v>0</v>
      </c>
      <c r="AI61" s="32">
        <f t="shared" si="20"/>
        <v>0</v>
      </c>
      <c r="AJ61" s="32">
        <f t="shared" si="20"/>
        <v>0</v>
      </c>
      <c r="AK61" s="32">
        <f t="shared" si="20"/>
        <v>0</v>
      </c>
      <c r="AL61" s="32">
        <f t="shared" si="20"/>
        <v>0</v>
      </c>
      <c r="AM61" s="32">
        <f t="shared" si="20"/>
        <v>0</v>
      </c>
      <c r="AN61" s="32">
        <f t="shared" si="20"/>
        <v>0</v>
      </c>
      <c r="AO61" s="32">
        <f t="shared" si="20"/>
        <v>0</v>
      </c>
      <c r="AP61" s="32">
        <f t="shared" si="20"/>
        <v>0</v>
      </c>
      <c r="AQ61" s="32">
        <f t="shared" si="20"/>
        <v>0</v>
      </c>
      <c r="AR61" s="32">
        <f t="shared" si="20"/>
        <v>0</v>
      </c>
      <c r="AS61" s="32">
        <f t="shared" si="20"/>
        <v>0</v>
      </c>
      <c r="AT61" s="32">
        <f t="shared" si="20"/>
        <v>0</v>
      </c>
      <c r="AU61" s="32">
        <f t="shared" si="20"/>
        <v>0</v>
      </c>
      <c r="AV61" s="32">
        <f t="shared" si="20"/>
        <v>0</v>
      </c>
      <c r="AW61" s="32">
        <f t="shared" si="20"/>
        <v>0</v>
      </c>
      <c r="AX61" s="32">
        <f t="shared" si="20"/>
        <v>0</v>
      </c>
      <c r="AY61" s="32">
        <f t="shared" si="20"/>
        <v>0</v>
      </c>
      <c r="AZ61" s="32">
        <f t="shared" si="20"/>
        <v>0</v>
      </c>
      <c r="BA61" s="32">
        <f t="shared" si="20"/>
        <v>0</v>
      </c>
      <c r="BB61" s="32">
        <f t="shared" si="20"/>
        <v>0</v>
      </c>
      <c r="BC61" s="32">
        <f t="shared" si="20"/>
        <v>0</v>
      </c>
      <c r="BD61" s="32">
        <f t="shared" si="20"/>
        <v>0</v>
      </c>
      <c r="BE61" s="32">
        <f t="shared" si="20"/>
        <v>0</v>
      </c>
      <c r="BF61" s="32">
        <f t="shared" si="20"/>
        <v>0</v>
      </c>
      <c r="BG61" s="32">
        <f t="shared" si="20"/>
        <v>0</v>
      </c>
      <c r="BH61" s="32">
        <f t="shared" si="20"/>
        <v>0</v>
      </c>
      <c r="BI61" s="32">
        <f t="shared" si="20"/>
        <v>0</v>
      </c>
      <c r="BJ61" s="32">
        <f t="shared" si="20"/>
        <v>0</v>
      </c>
      <c r="BK61" s="32">
        <f>SUM(C61:BJ61)</f>
        <v>0</v>
      </c>
    </row>
    <row r="62" spans="1:63" ht="4.5" customHeight="1" x14ac:dyDescent="0.25">
      <c r="A62" s="10"/>
      <c r="B62" s="20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77"/>
      <c r="BK62" s="77"/>
    </row>
    <row r="63" spans="1:63" x14ac:dyDescent="0.25">
      <c r="A63" s="10" t="s">
        <v>22</v>
      </c>
      <c r="B63" s="23" t="s">
        <v>23</v>
      </c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</row>
    <row r="64" spans="1:63" x14ac:dyDescent="0.25">
      <c r="A64" s="10" t="s">
        <v>75</v>
      </c>
      <c r="B64" s="20" t="s">
        <v>24</v>
      </c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77"/>
      <c r="BK64" s="77"/>
    </row>
    <row r="65" spans="1:66" x14ac:dyDescent="0.25">
      <c r="A65" s="10"/>
      <c r="B65" s="18" t="s">
        <v>113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0.24361292612903226</v>
      </c>
      <c r="I65" s="30">
        <v>0.3371477427096774</v>
      </c>
      <c r="J65" s="30">
        <v>0</v>
      </c>
      <c r="K65" s="30">
        <v>0</v>
      </c>
      <c r="L65" s="30">
        <v>0.70699030277383745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8.5224014290322572E-2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0</v>
      </c>
      <c r="Y65" s="30">
        <v>0</v>
      </c>
      <c r="Z65" s="30">
        <v>0</v>
      </c>
      <c r="AA65" s="30">
        <v>0</v>
      </c>
      <c r="AB65" s="30">
        <v>0.4536507123225807</v>
      </c>
      <c r="AC65" s="30">
        <v>2.267775870967742E-3</v>
      </c>
      <c r="AD65" s="30">
        <v>0</v>
      </c>
      <c r="AE65" s="30">
        <v>0</v>
      </c>
      <c r="AF65" s="30">
        <v>0</v>
      </c>
      <c r="AG65" s="30">
        <v>0</v>
      </c>
      <c r="AH65" s="30">
        <v>0</v>
      </c>
      <c r="AI65" s="30">
        <v>0</v>
      </c>
      <c r="AJ65" s="30">
        <v>0</v>
      </c>
      <c r="AK65" s="30">
        <v>0</v>
      </c>
      <c r="AL65" s="30">
        <v>0.29865096609677433</v>
      </c>
      <c r="AM65" s="30">
        <v>1.2607352967741934E-2</v>
      </c>
      <c r="AN65" s="30">
        <v>0</v>
      </c>
      <c r="AO65" s="30">
        <v>0</v>
      </c>
      <c r="AP65" s="30">
        <v>0</v>
      </c>
      <c r="AQ65" s="30">
        <v>0</v>
      </c>
      <c r="AR65" s="30">
        <v>0</v>
      </c>
      <c r="AS65" s="30">
        <v>0</v>
      </c>
      <c r="AT65" s="30">
        <v>0</v>
      </c>
      <c r="AU65" s="30">
        <v>0</v>
      </c>
      <c r="AV65" s="30">
        <v>10.319582935548512</v>
      </c>
      <c r="AW65" s="30">
        <v>0.32959666667741938</v>
      </c>
      <c r="AX65" s="30">
        <v>0</v>
      </c>
      <c r="AY65" s="30">
        <v>0</v>
      </c>
      <c r="AZ65" s="30">
        <v>2.2737963310322575</v>
      </c>
      <c r="BA65" s="30">
        <v>0</v>
      </c>
      <c r="BB65" s="30">
        <v>0</v>
      </c>
      <c r="BC65" s="30">
        <v>0</v>
      </c>
      <c r="BD65" s="30">
        <v>0</v>
      </c>
      <c r="BE65" s="30">
        <v>0</v>
      </c>
      <c r="BF65" s="30">
        <v>2.5637497545483865</v>
      </c>
      <c r="BG65" s="30">
        <v>5.1463629903225803E-2</v>
      </c>
      <c r="BH65" s="30">
        <v>0</v>
      </c>
      <c r="BI65" s="30">
        <v>0</v>
      </c>
      <c r="BJ65" s="30">
        <v>6.163892419354838E-3</v>
      </c>
      <c r="BK65" s="32">
        <f>SUM(C65:BJ65)</f>
        <v>17.684505003290088</v>
      </c>
    </row>
    <row r="66" spans="1:66" x14ac:dyDescent="0.25">
      <c r="A66" s="10"/>
      <c r="B66" s="21" t="s">
        <v>82</v>
      </c>
      <c r="C66" s="32">
        <f>SUM(C65)</f>
        <v>0</v>
      </c>
      <c r="D66" s="32">
        <f t="shared" ref="D66:BJ66" si="21">SUM(D65)</f>
        <v>0</v>
      </c>
      <c r="E66" s="32">
        <f t="shared" si="21"/>
        <v>0</v>
      </c>
      <c r="F66" s="32">
        <f t="shared" si="21"/>
        <v>0</v>
      </c>
      <c r="G66" s="32">
        <f t="shared" si="21"/>
        <v>0</v>
      </c>
      <c r="H66" s="32">
        <f t="shared" si="21"/>
        <v>0.24361292612903226</v>
      </c>
      <c r="I66" s="32">
        <f t="shared" si="21"/>
        <v>0.3371477427096774</v>
      </c>
      <c r="J66" s="32">
        <f t="shared" si="21"/>
        <v>0</v>
      </c>
      <c r="K66" s="32">
        <f t="shared" si="21"/>
        <v>0</v>
      </c>
      <c r="L66" s="32">
        <f t="shared" si="21"/>
        <v>0.70699030277383745</v>
      </c>
      <c r="M66" s="32">
        <f t="shared" si="21"/>
        <v>0</v>
      </c>
      <c r="N66" s="32">
        <f t="shared" si="21"/>
        <v>0</v>
      </c>
      <c r="O66" s="32">
        <f t="shared" si="21"/>
        <v>0</v>
      </c>
      <c r="P66" s="32">
        <f t="shared" si="21"/>
        <v>0</v>
      </c>
      <c r="Q66" s="32">
        <f t="shared" si="21"/>
        <v>0</v>
      </c>
      <c r="R66" s="32">
        <f t="shared" si="21"/>
        <v>8.5224014290322572E-2</v>
      </c>
      <c r="S66" s="32">
        <f t="shared" si="21"/>
        <v>0</v>
      </c>
      <c r="T66" s="32">
        <f t="shared" si="21"/>
        <v>0</v>
      </c>
      <c r="U66" s="32">
        <f t="shared" si="21"/>
        <v>0</v>
      </c>
      <c r="V66" s="32">
        <f t="shared" si="21"/>
        <v>0</v>
      </c>
      <c r="W66" s="32">
        <f t="shared" si="21"/>
        <v>0</v>
      </c>
      <c r="X66" s="32">
        <f t="shared" si="21"/>
        <v>0</v>
      </c>
      <c r="Y66" s="32">
        <f t="shared" si="21"/>
        <v>0</v>
      </c>
      <c r="Z66" s="32">
        <f t="shared" si="21"/>
        <v>0</v>
      </c>
      <c r="AA66" s="32">
        <f t="shared" si="21"/>
        <v>0</v>
      </c>
      <c r="AB66" s="32">
        <f t="shared" si="21"/>
        <v>0.4536507123225807</v>
      </c>
      <c r="AC66" s="32">
        <f t="shared" si="21"/>
        <v>2.267775870967742E-3</v>
      </c>
      <c r="AD66" s="32">
        <f t="shared" si="21"/>
        <v>0</v>
      </c>
      <c r="AE66" s="32">
        <f t="shared" si="21"/>
        <v>0</v>
      </c>
      <c r="AF66" s="32">
        <f t="shared" si="21"/>
        <v>0</v>
      </c>
      <c r="AG66" s="32">
        <f t="shared" si="21"/>
        <v>0</v>
      </c>
      <c r="AH66" s="32">
        <f t="shared" si="21"/>
        <v>0</v>
      </c>
      <c r="AI66" s="32">
        <f t="shared" si="21"/>
        <v>0</v>
      </c>
      <c r="AJ66" s="32">
        <f t="shared" si="21"/>
        <v>0</v>
      </c>
      <c r="AK66" s="32">
        <f t="shared" si="21"/>
        <v>0</v>
      </c>
      <c r="AL66" s="32">
        <f t="shared" si="21"/>
        <v>0.29865096609677433</v>
      </c>
      <c r="AM66" s="32">
        <f t="shared" si="21"/>
        <v>1.2607352967741934E-2</v>
      </c>
      <c r="AN66" s="32">
        <f t="shared" si="21"/>
        <v>0</v>
      </c>
      <c r="AO66" s="32">
        <f t="shared" si="21"/>
        <v>0</v>
      </c>
      <c r="AP66" s="32">
        <f t="shared" si="21"/>
        <v>0</v>
      </c>
      <c r="AQ66" s="32">
        <f t="shared" si="21"/>
        <v>0</v>
      </c>
      <c r="AR66" s="32">
        <f t="shared" si="21"/>
        <v>0</v>
      </c>
      <c r="AS66" s="32">
        <f t="shared" si="21"/>
        <v>0</v>
      </c>
      <c r="AT66" s="32">
        <f t="shared" si="21"/>
        <v>0</v>
      </c>
      <c r="AU66" s="32">
        <f t="shared" si="21"/>
        <v>0</v>
      </c>
      <c r="AV66" s="32">
        <f t="shared" si="21"/>
        <v>10.319582935548512</v>
      </c>
      <c r="AW66" s="32">
        <f t="shared" si="21"/>
        <v>0.32959666667741938</v>
      </c>
      <c r="AX66" s="32">
        <f t="shared" si="21"/>
        <v>0</v>
      </c>
      <c r="AY66" s="32">
        <f t="shared" si="21"/>
        <v>0</v>
      </c>
      <c r="AZ66" s="32">
        <f t="shared" si="21"/>
        <v>2.2737963310322575</v>
      </c>
      <c r="BA66" s="32">
        <f t="shared" si="21"/>
        <v>0</v>
      </c>
      <c r="BB66" s="32">
        <f t="shared" si="21"/>
        <v>0</v>
      </c>
      <c r="BC66" s="32">
        <f t="shared" si="21"/>
        <v>0</v>
      </c>
      <c r="BD66" s="32">
        <f t="shared" si="21"/>
        <v>0</v>
      </c>
      <c r="BE66" s="32">
        <f t="shared" si="21"/>
        <v>0</v>
      </c>
      <c r="BF66" s="32">
        <f t="shared" si="21"/>
        <v>2.5637497545483865</v>
      </c>
      <c r="BG66" s="32">
        <f t="shared" si="21"/>
        <v>5.1463629903225803E-2</v>
      </c>
      <c r="BH66" s="32">
        <f t="shared" si="21"/>
        <v>0</v>
      </c>
      <c r="BI66" s="32">
        <f t="shared" si="21"/>
        <v>0</v>
      </c>
      <c r="BJ66" s="32">
        <f t="shared" si="21"/>
        <v>6.163892419354838E-3</v>
      </c>
      <c r="BK66" s="32">
        <f>SUM(C66:BJ66)</f>
        <v>17.684505003290088</v>
      </c>
    </row>
    <row r="67" spans="1:66" ht="4.5" customHeight="1" x14ac:dyDescent="0.25">
      <c r="A67" s="10"/>
      <c r="B67" s="24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s="78"/>
      <c r="BA67" s="78"/>
      <c r="BB67" s="78"/>
      <c r="BC67" s="78"/>
      <c r="BD67" s="78"/>
      <c r="BE67" s="78"/>
      <c r="BF67" s="78"/>
      <c r="BG67" s="78"/>
      <c r="BH67" s="78"/>
      <c r="BI67" s="78"/>
      <c r="BJ67" s="78"/>
      <c r="BK67" s="78"/>
    </row>
    <row r="68" spans="1:66" x14ac:dyDescent="0.25">
      <c r="A68" s="10"/>
      <c r="B68" s="25" t="s">
        <v>98</v>
      </c>
      <c r="C68" s="32">
        <f t="shared" ref="C68:AH68" si="22">C30+C47+C52+C61+C66</f>
        <v>0</v>
      </c>
      <c r="D68" s="32">
        <f t="shared" si="22"/>
        <v>228.69164129728983</v>
      </c>
      <c r="E68" s="32">
        <f t="shared" si="22"/>
        <v>0</v>
      </c>
      <c r="F68" s="32">
        <f t="shared" si="22"/>
        <v>0</v>
      </c>
      <c r="G68" s="32">
        <f t="shared" si="22"/>
        <v>0</v>
      </c>
      <c r="H68" s="32">
        <f t="shared" si="22"/>
        <v>170.15349716709662</v>
      </c>
      <c r="I68" s="32">
        <f t="shared" si="22"/>
        <v>652.26761451345726</v>
      </c>
      <c r="J68" s="32">
        <f t="shared" si="22"/>
        <v>38.084870121322581</v>
      </c>
      <c r="K68" s="32">
        <f t="shared" si="22"/>
        <v>0</v>
      </c>
      <c r="L68" s="32">
        <f t="shared" si="22"/>
        <v>248.39955901474951</v>
      </c>
      <c r="M68" s="32">
        <f t="shared" si="22"/>
        <v>0</v>
      </c>
      <c r="N68" s="32">
        <f t="shared" si="22"/>
        <v>0</v>
      </c>
      <c r="O68" s="32">
        <f t="shared" si="22"/>
        <v>0</v>
      </c>
      <c r="P68" s="32">
        <f t="shared" si="22"/>
        <v>0</v>
      </c>
      <c r="Q68" s="32">
        <f t="shared" si="22"/>
        <v>0</v>
      </c>
      <c r="R68" s="32">
        <f t="shared" si="22"/>
        <v>72.656121803967025</v>
      </c>
      <c r="S68" s="32">
        <f t="shared" si="22"/>
        <v>25.293538684709677</v>
      </c>
      <c r="T68" s="32">
        <f t="shared" si="22"/>
        <v>0.64516129141935485</v>
      </c>
      <c r="U68" s="32">
        <f t="shared" si="22"/>
        <v>0</v>
      </c>
      <c r="V68" s="32">
        <f t="shared" si="22"/>
        <v>31.191022177580336</v>
      </c>
      <c r="W68" s="32">
        <f t="shared" si="22"/>
        <v>0</v>
      </c>
      <c r="X68" s="32">
        <f t="shared" si="22"/>
        <v>0</v>
      </c>
      <c r="Y68" s="32">
        <f t="shared" si="22"/>
        <v>0</v>
      </c>
      <c r="Z68" s="32">
        <f t="shared" si="22"/>
        <v>0</v>
      </c>
      <c r="AA68" s="32">
        <f t="shared" si="22"/>
        <v>0</v>
      </c>
      <c r="AB68" s="32">
        <f t="shared" si="22"/>
        <v>156.49640032258063</v>
      </c>
      <c r="AC68" s="32">
        <f t="shared" si="22"/>
        <v>203.2394192268064</v>
      </c>
      <c r="AD68" s="32">
        <f t="shared" si="22"/>
        <v>0</v>
      </c>
      <c r="AE68" s="32">
        <f t="shared" si="22"/>
        <v>0</v>
      </c>
      <c r="AF68" s="32">
        <f t="shared" si="22"/>
        <v>47.000578245258097</v>
      </c>
      <c r="AG68" s="32">
        <f t="shared" si="22"/>
        <v>0</v>
      </c>
      <c r="AH68" s="32">
        <f t="shared" si="22"/>
        <v>0</v>
      </c>
      <c r="AI68" s="32">
        <f t="shared" ref="AI68:BJ68" si="23">AI30+AI47+AI52+AI61+AI66</f>
        <v>0</v>
      </c>
      <c r="AJ68" s="32">
        <f t="shared" si="23"/>
        <v>0</v>
      </c>
      <c r="AK68" s="32">
        <f t="shared" si="23"/>
        <v>0</v>
      </c>
      <c r="AL68" s="32">
        <f t="shared" si="23"/>
        <v>126.0508850448356</v>
      </c>
      <c r="AM68" s="32">
        <f t="shared" si="23"/>
        <v>48.616981734387103</v>
      </c>
      <c r="AN68" s="32">
        <f t="shared" si="23"/>
        <v>101.95007710087097</v>
      </c>
      <c r="AO68" s="32">
        <f t="shared" si="23"/>
        <v>0</v>
      </c>
      <c r="AP68" s="32">
        <f t="shared" si="23"/>
        <v>27.574411722129042</v>
      </c>
      <c r="AQ68" s="32">
        <f t="shared" si="23"/>
        <v>0</v>
      </c>
      <c r="AR68" s="32">
        <f t="shared" si="23"/>
        <v>0</v>
      </c>
      <c r="AS68" s="32">
        <f t="shared" si="23"/>
        <v>0</v>
      </c>
      <c r="AT68" s="32">
        <f t="shared" si="23"/>
        <v>0</v>
      </c>
      <c r="AU68" s="32">
        <f t="shared" si="23"/>
        <v>0</v>
      </c>
      <c r="AV68" s="32">
        <f t="shared" si="23"/>
        <v>1610.0908113889323</v>
      </c>
      <c r="AW68" s="32">
        <f t="shared" si="23"/>
        <v>696.37242055478953</v>
      </c>
      <c r="AX68" s="32">
        <f t="shared" si="23"/>
        <v>14.720946233612903</v>
      </c>
      <c r="AY68" s="32">
        <f t="shared" si="23"/>
        <v>0</v>
      </c>
      <c r="AZ68" s="32">
        <f t="shared" si="23"/>
        <v>1187.3173730101921</v>
      </c>
      <c r="BA68" s="32">
        <f t="shared" si="23"/>
        <v>0</v>
      </c>
      <c r="BB68" s="32">
        <f t="shared" si="23"/>
        <v>0</v>
      </c>
      <c r="BC68" s="32">
        <f t="shared" si="23"/>
        <v>0</v>
      </c>
      <c r="BD68" s="32">
        <f t="shared" si="23"/>
        <v>0</v>
      </c>
      <c r="BE68" s="32">
        <f t="shared" si="23"/>
        <v>0</v>
      </c>
      <c r="BF68" s="32">
        <f t="shared" si="23"/>
        <v>822.68223282062945</v>
      </c>
      <c r="BG68" s="32">
        <f t="shared" si="23"/>
        <v>100.66013749167742</v>
      </c>
      <c r="BH68" s="32">
        <f t="shared" si="23"/>
        <v>12.948148181935485</v>
      </c>
      <c r="BI68" s="32">
        <f t="shared" si="23"/>
        <v>0</v>
      </c>
      <c r="BJ68" s="32">
        <f t="shared" si="23"/>
        <v>216.12559875406384</v>
      </c>
      <c r="BK68" s="32">
        <f>SUM(C68:BJ68)</f>
        <v>6839.2294479042921</v>
      </c>
    </row>
    <row r="69" spans="1:66" ht="4.5" customHeight="1" x14ac:dyDescent="0.25">
      <c r="A69" s="10"/>
      <c r="B69" s="25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</row>
    <row r="70" spans="1:66" ht="14.25" customHeight="1" x14ac:dyDescent="0.25">
      <c r="A70" s="10" t="s">
        <v>5</v>
      </c>
      <c r="B70" s="26" t="s">
        <v>26</v>
      </c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77"/>
      <c r="BK70" s="77"/>
    </row>
    <row r="71" spans="1:66" ht="14.25" customHeight="1" x14ac:dyDescent="0.25">
      <c r="A71" s="10" t="s">
        <v>75</v>
      </c>
      <c r="B71" s="20" t="s">
        <v>119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4.1697024774193216E-2</v>
      </c>
      <c r="I71" s="30">
        <v>0.2735393361290322</v>
      </c>
      <c r="J71" s="30">
        <v>0</v>
      </c>
      <c r="K71" s="30">
        <v>0</v>
      </c>
      <c r="L71" s="30">
        <v>0.13571396493548385</v>
      </c>
      <c r="M71" s="30">
        <v>0</v>
      </c>
      <c r="N71" s="30">
        <v>0</v>
      </c>
      <c r="O71" s="30">
        <v>0</v>
      </c>
      <c r="P71" s="30">
        <v>0</v>
      </c>
      <c r="Q71" s="30">
        <v>0</v>
      </c>
      <c r="R71" s="30">
        <v>2.0090782193548384E-2</v>
      </c>
      <c r="S71" s="30">
        <v>0</v>
      </c>
      <c r="T71" s="30">
        <v>0</v>
      </c>
      <c r="U71" s="30">
        <v>0</v>
      </c>
      <c r="V71" s="30">
        <v>0</v>
      </c>
      <c r="W71" s="30">
        <v>0</v>
      </c>
      <c r="X71" s="30">
        <v>0</v>
      </c>
      <c r="Y71" s="30">
        <v>0</v>
      </c>
      <c r="Z71" s="30">
        <v>0</v>
      </c>
      <c r="AA71" s="30">
        <v>0</v>
      </c>
      <c r="AB71" s="30">
        <v>0.16891908938709671</v>
      </c>
      <c r="AC71" s="30">
        <v>0.19578861777419351</v>
      </c>
      <c r="AD71" s="30">
        <v>0</v>
      </c>
      <c r="AE71" s="30">
        <v>0</v>
      </c>
      <c r="AF71" s="30">
        <v>0.15391220432258063</v>
      </c>
      <c r="AG71" s="30">
        <v>0</v>
      </c>
      <c r="AH71" s="30">
        <v>0</v>
      </c>
      <c r="AI71" s="30">
        <v>0</v>
      </c>
      <c r="AJ71" s="30">
        <v>0</v>
      </c>
      <c r="AK71" s="30">
        <v>0</v>
      </c>
      <c r="AL71" s="30">
        <v>0.11880729641935486</v>
      </c>
      <c r="AM71" s="30">
        <v>0</v>
      </c>
      <c r="AN71" s="30">
        <v>0</v>
      </c>
      <c r="AO71" s="30">
        <v>0</v>
      </c>
      <c r="AP71" s="30">
        <v>0</v>
      </c>
      <c r="AQ71" s="30">
        <v>0</v>
      </c>
      <c r="AR71" s="30">
        <v>0</v>
      </c>
      <c r="AS71" s="30">
        <v>0</v>
      </c>
      <c r="AT71" s="30">
        <v>0</v>
      </c>
      <c r="AU71" s="30">
        <v>0</v>
      </c>
      <c r="AV71" s="30">
        <v>1.2694802129032257E-2</v>
      </c>
      <c r="AW71" s="30">
        <v>1.069138241935484E-2</v>
      </c>
      <c r="AX71" s="30">
        <v>0</v>
      </c>
      <c r="AY71" s="30">
        <v>0</v>
      </c>
      <c r="AZ71" s="30">
        <v>0</v>
      </c>
      <c r="BA71" s="30">
        <v>0</v>
      </c>
      <c r="BB71" s="30">
        <v>0</v>
      </c>
      <c r="BC71" s="30">
        <v>0</v>
      </c>
      <c r="BD71" s="30">
        <v>0</v>
      </c>
      <c r="BE71" s="30">
        <v>0</v>
      </c>
      <c r="BF71" s="30">
        <v>6.1441661290322584E-3</v>
      </c>
      <c r="BG71" s="30">
        <v>0</v>
      </c>
      <c r="BH71" s="30">
        <v>0</v>
      </c>
      <c r="BI71" s="30">
        <v>0</v>
      </c>
      <c r="BJ71" s="30">
        <v>0</v>
      </c>
      <c r="BK71" s="34">
        <f>SUM(C71:BJ71)</f>
        <v>1.1379986666129029</v>
      </c>
    </row>
    <row r="72" spans="1:66" ht="14.25" customHeight="1" x14ac:dyDescent="0.25">
      <c r="A72" s="10"/>
      <c r="B72" s="20" t="s">
        <v>120</v>
      </c>
      <c r="C72" s="30">
        <v>0</v>
      </c>
      <c r="D72" s="30">
        <v>0</v>
      </c>
      <c r="E72" s="30">
        <v>0</v>
      </c>
      <c r="F72" s="30">
        <v>0</v>
      </c>
      <c r="G72" s="30">
        <v>0</v>
      </c>
      <c r="H72" s="30">
        <v>1.7485048419354846E-2</v>
      </c>
      <c r="I72" s="30">
        <v>0.15797729612903225</v>
      </c>
      <c r="J72" s="30">
        <v>0</v>
      </c>
      <c r="K72" s="30">
        <v>0</v>
      </c>
      <c r="L72" s="30">
        <v>3.3337645225806102E-2</v>
      </c>
      <c r="M72" s="30">
        <v>0</v>
      </c>
      <c r="N72" s="30">
        <v>0</v>
      </c>
      <c r="O72" s="30">
        <v>0</v>
      </c>
      <c r="P72" s="30">
        <v>0</v>
      </c>
      <c r="Q72" s="30">
        <v>0</v>
      </c>
      <c r="R72" s="30">
        <v>3.8382037580645165E-2</v>
      </c>
      <c r="S72" s="30">
        <v>0</v>
      </c>
      <c r="T72" s="30">
        <v>0</v>
      </c>
      <c r="U72" s="30">
        <v>0</v>
      </c>
      <c r="V72" s="30">
        <v>0</v>
      </c>
      <c r="W72" s="30">
        <v>0</v>
      </c>
      <c r="X72" s="30">
        <v>0</v>
      </c>
      <c r="Y72" s="30">
        <v>0</v>
      </c>
      <c r="Z72" s="30">
        <v>0</v>
      </c>
      <c r="AA72" s="30">
        <v>0</v>
      </c>
      <c r="AB72" s="30">
        <v>0.13003441174193545</v>
      </c>
      <c r="AC72" s="30">
        <v>0.65805246851612909</v>
      </c>
      <c r="AD72" s="30">
        <v>0</v>
      </c>
      <c r="AE72" s="30">
        <v>0</v>
      </c>
      <c r="AF72" s="30">
        <v>0.13188158467741931</v>
      </c>
      <c r="AG72" s="30">
        <v>0</v>
      </c>
      <c r="AH72" s="30">
        <v>0</v>
      </c>
      <c r="AI72" s="30">
        <v>0</v>
      </c>
      <c r="AJ72" s="30">
        <v>0</v>
      </c>
      <c r="AK72" s="30">
        <v>0</v>
      </c>
      <c r="AL72" s="30">
        <v>9.3564683387096809E-2</v>
      </c>
      <c r="AM72" s="30">
        <v>0</v>
      </c>
      <c r="AN72" s="30">
        <v>0</v>
      </c>
      <c r="AO72" s="30">
        <v>0</v>
      </c>
      <c r="AP72" s="30">
        <v>0</v>
      </c>
      <c r="AQ72" s="30">
        <v>0</v>
      </c>
      <c r="AR72" s="30">
        <v>0</v>
      </c>
      <c r="AS72" s="30">
        <v>0</v>
      </c>
      <c r="AT72" s="30">
        <v>0</v>
      </c>
      <c r="AU72" s="30">
        <v>0</v>
      </c>
      <c r="AV72" s="30">
        <v>0.14865424816129033</v>
      </c>
      <c r="AW72" s="30">
        <v>0.16298306490322578</v>
      </c>
      <c r="AX72" s="30">
        <v>0</v>
      </c>
      <c r="AY72" s="30">
        <v>0</v>
      </c>
      <c r="AZ72" s="30">
        <v>0</v>
      </c>
      <c r="BA72" s="30">
        <v>0</v>
      </c>
      <c r="BB72" s="30">
        <v>0</v>
      </c>
      <c r="BC72" s="30">
        <v>0</v>
      </c>
      <c r="BD72" s="30">
        <v>0</v>
      </c>
      <c r="BE72" s="30">
        <v>0</v>
      </c>
      <c r="BF72" s="30">
        <v>1.0948073516129029E-2</v>
      </c>
      <c r="BG72" s="30">
        <v>0</v>
      </c>
      <c r="BH72" s="30">
        <v>0</v>
      </c>
      <c r="BI72" s="30">
        <v>0</v>
      </c>
      <c r="BJ72" s="30">
        <v>0</v>
      </c>
      <c r="BK72" s="34">
        <f>SUM(C72:BJ72)</f>
        <v>1.583300562258064</v>
      </c>
    </row>
    <row r="73" spans="1:66" ht="15.75" thickBot="1" x14ac:dyDescent="0.3">
      <c r="A73" s="36"/>
      <c r="B73" s="37" t="s">
        <v>121</v>
      </c>
      <c r="C73" s="30">
        <v>0</v>
      </c>
      <c r="D73" s="30">
        <v>0</v>
      </c>
      <c r="E73" s="30">
        <v>0</v>
      </c>
      <c r="F73" s="30">
        <v>0</v>
      </c>
      <c r="G73" s="30">
        <v>0</v>
      </c>
      <c r="H73" s="30">
        <v>4.2515923096774197E-2</v>
      </c>
      <c r="I73" s="30">
        <v>0.53282559754838865</v>
      </c>
      <c r="J73" s="30">
        <v>0</v>
      </c>
      <c r="K73" s="30">
        <v>0</v>
      </c>
      <c r="L73" s="30">
        <v>0</v>
      </c>
      <c r="M73" s="30">
        <v>0</v>
      </c>
      <c r="N73" s="30">
        <v>0</v>
      </c>
      <c r="O73" s="30">
        <v>0</v>
      </c>
      <c r="P73" s="30">
        <v>0</v>
      </c>
      <c r="Q73" s="30">
        <v>0</v>
      </c>
      <c r="R73" s="30">
        <v>7.7102008483870971E-2</v>
      </c>
      <c r="S73" s="30">
        <v>0</v>
      </c>
      <c r="T73" s="30">
        <v>0</v>
      </c>
      <c r="U73" s="30">
        <v>0</v>
      </c>
      <c r="V73" s="30">
        <v>0</v>
      </c>
      <c r="W73" s="30">
        <v>0</v>
      </c>
      <c r="X73" s="30">
        <v>0</v>
      </c>
      <c r="Y73" s="30">
        <v>0</v>
      </c>
      <c r="Z73" s="30">
        <v>0</v>
      </c>
      <c r="AA73" s="30">
        <v>0</v>
      </c>
      <c r="AB73" s="30">
        <v>0.13921040741935486</v>
      </c>
      <c r="AC73" s="30">
        <v>0.24053696738709679</v>
      </c>
      <c r="AD73" s="30">
        <v>0</v>
      </c>
      <c r="AE73" s="30">
        <v>0</v>
      </c>
      <c r="AF73" s="30">
        <v>0.44005351403225795</v>
      </c>
      <c r="AG73" s="30">
        <v>0</v>
      </c>
      <c r="AH73" s="30">
        <v>0</v>
      </c>
      <c r="AI73" s="30">
        <v>0</v>
      </c>
      <c r="AJ73" s="30">
        <v>0</v>
      </c>
      <c r="AK73" s="30">
        <v>0</v>
      </c>
      <c r="AL73" s="30">
        <v>0.14277994167741936</v>
      </c>
      <c r="AM73" s="30">
        <v>0.62736269658064514</v>
      </c>
      <c r="AN73" s="30">
        <v>0</v>
      </c>
      <c r="AO73" s="30">
        <v>0</v>
      </c>
      <c r="AP73" s="30">
        <v>0.12011274193548388</v>
      </c>
      <c r="AQ73" s="30">
        <v>0</v>
      </c>
      <c r="AR73" s="30">
        <v>0</v>
      </c>
      <c r="AS73" s="30">
        <v>0</v>
      </c>
      <c r="AT73" s="30">
        <v>0</v>
      </c>
      <c r="AU73" s="30">
        <v>0</v>
      </c>
      <c r="AV73" s="30">
        <v>6.0710692967741925E-2</v>
      </c>
      <c r="AW73" s="30">
        <v>0</v>
      </c>
      <c r="AX73" s="30">
        <v>0</v>
      </c>
      <c r="AY73" s="30">
        <v>0</v>
      </c>
      <c r="AZ73" s="30">
        <v>0</v>
      </c>
      <c r="BA73" s="30">
        <v>0</v>
      </c>
      <c r="BB73" s="30">
        <v>0</v>
      </c>
      <c r="BC73" s="30">
        <v>0</v>
      </c>
      <c r="BD73" s="30">
        <v>0</v>
      </c>
      <c r="BE73" s="30">
        <v>0</v>
      </c>
      <c r="BF73" s="30">
        <v>1.0629063709677419E-2</v>
      </c>
      <c r="BG73" s="30">
        <v>0</v>
      </c>
      <c r="BH73" s="30">
        <v>0</v>
      </c>
      <c r="BI73" s="30">
        <v>0</v>
      </c>
      <c r="BJ73" s="30">
        <v>6.0656934677419359E-2</v>
      </c>
      <c r="BK73" s="56">
        <f>SUM(C73:BJ73)</f>
        <v>2.4944964895161306</v>
      </c>
    </row>
    <row r="74" spans="1:66" ht="15.75" thickBot="1" x14ac:dyDescent="0.3">
      <c r="A74" s="38"/>
      <c r="B74" s="39" t="s">
        <v>82</v>
      </c>
      <c r="C74" s="35">
        <f>SUM(C71:C73)</f>
        <v>0</v>
      </c>
      <c r="D74" s="35">
        <f t="shared" ref="D74:BJ74" si="24">SUM(D71:D73)</f>
        <v>0</v>
      </c>
      <c r="E74" s="35">
        <f t="shared" si="24"/>
        <v>0</v>
      </c>
      <c r="F74" s="35">
        <f t="shared" si="24"/>
        <v>0</v>
      </c>
      <c r="G74" s="35">
        <f t="shared" si="24"/>
        <v>0</v>
      </c>
      <c r="H74" s="35">
        <f t="shared" si="24"/>
        <v>0.10169799629032225</v>
      </c>
      <c r="I74" s="35">
        <f t="shared" si="24"/>
        <v>0.96434222980645312</v>
      </c>
      <c r="J74" s="35">
        <f t="shared" si="24"/>
        <v>0</v>
      </c>
      <c r="K74" s="35">
        <f t="shared" si="24"/>
        <v>0</v>
      </c>
      <c r="L74" s="35">
        <f t="shared" si="24"/>
        <v>0.16905161016128994</v>
      </c>
      <c r="M74" s="35">
        <f t="shared" si="24"/>
        <v>0</v>
      </c>
      <c r="N74" s="35">
        <f t="shared" si="24"/>
        <v>0</v>
      </c>
      <c r="O74" s="35">
        <f t="shared" si="24"/>
        <v>0</v>
      </c>
      <c r="P74" s="35">
        <f t="shared" si="24"/>
        <v>0</v>
      </c>
      <c r="Q74" s="35">
        <f t="shared" si="24"/>
        <v>0</v>
      </c>
      <c r="R74" s="35">
        <f t="shared" si="24"/>
        <v>0.13557482825806452</v>
      </c>
      <c r="S74" s="35">
        <f t="shared" si="24"/>
        <v>0</v>
      </c>
      <c r="T74" s="35">
        <f t="shared" si="24"/>
        <v>0</v>
      </c>
      <c r="U74" s="35">
        <f t="shared" si="24"/>
        <v>0</v>
      </c>
      <c r="V74" s="35">
        <f t="shared" si="24"/>
        <v>0</v>
      </c>
      <c r="W74" s="35">
        <f t="shared" si="24"/>
        <v>0</v>
      </c>
      <c r="X74" s="35">
        <f t="shared" si="24"/>
        <v>0</v>
      </c>
      <c r="Y74" s="35">
        <f t="shared" si="24"/>
        <v>0</v>
      </c>
      <c r="Z74" s="35">
        <f t="shared" si="24"/>
        <v>0</v>
      </c>
      <c r="AA74" s="35">
        <f t="shared" si="24"/>
        <v>0</v>
      </c>
      <c r="AB74" s="35">
        <f t="shared" si="24"/>
        <v>0.43816390854838705</v>
      </c>
      <c r="AC74" s="35">
        <f t="shared" si="24"/>
        <v>1.0943780536774195</v>
      </c>
      <c r="AD74" s="35">
        <f t="shared" si="24"/>
        <v>0</v>
      </c>
      <c r="AE74" s="35">
        <f t="shared" si="24"/>
        <v>0</v>
      </c>
      <c r="AF74" s="35">
        <f t="shared" si="24"/>
        <v>0.72584730303225786</v>
      </c>
      <c r="AG74" s="35">
        <f t="shared" si="24"/>
        <v>0</v>
      </c>
      <c r="AH74" s="35">
        <f t="shared" si="24"/>
        <v>0</v>
      </c>
      <c r="AI74" s="35">
        <f t="shared" si="24"/>
        <v>0</v>
      </c>
      <c r="AJ74" s="35">
        <f t="shared" si="24"/>
        <v>0</v>
      </c>
      <c r="AK74" s="35">
        <f t="shared" si="24"/>
        <v>0</v>
      </c>
      <c r="AL74" s="35">
        <f t="shared" si="24"/>
        <v>0.35515192148387104</v>
      </c>
      <c r="AM74" s="35">
        <f t="shared" si="24"/>
        <v>0.62736269658064514</v>
      </c>
      <c r="AN74" s="35">
        <f t="shared" si="24"/>
        <v>0</v>
      </c>
      <c r="AO74" s="35">
        <f t="shared" si="24"/>
        <v>0</v>
      </c>
      <c r="AP74" s="35">
        <f t="shared" si="24"/>
        <v>0.12011274193548388</v>
      </c>
      <c r="AQ74" s="35">
        <f t="shared" si="24"/>
        <v>0</v>
      </c>
      <c r="AR74" s="35">
        <f t="shared" si="24"/>
        <v>0</v>
      </c>
      <c r="AS74" s="35">
        <f t="shared" si="24"/>
        <v>0</v>
      </c>
      <c r="AT74" s="35">
        <f t="shared" si="24"/>
        <v>0</v>
      </c>
      <c r="AU74" s="35">
        <f t="shared" si="24"/>
        <v>0</v>
      </c>
      <c r="AV74" s="35">
        <f t="shared" si="24"/>
        <v>0.22205974325806452</v>
      </c>
      <c r="AW74" s="35">
        <f t="shared" si="24"/>
        <v>0.17367444732258061</v>
      </c>
      <c r="AX74" s="35">
        <f t="shared" si="24"/>
        <v>0</v>
      </c>
      <c r="AY74" s="35">
        <f t="shared" si="24"/>
        <v>0</v>
      </c>
      <c r="AZ74" s="35">
        <f t="shared" si="24"/>
        <v>0</v>
      </c>
      <c r="BA74" s="35">
        <f t="shared" si="24"/>
        <v>0</v>
      </c>
      <c r="BB74" s="35">
        <f t="shared" si="24"/>
        <v>0</v>
      </c>
      <c r="BC74" s="35">
        <f t="shared" si="24"/>
        <v>0</v>
      </c>
      <c r="BD74" s="35">
        <f t="shared" si="24"/>
        <v>0</v>
      </c>
      <c r="BE74" s="35">
        <f t="shared" si="24"/>
        <v>0</v>
      </c>
      <c r="BF74" s="35">
        <f t="shared" si="24"/>
        <v>2.7721303354838706E-2</v>
      </c>
      <c r="BG74" s="35">
        <f t="shared" si="24"/>
        <v>0</v>
      </c>
      <c r="BH74" s="35">
        <f t="shared" si="24"/>
        <v>0</v>
      </c>
      <c r="BI74" s="35">
        <f t="shared" si="24"/>
        <v>0</v>
      </c>
      <c r="BJ74" s="35">
        <f t="shared" si="24"/>
        <v>6.0656934677419359E-2</v>
      </c>
      <c r="BK74" s="32">
        <f>SUM(C74:BJ74)</f>
        <v>5.2157957183870982</v>
      </c>
    </row>
    <row r="75" spans="1:66" ht="6" customHeight="1" x14ac:dyDescent="0.25">
      <c r="A75" s="14"/>
      <c r="B75" s="15"/>
    </row>
    <row r="76" spans="1:66" x14ac:dyDescent="0.25">
      <c r="A76" s="14"/>
      <c r="B76" s="14" t="s">
        <v>29</v>
      </c>
      <c r="L76" s="16" t="s">
        <v>40</v>
      </c>
      <c r="BK76" s="41"/>
    </row>
    <row r="77" spans="1:66" x14ac:dyDescent="0.25">
      <c r="A77" s="14"/>
      <c r="B77" s="14" t="s">
        <v>30</v>
      </c>
      <c r="L77" s="14" t="s">
        <v>33</v>
      </c>
      <c r="BK77" s="41"/>
    </row>
    <row r="78" spans="1:66" x14ac:dyDescent="0.25">
      <c r="L78" s="14" t="s">
        <v>34</v>
      </c>
      <c r="BK78" s="41"/>
      <c r="BM78" s="41"/>
      <c r="BN78" s="41"/>
    </row>
    <row r="79" spans="1:66" x14ac:dyDescent="0.25">
      <c r="B79" s="14" t="s">
        <v>36</v>
      </c>
      <c r="L79" s="14" t="s">
        <v>97</v>
      </c>
      <c r="BM79" s="55"/>
    </row>
    <row r="80" spans="1:66" x14ac:dyDescent="0.25">
      <c r="B80" s="14" t="s">
        <v>37</v>
      </c>
      <c r="L80" s="14" t="s">
        <v>99</v>
      </c>
    </row>
    <row r="81" spans="2:62" x14ac:dyDescent="0.25">
      <c r="B81" s="14"/>
      <c r="L81" s="14" t="s">
        <v>35</v>
      </c>
    </row>
    <row r="82" spans="2:62" x14ac:dyDescent="0.25"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</row>
    <row r="83" spans="2:62" x14ac:dyDescent="0.25"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</row>
    <row r="89" spans="2:62" x14ac:dyDescent="0.25">
      <c r="B89" s="14"/>
    </row>
  </sheetData>
  <mergeCells count="49">
    <mergeCell ref="C67:BK67"/>
    <mergeCell ref="A1:A5"/>
    <mergeCell ref="C50:BK50"/>
    <mergeCell ref="C69:BK69"/>
    <mergeCell ref="C70:BK70"/>
    <mergeCell ref="C54:BK54"/>
    <mergeCell ref="C55:BK55"/>
    <mergeCell ref="C58:BK58"/>
    <mergeCell ref="C62:BK62"/>
    <mergeCell ref="C63:BK63"/>
    <mergeCell ref="C32:BK32"/>
    <mergeCell ref="C64:BK64"/>
    <mergeCell ref="C33:BK33"/>
    <mergeCell ref="C31:BK31"/>
    <mergeCell ref="C37:BK37"/>
    <mergeCell ref="C48:BK48"/>
    <mergeCell ref="C49:BK49"/>
    <mergeCell ref="C53:BK53"/>
    <mergeCell ref="C11:BK11"/>
    <mergeCell ref="C14:BK14"/>
    <mergeCell ref="C17:BK17"/>
    <mergeCell ref="C20:BK20"/>
    <mergeCell ref="C23:BK23"/>
    <mergeCell ref="C1:BK1"/>
    <mergeCell ref="BA3:BJ3"/>
    <mergeCell ref="BK2:BK5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M3:V3"/>
    <mergeCell ref="W3:AF3"/>
    <mergeCell ref="AG3:AP3"/>
    <mergeCell ref="AQ3:AZ3"/>
    <mergeCell ref="BF4:BJ4"/>
    <mergeCell ref="AV4:AZ4"/>
    <mergeCell ref="C4:G4"/>
    <mergeCell ref="M4:Q4"/>
    <mergeCell ref="W4:AA4"/>
    <mergeCell ref="AQ4:AU4"/>
    <mergeCell ref="BA4:BE4"/>
    <mergeCell ref="AB4:AF4"/>
    <mergeCell ref="AL4:AP4"/>
    <mergeCell ref="AG4:AK4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8"/>
  <sheetViews>
    <sheetView tabSelected="1" zoomScale="95" zoomScaleNormal="95" workbookViewId="0">
      <selection activeCell="O7" sqref="O7"/>
    </sheetView>
  </sheetViews>
  <sheetFormatPr defaultRowHeight="12.75" x14ac:dyDescent="0.2"/>
  <cols>
    <col min="1" max="1" width="2.28515625" style="17" customWidth="1"/>
    <col min="2" max="2" width="9.140625" style="42"/>
    <col min="3" max="3" width="25.28515625" style="42" bestFit="1" customWidth="1"/>
    <col min="4" max="4" width="9.28515625" style="42" bestFit="1" customWidth="1"/>
    <col min="5" max="6" width="18.28515625" style="42" bestFit="1" customWidth="1"/>
    <col min="7" max="7" width="10" style="42" bestFit="1" customWidth="1"/>
    <col min="8" max="8" width="19.85546875" style="42" bestFit="1" customWidth="1"/>
    <col min="9" max="9" width="15.85546875" style="42" bestFit="1" customWidth="1"/>
    <col min="10" max="10" width="17" style="42" bestFit="1" customWidth="1"/>
    <col min="11" max="11" width="9.28515625" style="42" bestFit="1" customWidth="1"/>
    <col min="12" max="12" width="19.85546875" style="42" bestFit="1" customWidth="1"/>
    <col min="13" max="16384" width="9.140625" style="17"/>
  </cols>
  <sheetData>
    <row r="2" spans="2:12" x14ac:dyDescent="0.2">
      <c r="B2" s="82" t="s">
        <v>128</v>
      </c>
      <c r="C2" s="83"/>
      <c r="D2" s="83"/>
      <c r="E2" s="83"/>
      <c r="F2" s="83"/>
      <c r="G2" s="83"/>
      <c r="H2" s="83"/>
      <c r="I2" s="83"/>
      <c r="J2" s="83"/>
      <c r="K2" s="83"/>
      <c r="L2" s="84"/>
    </row>
    <row r="3" spans="2:12" x14ac:dyDescent="0.2">
      <c r="B3" s="82" t="s">
        <v>100</v>
      </c>
      <c r="C3" s="83"/>
      <c r="D3" s="83"/>
      <c r="E3" s="83"/>
      <c r="F3" s="83"/>
      <c r="G3" s="83"/>
      <c r="H3" s="83"/>
      <c r="I3" s="83"/>
      <c r="J3" s="83"/>
      <c r="K3" s="83"/>
      <c r="L3" s="84"/>
    </row>
    <row r="4" spans="2:12" ht="25.5" x14ac:dyDescent="0.2">
      <c r="B4" s="43" t="s">
        <v>74</v>
      </c>
      <c r="C4" s="44" t="s">
        <v>41</v>
      </c>
      <c r="D4" s="44" t="s">
        <v>86</v>
      </c>
      <c r="E4" s="44" t="s">
        <v>87</v>
      </c>
      <c r="F4" s="44" t="s">
        <v>7</v>
      </c>
      <c r="G4" s="44" t="s">
        <v>8</v>
      </c>
      <c r="H4" s="44" t="s">
        <v>23</v>
      </c>
      <c r="I4" s="44" t="s">
        <v>93</v>
      </c>
      <c r="J4" s="44" t="s">
        <v>94</v>
      </c>
      <c r="K4" s="44" t="s">
        <v>73</v>
      </c>
      <c r="L4" s="44" t="s">
        <v>95</v>
      </c>
    </row>
    <row r="5" spans="2:12" x14ac:dyDescent="0.2">
      <c r="B5" s="54">
        <v>1</v>
      </c>
      <c r="C5" s="46" t="s">
        <v>42</v>
      </c>
      <c r="D5" s="47">
        <v>0</v>
      </c>
      <c r="E5" s="47">
        <v>0</v>
      </c>
      <c r="F5" s="47">
        <v>4.4641152709677417E-2</v>
      </c>
      <c r="G5" s="47">
        <v>2.4591196612903227E-2</v>
      </c>
      <c r="H5" s="47">
        <v>0</v>
      </c>
      <c r="I5" s="48">
        <v>0</v>
      </c>
      <c r="J5" s="48">
        <v>0</v>
      </c>
      <c r="K5" s="48">
        <f>SUM(D5:J5)</f>
        <v>6.9232349322580641E-2</v>
      </c>
      <c r="L5" s="47">
        <v>0</v>
      </c>
    </row>
    <row r="6" spans="2:12" x14ac:dyDescent="0.2">
      <c r="B6" s="54">
        <v>2</v>
      </c>
      <c r="C6" s="49" t="s">
        <v>43</v>
      </c>
      <c r="D6" s="47">
        <v>1.1370515162580643</v>
      </c>
      <c r="E6" s="47">
        <v>0.46912635977419348</v>
      </c>
      <c r="F6" s="47">
        <v>26.531975504580721</v>
      </c>
      <c r="G6" s="47">
        <v>5.5182359409032262</v>
      </c>
      <c r="H6" s="47">
        <v>4.4963743322580643E-2</v>
      </c>
      <c r="I6" s="48">
        <v>0</v>
      </c>
      <c r="J6" s="48">
        <v>0</v>
      </c>
      <c r="K6" s="48">
        <f t="shared" ref="K6:K41" si="0">SUM(D6:J6)</f>
        <v>33.701353064838791</v>
      </c>
      <c r="L6" s="47">
        <v>2.7733601193548375E-2</v>
      </c>
    </row>
    <row r="7" spans="2:12" x14ac:dyDescent="0.2">
      <c r="B7" s="54">
        <v>3</v>
      </c>
      <c r="C7" s="46" t="s">
        <v>44</v>
      </c>
      <c r="D7" s="47">
        <v>0</v>
      </c>
      <c r="E7" s="47">
        <v>9.979358387096778E-4</v>
      </c>
      <c r="F7" s="47">
        <v>4.3647981935483873E-2</v>
      </c>
      <c r="G7" s="47">
        <v>0</v>
      </c>
      <c r="H7" s="47">
        <v>0</v>
      </c>
      <c r="I7" s="48">
        <v>0</v>
      </c>
      <c r="J7" s="48">
        <v>0</v>
      </c>
      <c r="K7" s="48">
        <f t="shared" si="0"/>
        <v>4.464591777419355E-2</v>
      </c>
      <c r="L7" s="47">
        <v>0</v>
      </c>
    </row>
    <row r="8" spans="2:12" x14ac:dyDescent="0.2">
      <c r="B8" s="54">
        <v>4</v>
      </c>
      <c r="C8" s="49" t="s">
        <v>45</v>
      </c>
      <c r="D8" s="47">
        <v>0.2446566323225807</v>
      </c>
      <c r="E8" s="47">
        <v>1.8409620666129021</v>
      </c>
      <c r="F8" s="47">
        <v>17.744117083838777</v>
      </c>
      <c r="G8" s="47">
        <v>2.1355720716451612</v>
      </c>
      <c r="H8" s="47">
        <v>0.23069340951612904</v>
      </c>
      <c r="I8" s="48">
        <v>0</v>
      </c>
      <c r="J8" s="48">
        <v>0</v>
      </c>
      <c r="K8" s="48">
        <f t="shared" si="0"/>
        <v>22.19600126393555</v>
      </c>
      <c r="L8" s="47">
        <v>0</v>
      </c>
    </row>
    <row r="9" spans="2:12" x14ac:dyDescent="0.2">
      <c r="B9" s="54">
        <v>5</v>
      </c>
      <c r="C9" s="49" t="s">
        <v>46</v>
      </c>
      <c r="D9" s="47">
        <v>1.2100894252580647</v>
      </c>
      <c r="E9" s="47">
        <v>0.7477689543225805</v>
      </c>
      <c r="F9" s="47">
        <v>26.212144485774289</v>
      </c>
      <c r="G9" s="47">
        <v>22.603521828677422</v>
      </c>
      <c r="H9" s="47">
        <v>0.12348465774193548</v>
      </c>
      <c r="I9" s="48">
        <v>0</v>
      </c>
      <c r="J9" s="48">
        <v>0</v>
      </c>
      <c r="K9" s="48">
        <f t="shared" si="0"/>
        <v>50.897009351774294</v>
      </c>
      <c r="L9" s="47">
        <v>7.0901966258064511E-2</v>
      </c>
    </row>
    <row r="10" spans="2:12" x14ac:dyDescent="0.2">
      <c r="B10" s="54">
        <v>6</v>
      </c>
      <c r="C10" s="49" t="s">
        <v>47</v>
      </c>
      <c r="D10" s="47">
        <v>2.1806712573870972</v>
      </c>
      <c r="E10" s="47">
        <v>2.7378425933870969</v>
      </c>
      <c r="F10" s="47">
        <v>35.733557159751939</v>
      </c>
      <c r="G10" s="47">
        <v>15.642344214354843</v>
      </c>
      <c r="H10" s="47">
        <v>5.0065206322580651E-2</v>
      </c>
      <c r="I10" s="48">
        <v>0</v>
      </c>
      <c r="J10" s="48">
        <v>0</v>
      </c>
      <c r="K10" s="48">
        <f t="shared" si="0"/>
        <v>56.344480431203557</v>
      </c>
      <c r="L10" s="47">
        <v>0</v>
      </c>
    </row>
    <row r="11" spans="2:12" x14ac:dyDescent="0.2">
      <c r="B11" s="54">
        <v>7</v>
      </c>
      <c r="C11" s="49" t="s">
        <v>48</v>
      </c>
      <c r="D11" s="47">
        <v>3.3843330213548395</v>
      </c>
      <c r="E11" s="47">
        <v>16.639136574741933</v>
      </c>
      <c r="F11" s="47">
        <v>14.423278186193464</v>
      </c>
      <c r="G11" s="47">
        <v>1.3132286621935492</v>
      </c>
      <c r="H11" s="47">
        <v>3.068490958064516E-2</v>
      </c>
      <c r="I11" s="48">
        <v>0</v>
      </c>
      <c r="J11" s="48">
        <v>0</v>
      </c>
      <c r="K11" s="48">
        <f t="shared" si="0"/>
        <v>35.790661354064433</v>
      </c>
      <c r="L11" s="47">
        <v>4.7510477419354831E-4</v>
      </c>
    </row>
    <row r="12" spans="2:12" x14ac:dyDescent="0.2">
      <c r="B12" s="54">
        <v>8</v>
      </c>
      <c r="C12" s="46" t="s">
        <v>114</v>
      </c>
      <c r="D12" s="47">
        <v>0</v>
      </c>
      <c r="E12" s="47">
        <v>0</v>
      </c>
      <c r="F12" s="47">
        <v>0</v>
      </c>
      <c r="G12" s="47">
        <v>0</v>
      </c>
      <c r="H12" s="47">
        <v>0</v>
      </c>
      <c r="I12" s="48">
        <v>0</v>
      </c>
      <c r="J12" s="48">
        <v>0</v>
      </c>
      <c r="K12" s="48">
        <f t="shared" si="0"/>
        <v>0</v>
      </c>
      <c r="L12" s="47">
        <v>0</v>
      </c>
    </row>
    <row r="13" spans="2:12" x14ac:dyDescent="0.2">
      <c r="B13" s="54">
        <v>9</v>
      </c>
      <c r="C13" s="46" t="s">
        <v>115</v>
      </c>
      <c r="D13" s="47">
        <v>0</v>
      </c>
      <c r="E13" s="47">
        <v>0</v>
      </c>
      <c r="F13" s="47">
        <v>0</v>
      </c>
      <c r="G13" s="47">
        <v>0</v>
      </c>
      <c r="H13" s="47">
        <v>0</v>
      </c>
      <c r="I13" s="48">
        <v>0</v>
      </c>
      <c r="J13" s="48">
        <v>0</v>
      </c>
      <c r="K13" s="48">
        <f t="shared" si="0"/>
        <v>0</v>
      </c>
      <c r="L13" s="47">
        <v>0</v>
      </c>
    </row>
    <row r="14" spans="2:12" x14ac:dyDescent="0.2">
      <c r="B14" s="54">
        <v>10</v>
      </c>
      <c r="C14" s="49" t="s">
        <v>49</v>
      </c>
      <c r="D14" s="47">
        <v>0.38709642680645162</v>
      </c>
      <c r="E14" s="47">
        <v>0.13368439941935484</v>
      </c>
      <c r="F14" s="47">
        <v>5.6938967851290379</v>
      </c>
      <c r="G14" s="47">
        <v>0.65405142419354823</v>
      </c>
      <c r="H14" s="47">
        <v>6.0924703225806454E-3</v>
      </c>
      <c r="I14" s="48">
        <v>0</v>
      </c>
      <c r="J14" s="48">
        <v>0</v>
      </c>
      <c r="K14" s="48">
        <f t="shared" si="0"/>
        <v>6.8748215058709734</v>
      </c>
      <c r="L14" s="47">
        <v>2.0081859677419361E-3</v>
      </c>
    </row>
    <row r="15" spans="2:12" x14ac:dyDescent="0.2">
      <c r="B15" s="54">
        <v>11</v>
      </c>
      <c r="C15" s="49" t="s">
        <v>50</v>
      </c>
      <c r="D15" s="47">
        <v>102.82153861361304</v>
      </c>
      <c r="E15" s="47">
        <v>105.59587206200028</v>
      </c>
      <c r="F15" s="47">
        <v>415.03756631640994</v>
      </c>
      <c r="G15" s="47">
        <v>125.91734323667738</v>
      </c>
      <c r="H15" s="47">
        <v>1.0603747878709675</v>
      </c>
      <c r="I15" s="48">
        <v>0</v>
      </c>
      <c r="J15" s="48">
        <v>0</v>
      </c>
      <c r="K15" s="48">
        <f t="shared" si="0"/>
        <v>750.43269501657164</v>
      </c>
      <c r="L15" s="47">
        <v>1.0097176348064514</v>
      </c>
    </row>
    <row r="16" spans="2:12" x14ac:dyDescent="0.2">
      <c r="B16" s="54">
        <v>12</v>
      </c>
      <c r="C16" s="49" t="s">
        <v>51</v>
      </c>
      <c r="D16" s="47">
        <v>55.268710034290351</v>
      </c>
      <c r="E16" s="47">
        <v>79.142667088677371</v>
      </c>
      <c r="F16" s="47">
        <v>123.28820026680941</v>
      </c>
      <c r="G16" s="47">
        <v>44.038415335032298</v>
      </c>
      <c r="H16" s="47">
        <v>0.36487098396774165</v>
      </c>
      <c r="I16" s="48">
        <v>0</v>
      </c>
      <c r="J16" s="48">
        <v>0</v>
      </c>
      <c r="K16" s="48">
        <f t="shared" si="0"/>
        <v>302.10286370877719</v>
      </c>
      <c r="L16" s="47">
        <v>0.19827987964516125</v>
      </c>
    </row>
    <row r="17" spans="2:12" x14ac:dyDescent="0.2">
      <c r="B17" s="54">
        <v>13</v>
      </c>
      <c r="C17" s="49" t="s">
        <v>52</v>
      </c>
      <c r="D17" s="47">
        <v>12.273083470387094</v>
      </c>
      <c r="E17" s="47">
        <v>0.56846223516129046</v>
      </c>
      <c r="F17" s="47">
        <v>4.9248680309032276</v>
      </c>
      <c r="G17" s="47">
        <v>1.0412892989677418</v>
      </c>
      <c r="H17" s="47">
        <v>9.58121006451613E-3</v>
      </c>
      <c r="I17" s="48">
        <v>0</v>
      </c>
      <c r="J17" s="48">
        <v>0</v>
      </c>
      <c r="K17" s="48">
        <f t="shared" si="0"/>
        <v>18.817284245483869</v>
      </c>
      <c r="L17" s="47">
        <v>0</v>
      </c>
    </row>
    <row r="18" spans="2:12" x14ac:dyDescent="0.2">
      <c r="B18" s="54">
        <v>14</v>
      </c>
      <c r="C18" s="49" t="s">
        <v>53</v>
      </c>
      <c r="D18" s="47">
        <v>4.7832125419354853E-2</v>
      </c>
      <c r="E18" s="47">
        <v>0.16359656909677414</v>
      </c>
      <c r="F18" s="47">
        <v>5.3550556110645324</v>
      </c>
      <c r="G18" s="47">
        <v>0.36984245190322579</v>
      </c>
      <c r="H18" s="47">
        <v>7.9159101290322581E-2</v>
      </c>
      <c r="I18" s="48">
        <v>0</v>
      </c>
      <c r="J18" s="48">
        <v>0</v>
      </c>
      <c r="K18" s="48">
        <f t="shared" si="0"/>
        <v>6.0154858587742099</v>
      </c>
      <c r="L18" s="47">
        <v>2.5557690967741935E-3</v>
      </c>
    </row>
    <row r="19" spans="2:12" x14ac:dyDescent="0.2">
      <c r="B19" s="54">
        <v>15</v>
      </c>
      <c r="C19" s="49" t="s">
        <v>54</v>
      </c>
      <c r="D19" s="47">
        <v>1.7261933574193553</v>
      </c>
      <c r="E19" s="47">
        <v>1.152140913387097</v>
      </c>
      <c r="F19" s="47">
        <v>31.568371714580799</v>
      </c>
      <c r="G19" s="47">
        <v>6.9893424323225783</v>
      </c>
      <c r="H19" s="47">
        <v>0.21359744206451611</v>
      </c>
      <c r="I19" s="48">
        <v>0</v>
      </c>
      <c r="J19" s="48">
        <v>0</v>
      </c>
      <c r="K19" s="48">
        <f t="shared" si="0"/>
        <v>41.649645859774353</v>
      </c>
      <c r="L19" s="47">
        <v>2.6387196774193551E-2</v>
      </c>
    </row>
    <row r="20" spans="2:12" x14ac:dyDescent="0.2">
      <c r="B20" s="54">
        <v>16</v>
      </c>
      <c r="C20" s="49" t="s">
        <v>55</v>
      </c>
      <c r="D20" s="47">
        <v>60.789871370354803</v>
      </c>
      <c r="E20" s="47">
        <v>12.755155924645125</v>
      </c>
      <c r="F20" s="47">
        <v>222.0606227979051</v>
      </c>
      <c r="G20" s="47">
        <v>54.113334307096743</v>
      </c>
      <c r="H20" s="47">
        <v>1.8461712613870971</v>
      </c>
      <c r="I20" s="48">
        <v>0</v>
      </c>
      <c r="J20" s="48">
        <v>0</v>
      </c>
      <c r="K20" s="48">
        <f t="shared" si="0"/>
        <v>351.56515566138887</v>
      </c>
      <c r="L20" s="47">
        <v>0.26558311229032194</v>
      </c>
    </row>
    <row r="21" spans="2:12" x14ac:dyDescent="0.2">
      <c r="B21" s="54">
        <v>17</v>
      </c>
      <c r="C21" s="49" t="s">
        <v>56</v>
      </c>
      <c r="D21" s="47">
        <v>1.5057099973548387</v>
      </c>
      <c r="E21" s="47">
        <v>1.1385189770645168</v>
      </c>
      <c r="F21" s="47">
        <v>36.732368373031818</v>
      </c>
      <c r="G21" s="47">
        <v>6.2599458553548377</v>
      </c>
      <c r="H21" s="47">
        <v>0.24006709625806452</v>
      </c>
      <c r="I21" s="48">
        <v>0</v>
      </c>
      <c r="J21" s="48">
        <v>0</v>
      </c>
      <c r="K21" s="48">
        <f t="shared" si="0"/>
        <v>45.876610299064076</v>
      </c>
      <c r="L21" s="47">
        <v>0</v>
      </c>
    </row>
    <row r="22" spans="2:12" x14ac:dyDescent="0.2">
      <c r="B22" s="54">
        <v>18</v>
      </c>
      <c r="C22" s="46" t="s">
        <v>116</v>
      </c>
      <c r="D22" s="47">
        <v>0</v>
      </c>
      <c r="E22" s="47">
        <v>0</v>
      </c>
      <c r="F22" s="47">
        <v>0</v>
      </c>
      <c r="G22" s="47">
        <v>0</v>
      </c>
      <c r="H22" s="47">
        <v>0</v>
      </c>
      <c r="I22" s="48">
        <v>0</v>
      </c>
      <c r="J22" s="48">
        <v>0</v>
      </c>
      <c r="K22" s="48">
        <f t="shared" si="0"/>
        <v>0</v>
      </c>
      <c r="L22" s="47">
        <v>0</v>
      </c>
    </row>
    <row r="23" spans="2:12" x14ac:dyDescent="0.2">
      <c r="B23" s="54">
        <v>19</v>
      </c>
      <c r="C23" s="49" t="s">
        <v>57</v>
      </c>
      <c r="D23" s="47">
        <v>3.4410410988065401</v>
      </c>
      <c r="E23" s="47">
        <v>5.9661280298709629</v>
      </c>
      <c r="F23" s="47">
        <v>63.367819738096671</v>
      </c>
      <c r="G23" s="47">
        <v>47.532618595548499</v>
      </c>
      <c r="H23" s="47">
        <v>0.11974824645161293</v>
      </c>
      <c r="I23" s="48">
        <v>0</v>
      </c>
      <c r="J23" s="48">
        <v>0</v>
      </c>
      <c r="K23" s="48">
        <f t="shared" si="0"/>
        <v>120.42735570877429</v>
      </c>
      <c r="L23" s="47">
        <v>0.15636659664516128</v>
      </c>
    </row>
    <row r="24" spans="2:12" x14ac:dyDescent="0.2">
      <c r="B24" s="54">
        <v>20</v>
      </c>
      <c r="C24" s="49" t="s">
        <v>58</v>
      </c>
      <c r="D24" s="47">
        <v>650.02954779328991</v>
      </c>
      <c r="E24" s="47">
        <v>466.12558009338568</v>
      </c>
      <c r="F24" s="47">
        <v>935.88479873226515</v>
      </c>
      <c r="G24" s="47">
        <v>212.2696343452821</v>
      </c>
      <c r="H24" s="47">
        <v>7.6882286417093928</v>
      </c>
      <c r="I24" s="48">
        <v>0</v>
      </c>
      <c r="J24" s="48">
        <v>0</v>
      </c>
      <c r="K24" s="48">
        <f t="shared" si="0"/>
        <v>2271.9977896059322</v>
      </c>
      <c r="L24" s="47">
        <v>2.0167092202903243</v>
      </c>
    </row>
    <row r="25" spans="2:12" x14ac:dyDescent="0.2">
      <c r="B25" s="54">
        <v>21</v>
      </c>
      <c r="C25" s="46" t="s">
        <v>59</v>
      </c>
      <c r="D25" s="47">
        <v>0</v>
      </c>
      <c r="E25" s="47">
        <v>8.9406967741935493E-3</v>
      </c>
      <c r="F25" s="47">
        <v>0.5681214554193551</v>
      </c>
      <c r="G25" s="47">
        <v>8.114290322580644E-4</v>
      </c>
      <c r="H25" s="47">
        <v>0</v>
      </c>
      <c r="I25" s="48">
        <v>0</v>
      </c>
      <c r="J25" s="48">
        <v>0</v>
      </c>
      <c r="K25" s="48">
        <f t="shared" si="0"/>
        <v>0.57787358122580668</v>
      </c>
      <c r="L25" s="47">
        <v>0</v>
      </c>
    </row>
    <row r="26" spans="2:12" x14ac:dyDescent="0.2">
      <c r="B26" s="54">
        <v>22</v>
      </c>
      <c r="C26" s="49" t="s">
        <v>60</v>
      </c>
      <c r="D26" s="47">
        <v>0</v>
      </c>
      <c r="E26" s="47">
        <v>9.5701238709677439E-3</v>
      </c>
      <c r="F26" s="47">
        <v>1.430636833580645</v>
      </c>
      <c r="G26" s="47">
        <v>3.0266128032258061E-2</v>
      </c>
      <c r="H26" s="47">
        <v>6.0924703225806454E-3</v>
      </c>
      <c r="I26" s="48">
        <v>0</v>
      </c>
      <c r="J26" s="48">
        <v>0</v>
      </c>
      <c r="K26" s="48">
        <f t="shared" si="0"/>
        <v>1.4765655558064514</v>
      </c>
      <c r="L26" s="47">
        <v>0</v>
      </c>
    </row>
    <row r="27" spans="2:12" x14ac:dyDescent="0.2">
      <c r="B27" s="54">
        <v>23</v>
      </c>
      <c r="C27" s="46" t="s">
        <v>117</v>
      </c>
      <c r="D27" s="47">
        <v>0</v>
      </c>
      <c r="E27" s="47">
        <v>0</v>
      </c>
      <c r="F27" s="47">
        <v>8.4144799999999974E-4</v>
      </c>
      <c r="G27" s="47">
        <v>0</v>
      </c>
      <c r="H27" s="47">
        <v>0</v>
      </c>
      <c r="I27" s="48">
        <v>0</v>
      </c>
      <c r="J27" s="48">
        <v>0</v>
      </c>
      <c r="K27" s="48">
        <f t="shared" si="0"/>
        <v>8.4144799999999974E-4</v>
      </c>
      <c r="L27" s="47">
        <v>0</v>
      </c>
    </row>
    <row r="28" spans="2:12" x14ac:dyDescent="0.2">
      <c r="B28" s="54">
        <v>24</v>
      </c>
      <c r="C28" s="46" t="s">
        <v>61</v>
      </c>
      <c r="D28" s="47">
        <v>2.259554612903226E-3</v>
      </c>
      <c r="E28" s="47">
        <v>0.38260740041935498</v>
      </c>
      <c r="F28" s="47">
        <v>0.12959001161290318</v>
      </c>
      <c r="G28" s="47">
        <v>0</v>
      </c>
      <c r="H28" s="47">
        <v>0</v>
      </c>
      <c r="I28" s="48">
        <v>0</v>
      </c>
      <c r="J28" s="48">
        <v>0</v>
      </c>
      <c r="K28" s="48">
        <f t="shared" si="0"/>
        <v>0.51445696664516138</v>
      </c>
      <c r="L28" s="47">
        <v>0</v>
      </c>
    </row>
    <row r="29" spans="2:12" x14ac:dyDescent="0.2">
      <c r="B29" s="54">
        <v>25</v>
      </c>
      <c r="C29" s="49" t="s">
        <v>62</v>
      </c>
      <c r="D29" s="47">
        <v>101.21062266554827</v>
      </c>
      <c r="E29" s="47">
        <v>68.295196223613345</v>
      </c>
      <c r="F29" s="47">
        <v>317.9769639353492</v>
      </c>
      <c r="G29" s="47">
        <v>128.45890318654813</v>
      </c>
      <c r="H29" s="47">
        <v>1.6345437802903238</v>
      </c>
      <c r="I29" s="48">
        <v>0</v>
      </c>
      <c r="J29" s="48">
        <v>0</v>
      </c>
      <c r="K29" s="48">
        <f t="shared" si="0"/>
        <v>617.57622979134919</v>
      </c>
      <c r="L29" s="47">
        <v>0.21673536783870964</v>
      </c>
    </row>
    <row r="30" spans="2:12" x14ac:dyDescent="0.2">
      <c r="B30" s="54">
        <v>26</v>
      </c>
      <c r="C30" s="49" t="s">
        <v>63</v>
      </c>
      <c r="D30" s="47">
        <v>0.81384218903225791</v>
      </c>
      <c r="E30" s="47">
        <v>0.42892913374193542</v>
      </c>
      <c r="F30" s="47">
        <v>17.920291174419372</v>
      </c>
      <c r="G30" s="47">
        <v>2.2805477709032265</v>
      </c>
      <c r="H30" s="47">
        <v>4.6509636903225807E-2</v>
      </c>
      <c r="I30" s="48">
        <v>0</v>
      </c>
      <c r="J30" s="48">
        <v>0</v>
      </c>
      <c r="K30" s="48">
        <f t="shared" si="0"/>
        <v>21.490119905000018</v>
      </c>
      <c r="L30" s="47">
        <v>9.7909635483870989E-4</v>
      </c>
    </row>
    <row r="31" spans="2:12" x14ac:dyDescent="0.2">
      <c r="B31" s="54">
        <v>27</v>
      </c>
      <c r="C31" s="49" t="s">
        <v>17</v>
      </c>
      <c r="D31" s="47">
        <v>1.8345347972258061</v>
      </c>
      <c r="E31" s="47">
        <v>0.55926900035483862</v>
      </c>
      <c r="F31" s="47">
        <v>17.498275053225754</v>
      </c>
      <c r="G31" s="47">
        <v>0.80528483309677379</v>
      </c>
      <c r="H31" s="47">
        <v>4.3107303129032257E-2</v>
      </c>
      <c r="I31" s="48">
        <v>0</v>
      </c>
      <c r="J31" s="48">
        <v>0</v>
      </c>
      <c r="K31" s="48">
        <f t="shared" si="0"/>
        <v>20.740470987032207</v>
      </c>
      <c r="L31" s="47">
        <v>0</v>
      </c>
    </row>
    <row r="32" spans="2:12" x14ac:dyDescent="0.2">
      <c r="B32" s="54">
        <v>28</v>
      </c>
      <c r="C32" s="49" t="s">
        <v>64</v>
      </c>
      <c r="D32" s="47">
        <v>2.5109632903225803E-2</v>
      </c>
      <c r="E32" s="47">
        <v>2.3302639354838704E-3</v>
      </c>
      <c r="F32" s="47">
        <v>1.6152683646451629</v>
      </c>
      <c r="G32" s="47">
        <v>0.11515080964516129</v>
      </c>
      <c r="H32" s="47">
        <v>0</v>
      </c>
      <c r="I32" s="48">
        <v>0</v>
      </c>
      <c r="J32" s="48">
        <v>0</v>
      </c>
      <c r="K32" s="48">
        <f t="shared" si="0"/>
        <v>1.7578590711290338</v>
      </c>
      <c r="L32" s="47">
        <v>0</v>
      </c>
    </row>
    <row r="33" spans="2:13" x14ac:dyDescent="0.2">
      <c r="B33" s="54">
        <v>29</v>
      </c>
      <c r="C33" s="49" t="s">
        <v>65</v>
      </c>
      <c r="D33" s="47">
        <v>8.0254112959677393</v>
      </c>
      <c r="E33" s="47">
        <v>68.339692780096712</v>
      </c>
      <c r="F33" s="47">
        <v>101.49991313899639</v>
      </c>
      <c r="G33" s="47">
        <v>31.130238663580627</v>
      </c>
      <c r="H33" s="47">
        <v>0.2608330779032258</v>
      </c>
      <c r="I33" s="48">
        <v>0</v>
      </c>
      <c r="J33" s="48">
        <v>0</v>
      </c>
      <c r="K33" s="48">
        <f t="shared" si="0"/>
        <v>209.25608895654469</v>
      </c>
      <c r="L33" s="47">
        <v>8.532952603225806E-2</v>
      </c>
    </row>
    <row r="34" spans="2:13" x14ac:dyDescent="0.2">
      <c r="B34" s="54">
        <v>30</v>
      </c>
      <c r="C34" s="49" t="s">
        <v>66</v>
      </c>
      <c r="D34" s="47">
        <v>18.049120286935498</v>
      </c>
      <c r="E34" s="47">
        <v>33.960140422548349</v>
      </c>
      <c r="F34" s="47">
        <v>189.92114729904529</v>
      </c>
      <c r="G34" s="47">
        <v>42.971705419677434</v>
      </c>
      <c r="H34" s="47">
        <v>0.18211085577419359</v>
      </c>
      <c r="I34" s="48">
        <v>0</v>
      </c>
      <c r="J34" s="48">
        <v>0</v>
      </c>
      <c r="K34" s="48">
        <f t="shared" si="0"/>
        <v>285.08422428398075</v>
      </c>
      <c r="L34" s="47">
        <v>2.9483924580645166E-2</v>
      </c>
    </row>
    <row r="35" spans="2:13" x14ac:dyDescent="0.2">
      <c r="B35" s="54">
        <v>31</v>
      </c>
      <c r="C35" s="46" t="s">
        <v>67</v>
      </c>
      <c r="D35" s="47">
        <v>1.4413197741935484E-2</v>
      </c>
      <c r="E35" s="47">
        <v>7.2204995483870951E-2</v>
      </c>
      <c r="F35" s="47">
        <v>0.47244120396774181</v>
      </c>
      <c r="G35" s="47">
        <v>0</v>
      </c>
      <c r="H35" s="47">
        <v>1.6441079354838708E-2</v>
      </c>
      <c r="I35" s="48">
        <v>0</v>
      </c>
      <c r="J35" s="48">
        <v>0</v>
      </c>
      <c r="K35" s="48">
        <f t="shared" si="0"/>
        <v>0.57550047654838699</v>
      </c>
      <c r="L35" s="47">
        <v>0</v>
      </c>
    </row>
    <row r="36" spans="2:13" x14ac:dyDescent="0.2">
      <c r="B36" s="54">
        <v>32</v>
      </c>
      <c r="C36" s="49" t="s">
        <v>68</v>
      </c>
      <c r="D36" s="47">
        <v>9.0237561165483857</v>
      </c>
      <c r="E36" s="47">
        <v>11.980280329387096</v>
      </c>
      <c r="F36" s="47">
        <v>181.22306510951813</v>
      </c>
      <c r="G36" s="47">
        <v>42.064781900484043</v>
      </c>
      <c r="H36" s="47">
        <v>1.0059660763225802</v>
      </c>
      <c r="I36" s="48">
        <v>0</v>
      </c>
      <c r="J36" s="48">
        <v>0</v>
      </c>
      <c r="K36" s="48">
        <f t="shared" si="0"/>
        <v>245.29784953226022</v>
      </c>
      <c r="L36" s="47">
        <v>0.17017125996774193</v>
      </c>
    </row>
    <row r="37" spans="2:13" x14ac:dyDescent="0.2">
      <c r="B37" s="54">
        <v>33</v>
      </c>
      <c r="C37" s="49" t="s">
        <v>118</v>
      </c>
      <c r="D37" s="47">
        <v>6.8930112173870963</v>
      </c>
      <c r="E37" s="47">
        <v>21.17454746422581</v>
      </c>
      <c r="F37" s="47">
        <v>371.22120295961975</v>
      </c>
      <c r="G37" s="47">
        <v>39.551741506645193</v>
      </c>
      <c r="H37" s="47">
        <v>0.39914218251612904</v>
      </c>
      <c r="I37" s="48">
        <v>0</v>
      </c>
      <c r="J37" s="48">
        <v>0</v>
      </c>
      <c r="K37" s="48">
        <f t="shared" si="0"/>
        <v>439.23964533039401</v>
      </c>
      <c r="L37" s="47">
        <v>4.1403377096774184E-3</v>
      </c>
    </row>
    <row r="38" spans="2:13" x14ac:dyDescent="0.2">
      <c r="B38" s="54">
        <v>34</v>
      </c>
      <c r="C38" s="49" t="s">
        <v>69</v>
      </c>
      <c r="D38" s="47">
        <v>2.9957535806451612E-3</v>
      </c>
      <c r="E38" s="47">
        <v>1.5306286709677418E-2</v>
      </c>
      <c r="F38" s="47">
        <v>0.33946388241935477</v>
      </c>
      <c r="G38" s="47">
        <v>4.6956019935483866</v>
      </c>
      <c r="H38" s="47">
        <v>0</v>
      </c>
      <c r="I38" s="48">
        <v>0</v>
      </c>
      <c r="J38" s="48">
        <v>0</v>
      </c>
      <c r="K38" s="48">
        <f t="shared" si="0"/>
        <v>5.0533679162580638</v>
      </c>
      <c r="L38" s="47">
        <v>0</v>
      </c>
    </row>
    <row r="39" spans="2:13" x14ac:dyDescent="0.2">
      <c r="B39" s="54">
        <v>35</v>
      </c>
      <c r="C39" s="49" t="s">
        <v>70</v>
      </c>
      <c r="D39" s="47">
        <v>9.6049035576451764</v>
      </c>
      <c r="E39" s="47">
        <v>55.95691710867748</v>
      </c>
      <c r="F39" s="47">
        <v>267.88801910935643</v>
      </c>
      <c r="G39" s="47">
        <v>110.32061230980624</v>
      </c>
      <c r="H39" s="47">
        <v>0.75141646709677412</v>
      </c>
      <c r="I39" s="48">
        <v>0</v>
      </c>
      <c r="J39" s="48">
        <v>0</v>
      </c>
      <c r="K39" s="48">
        <f t="shared" si="0"/>
        <v>444.52186855258208</v>
      </c>
      <c r="L39" s="47">
        <v>0.69407291070967725</v>
      </c>
    </row>
    <row r="40" spans="2:13" x14ac:dyDescent="0.2">
      <c r="B40" s="54">
        <v>36</v>
      </c>
      <c r="C40" s="49" t="s">
        <v>71</v>
      </c>
      <c r="D40" s="47">
        <v>9.2326532709677445E-2</v>
      </c>
      <c r="E40" s="47">
        <v>0.26181670522580641</v>
      </c>
      <c r="F40" s="47">
        <v>11.706797232548304</v>
      </c>
      <c r="G40" s="47">
        <v>1.7739190586774189</v>
      </c>
      <c r="H40" s="47">
        <v>6.8811676580645173E-2</v>
      </c>
      <c r="I40" s="48">
        <v>0</v>
      </c>
      <c r="J40" s="48">
        <v>0</v>
      </c>
      <c r="K40" s="48">
        <f t="shared" si="0"/>
        <v>13.903671205741853</v>
      </c>
      <c r="L40" s="47">
        <v>1.299163516129032E-3</v>
      </c>
    </row>
    <row r="41" spans="2:13" x14ac:dyDescent="0.2">
      <c r="B41" s="54">
        <v>37</v>
      </c>
      <c r="C41" s="49" t="s">
        <v>72</v>
      </c>
      <c r="D41" s="47">
        <v>51.361159261451583</v>
      </c>
      <c r="E41" s="47">
        <v>52.352492860742046</v>
      </c>
      <c r="F41" s="47">
        <v>193.17059976074307</v>
      </c>
      <c r="G41" s="47">
        <v>119.31372402825778</v>
      </c>
      <c r="H41" s="47">
        <v>1.1617472292258075</v>
      </c>
      <c r="I41" s="48">
        <v>0</v>
      </c>
      <c r="J41" s="48">
        <v>0</v>
      </c>
      <c r="K41" s="48">
        <f t="shared" si="0"/>
        <v>417.35972314042027</v>
      </c>
      <c r="L41" s="47">
        <v>0.23686586393548378</v>
      </c>
    </row>
    <row r="42" spans="2:13" x14ac:dyDescent="0.2">
      <c r="B42" s="45"/>
      <c r="C42" s="49"/>
      <c r="D42" s="50"/>
      <c r="E42" s="48"/>
      <c r="F42" s="48"/>
      <c r="G42" s="48"/>
      <c r="H42" s="48"/>
      <c r="I42" s="48"/>
      <c r="J42" s="48"/>
      <c r="K42" s="48"/>
      <c r="L42" s="48"/>
    </row>
    <row r="43" spans="2:13" x14ac:dyDescent="0.2">
      <c r="B43" s="44" t="s">
        <v>11</v>
      </c>
      <c r="C43" s="51"/>
      <c r="D43" s="52">
        <f>SUM(D5:D42)</f>
        <v>1103.4008921996126</v>
      </c>
      <c r="E43" s="52">
        <f t="shared" ref="E43:L43" si="1">SUM(E5:E42)</f>
        <v>1008.9778825731926</v>
      </c>
      <c r="F43" s="52">
        <f t="shared" si="1"/>
        <v>3639.2295678934474</v>
      </c>
      <c r="G43" s="52">
        <f t="shared" si="1"/>
        <v>1069.9366002347008</v>
      </c>
      <c r="H43" s="52">
        <f t="shared" si="1"/>
        <v>17.684505003290038</v>
      </c>
      <c r="I43" s="52">
        <f t="shared" si="1"/>
        <v>0</v>
      </c>
      <c r="J43" s="52">
        <f t="shared" si="1"/>
        <v>0</v>
      </c>
      <c r="K43" s="52">
        <f t="shared" si="1"/>
        <v>6839.2294479042448</v>
      </c>
      <c r="L43" s="52">
        <f t="shared" si="1"/>
        <v>5.2157957183870973</v>
      </c>
    </row>
    <row r="44" spans="2:13" x14ac:dyDescent="0.2">
      <c r="B44" s="42" t="s">
        <v>88</v>
      </c>
    </row>
    <row r="45" spans="2:13" x14ac:dyDescent="0.2">
      <c r="E45" s="53"/>
      <c r="F45" s="53"/>
      <c r="G45" s="53"/>
      <c r="H45" s="53"/>
      <c r="K45" s="42">
        <f>K43+L43</f>
        <v>6844.445243622632</v>
      </c>
    </row>
    <row r="47" spans="2:13" x14ac:dyDescent="0.2">
      <c r="M47" s="42"/>
    </row>
    <row r="48" spans="2:13" x14ac:dyDescent="0.2">
      <c r="M48" s="42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Shukla,Jigna</cp:lastModifiedBy>
  <cp:lastPrinted>2014-03-24T10:58:12Z</cp:lastPrinted>
  <dcterms:created xsi:type="dcterms:W3CDTF">2014-01-06T04:43:23Z</dcterms:created>
  <dcterms:modified xsi:type="dcterms:W3CDTF">2018-04-09T12:32:51Z</dcterms:modified>
</cp:coreProperties>
</file>