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ummy Datasets\"/>
    </mc:Choice>
  </mc:AlternateContent>
  <xr:revisionPtr revIDLastSave="0" documentId="13_ncr:1_{415B9954-2DCA-4D55-B2E1-9863BE6E8B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tanic" sheetId="1" r:id="rId1"/>
    <sheet name="Cabin_Cleaning" sheetId="4" r:id="rId2"/>
    <sheet name="Age_Cleaning" sheetId="3" r:id="rId3"/>
    <sheet name="Embarked_Cleaning" sheetId="2" r:id="rId4"/>
  </sheets>
  <definedNames>
    <definedName name="_xlnm._FilterDatabase" localSheetId="0" hidden="1">Titanic!$A$1:$R$892</definedName>
    <definedName name="Age">Titanic!$F$2:$F$892</definedName>
    <definedName name="Age_1">Titanic!$N$2:$N$892</definedName>
    <definedName name="Avg_Age">Age_Cleaning!$J$3:$J$8</definedName>
    <definedName name="Cabin">Titanic!$K$2:$K$892</definedName>
    <definedName name="Embarked">Titanic!$L$2:$L$892</definedName>
    <definedName name="Embarked_1">Titanic!$M$2:$M$892</definedName>
    <definedName name="Fare">Titanic!$J$2:$J$892</definedName>
    <definedName name="Name">Titanic!$D$2:$D$892</definedName>
    <definedName name="Parch">Titanic!$H$2:$H$892</definedName>
    <definedName name="PassengerId">Titanic!$A$2:$A$892</definedName>
    <definedName name="Pclass">Titanic!$C$2:$C$892</definedName>
    <definedName name="Pclass_Age">Age_Cleaning!$H$3:$H$8</definedName>
    <definedName name="Sex">Titanic!$E$2:$E$892</definedName>
    <definedName name="Sex_Age">Age_Cleaning!$I$3:$I$8</definedName>
    <definedName name="SibSp">Titanic!$G$2:$G$892</definedName>
    <definedName name="Survived">Titanic!$B$2:$B$892</definedName>
    <definedName name="Ticket">Titanic!$I$2:$I$892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2" i="1"/>
  <c r="Q3" i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62" i="1"/>
  <c r="R62" i="1" s="1"/>
  <c r="Q63" i="1"/>
  <c r="R63" i="1" s="1"/>
  <c r="Q64" i="1"/>
  <c r="R64" i="1" s="1"/>
  <c r="Q65" i="1"/>
  <c r="R65" i="1" s="1"/>
  <c r="Q66" i="1"/>
  <c r="R66" i="1" s="1"/>
  <c r="Q67" i="1"/>
  <c r="R67" i="1" s="1"/>
  <c r="Q68" i="1"/>
  <c r="R68" i="1" s="1"/>
  <c r="Q69" i="1"/>
  <c r="R69" i="1" s="1"/>
  <c r="Q70" i="1"/>
  <c r="R70" i="1" s="1"/>
  <c r="Q71" i="1"/>
  <c r="R71" i="1" s="1"/>
  <c r="Q72" i="1"/>
  <c r="R72" i="1" s="1"/>
  <c r="Q73" i="1"/>
  <c r="R73" i="1" s="1"/>
  <c r="Q74" i="1"/>
  <c r="R74" i="1" s="1"/>
  <c r="Q75" i="1"/>
  <c r="R75" i="1" s="1"/>
  <c r="Q76" i="1"/>
  <c r="R76" i="1" s="1"/>
  <c r="Q77" i="1"/>
  <c r="R77" i="1" s="1"/>
  <c r="Q78" i="1"/>
  <c r="R78" i="1" s="1"/>
  <c r="Q79" i="1"/>
  <c r="R79" i="1" s="1"/>
  <c r="Q80" i="1"/>
  <c r="R80" i="1" s="1"/>
  <c r="Q81" i="1"/>
  <c r="R81" i="1" s="1"/>
  <c r="Q82" i="1"/>
  <c r="R82" i="1" s="1"/>
  <c r="Q83" i="1"/>
  <c r="R83" i="1" s="1"/>
  <c r="Q84" i="1"/>
  <c r="R84" i="1" s="1"/>
  <c r="Q85" i="1"/>
  <c r="R85" i="1" s="1"/>
  <c r="Q86" i="1"/>
  <c r="R86" i="1" s="1"/>
  <c r="Q87" i="1"/>
  <c r="R87" i="1" s="1"/>
  <c r="Q88" i="1"/>
  <c r="R88" i="1" s="1"/>
  <c r="Q89" i="1"/>
  <c r="R89" i="1" s="1"/>
  <c r="Q90" i="1"/>
  <c r="R90" i="1" s="1"/>
  <c r="Q91" i="1"/>
  <c r="R91" i="1" s="1"/>
  <c r="Q92" i="1"/>
  <c r="R92" i="1" s="1"/>
  <c r="Q93" i="1"/>
  <c r="R93" i="1" s="1"/>
  <c r="Q94" i="1"/>
  <c r="R94" i="1" s="1"/>
  <c r="Q95" i="1"/>
  <c r="R95" i="1" s="1"/>
  <c r="Q96" i="1"/>
  <c r="R96" i="1" s="1"/>
  <c r="Q97" i="1"/>
  <c r="R97" i="1" s="1"/>
  <c r="Q98" i="1"/>
  <c r="R98" i="1" s="1"/>
  <c r="Q99" i="1"/>
  <c r="R99" i="1" s="1"/>
  <c r="Q100" i="1"/>
  <c r="R100" i="1" s="1"/>
  <c r="Q101" i="1"/>
  <c r="R101" i="1" s="1"/>
  <c r="Q102" i="1"/>
  <c r="R102" i="1" s="1"/>
  <c r="Q103" i="1"/>
  <c r="R103" i="1" s="1"/>
  <c r="Q104" i="1"/>
  <c r="R104" i="1" s="1"/>
  <c r="Q105" i="1"/>
  <c r="R105" i="1" s="1"/>
  <c r="Q106" i="1"/>
  <c r="R106" i="1" s="1"/>
  <c r="Q107" i="1"/>
  <c r="R107" i="1" s="1"/>
  <c r="Q108" i="1"/>
  <c r="R108" i="1" s="1"/>
  <c r="Q109" i="1"/>
  <c r="R109" i="1" s="1"/>
  <c r="Q110" i="1"/>
  <c r="R110" i="1" s="1"/>
  <c r="Q111" i="1"/>
  <c r="R111" i="1" s="1"/>
  <c r="Q112" i="1"/>
  <c r="R112" i="1" s="1"/>
  <c r="Q113" i="1"/>
  <c r="R113" i="1" s="1"/>
  <c r="Q114" i="1"/>
  <c r="R114" i="1" s="1"/>
  <c r="Q115" i="1"/>
  <c r="R115" i="1" s="1"/>
  <c r="Q116" i="1"/>
  <c r="R116" i="1" s="1"/>
  <c r="Q117" i="1"/>
  <c r="R117" i="1" s="1"/>
  <c r="Q118" i="1"/>
  <c r="R118" i="1" s="1"/>
  <c r="Q119" i="1"/>
  <c r="R119" i="1" s="1"/>
  <c r="Q120" i="1"/>
  <c r="R120" i="1" s="1"/>
  <c r="Q121" i="1"/>
  <c r="R121" i="1" s="1"/>
  <c r="Q122" i="1"/>
  <c r="R122" i="1" s="1"/>
  <c r="Q123" i="1"/>
  <c r="R123" i="1" s="1"/>
  <c r="Q124" i="1"/>
  <c r="R124" i="1" s="1"/>
  <c r="Q125" i="1"/>
  <c r="R125" i="1" s="1"/>
  <c r="Q126" i="1"/>
  <c r="R126" i="1" s="1"/>
  <c r="Q127" i="1"/>
  <c r="R127" i="1" s="1"/>
  <c r="Q128" i="1"/>
  <c r="R128" i="1" s="1"/>
  <c r="Q129" i="1"/>
  <c r="R129" i="1" s="1"/>
  <c r="Q130" i="1"/>
  <c r="R130" i="1" s="1"/>
  <c r="Q131" i="1"/>
  <c r="R131" i="1" s="1"/>
  <c r="Q132" i="1"/>
  <c r="R132" i="1" s="1"/>
  <c r="Q133" i="1"/>
  <c r="R133" i="1" s="1"/>
  <c r="Q134" i="1"/>
  <c r="R134" i="1" s="1"/>
  <c r="Q135" i="1"/>
  <c r="R135" i="1" s="1"/>
  <c r="Q136" i="1"/>
  <c r="R136" i="1" s="1"/>
  <c r="Q137" i="1"/>
  <c r="R137" i="1" s="1"/>
  <c r="Q138" i="1"/>
  <c r="R138" i="1" s="1"/>
  <c r="Q139" i="1"/>
  <c r="R139" i="1" s="1"/>
  <c r="Q140" i="1"/>
  <c r="R140" i="1" s="1"/>
  <c r="Q141" i="1"/>
  <c r="R141" i="1" s="1"/>
  <c r="Q142" i="1"/>
  <c r="R142" i="1" s="1"/>
  <c r="Q143" i="1"/>
  <c r="R143" i="1" s="1"/>
  <c r="Q144" i="1"/>
  <c r="R144" i="1" s="1"/>
  <c r="Q145" i="1"/>
  <c r="R145" i="1" s="1"/>
  <c r="Q146" i="1"/>
  <c r="R146" i="1" s="1"/>
  <c r="Q147" i="1"/>
  <c r="R147" i="1" s="1"/>
  <c r="Q148" i="1"/>
  <c r="R148" i="1" s="1"/>
  <c r="Q149" i="1"/>
  <c r="R149" i="1" s="1"/>
  <c r="Q150" i="1"/>
  <c r="R150" i="1" s="1"/>
  <c r="Q151" i="1"/>
  <c r="R151" i="1" s="1"/>
  <c r="Q152" i="1"/>
  <c r="R152" i="1" s="1"/>
  <c r="Q153" i="1"/>
  <c r="R153" i="1" s="1"/>
  <c r="Q154" i="1"/>
  <c r="R154" i="1" s="1"/>
  <c r="Q155" i="1"/>
  <c r="R155" i="1" s="1"/>
  <c r="Q156" i="1"/>
  <c r="R156" i="1" s="1"/>
  <c r="Q157" i="1"/>
  <c r="R157" i="1" s="1"/>
  <c r="Q158" i="1"/>
  <c r="R158" i="1" s="1"/>
  <c r="Q159" i="1"/>
  <c r="R159" i="1" s="1"/>
  <c r="Q160" i="1"/>
  <c r="R160" i="1" s="1"/>
  <c r="Q161" i="1"/>
  <c r="R161" i="1" s="1"/>
  <c r="Q162" i="1"/>
  <c r="R162" i="1" s="1"/>
  <c r="Q163" i="1"/>
  <c r="R163" i="1" s="1"/>
  <c r="Q164" i="1"/>
  <c r="R164" i="1" s="1"/>
  <c r="Q165" i="1"/>
  <c r="R165" i="1" s="1"/>
  <c r="Q166" i="1"/>
  <c r="R166" i="1" s="1"/>
  <c r="Q167" i="1"/>
  <c r="R167" i="1" s="1"/>
  <c r="Q168" i="1"/>
  <c r="R168" i="1" s="1"/>
  <c r="Q169" i="1"/>
  <c r="R169" i="1" s="1"/>
  <c r="Q170" i="1"/>
  <c r="R170" i="1" s="1"/>
  <c r="Q171" i="1"/>
  <c r="R171" i="1" s="1"/>
  <c r="Q172" i="1"/>
  <c r="R172" i="1" s="1"/>
  <c r="Q173" i="1"/>
  <c r="R173" i="1" s="1"/>
  <c r="Q174" i="1"/>
  <c r="R174" i="1" s="1"/>
  <c r="Q175" i="1"/>
  <c r="R175" i="1" s="1"/>
  <c r="Q176" i="1"/>
  <c r="R176" i="1" s="1"/>
  <c r="Q177" i="1"/>
  <c r="R177" i="1" s="1"/>
  <c r="Q178" i="1"/>
  <c r="R178" i="1" s="1"/>
  <c r="Q179" i="1"/>
  <c r="R179" i="1" s="1"/>
  <c r="Q180" i="1"/>
  <c r="R180" i="1" s="1"/>
  <c r="Q181" i="1"/>
  <c r="R181" i="1" s="1"/>
  <c r="Q182" i="1"/>
  <c r="R182" i="1" s="1"/>
  <c r="Q183" i="1"/>
  <c r="R183" i="1" s="1"/>
  <c r="Q184" i="1"/>
  <c r="R184" i="1" s="1"/>
  <c r="Q185" i="1"/>
  <c r="R185" i="1" s="1"/>
  <c r="Q186" i="1"/>
  <c r="R186" i="1" s="1"/>
  <c r="Q187" i="1"/>
  <c r="R187" i="1" s="1"/>
  <c r="Q188" i="1"/>
  <c r="R188" i="1" s="1"/>
  <c r="Q189" i="1"/>
  <c r="R189" i="1" s="1"/>
  <c r="Q190" i="1"/>
  <c r="R190" i="1" s="1"/>
  <c r="Q191" i="1"/>
  <c r="R191" i="1" s="1"/>
  <c r="Q192" i="1"/>
  <c r="R192" i="1" s="1"/>
  <c r="Q193" i="1"/>
  <c r="R193" i="1" s="1"/>
  <c r="Q194" i="1"/>
  <c r="R194" i="1" s="1"/>
  <c r="Q195" i="1"/>
  <c r="R195" i="1" s="1"/>
  <c r="Q196" i="1"/>
  <c r="R196" i="1" s="1"/>
  <c r="Q197" i="1"/>
  <c r="R197" i="1" s="1"/>
  <c r="Q198" i="1"/>
  <c r="R198" i="1" s="1"/>
  <c r="Q199" i="1"/>
  <c r="R199" i="1" s="1"/>
  <c r="Q200" i="1"/>
  <c r="R200" i="1" s="1"/>
  <c r="Q201" i="1"/>
  <c r="R201" i="1" s="1"/>
  <c r="Q202" i="1"/>
  <c r="R202" i="1" s="1"/>
  <c r="Q203" i="1"/>
  <c r="R203" i="1" s="1"/>
  <c r="Q204" i="1"/>
  <c r="R204" i="1" s="1"/>
  <c r="Q205" i="1"/>
  <c r="R205" i="1" s="1"/>
  <c r="Q206" i="1"/>
  <c r="R206" i="1" s="1"/>
  <c r="Q207" i="1"/>
  <c r="R207" i="1" s="1"/>
  <c r="Q208" i="1"/>
  <c r="R208" i="1" s="1"/>
  <c r="Q209" i="1"/>
  <c r="R209" i="1" s="1"/>
  <c r="Q210" i="1"/>
  <c r="R210" i="1" s="1"/>
  <c r="Q211" i="1"/>
  <c r="R211" i="1" s="1"/>
  <c r="Q212" i="1"/>
  <c r="R212" i="1" s="1"/>
  <c r="Q213" i="1"/>
  <c r="R213" i="1" s="1"/>
  <c r="Q214" i="1"/>
  <c r="R214" i="1" s="1"/>
  <c r="Q215" i="1"/>
  <c r="R215" i="1" s="1"/>
  <c r="Q216" i="1"/>
  <c r="R216" i="1" s="1"/>
  <c r="Q217" i="1"/>
  <c r="R217" i="1" s="1"/>
  <c r="Q218" i="1"/>
  <c r="R218" i="1" s="1"/>
  <c r="Q219" i="1"/>
  <c r="R219" i="1" s="1"/>
  <c r="Q220" i="1"/>
  <c r="R220" i="1" s="1"/>
  <c r="Q221" i="1"/>
  <c r="R221" i="1" s="1"/>
  <c r="Q222" i="1"/>
  <c r="R222" i="1" s="1"/>
  <c r="Q223" i="1"/>
  <c r="R223" i="1" s="1"/>
  <c r="Q224" i="1"/>
  <c r="R224" i="1" s="1"/>
  <c r="Q225" i="1"/>
  <c r="R225" i="1" s="1"/>
  <c r="Q226" i="1"/>
  <c r="R226" i="1" s="1"/>
  <c r="Q227" i="1"/>
  <c r="R227" i="1" s="1"/>
  <c r="Q228" i="1"/>
  <c r="R228" i="1" s="1"/>
  <c r="Q229" i="1"/>
  <c r="R229" i="1" s="1"/>
  <c r="Q230" i="1"/>
  <c r="R230" i="1" s="1"/>
  <c r="Q231" i="1"/>
  <c r="R231" i="1" s="1"/>
  <c r="Q232" i="1"/>
  <c r="R232" i="1" s="1"/>
  <c r="Q233" i="1"/>
  <c r="R233" i="1" s="1"/>
  <c r="Q234" i="1"/>
  <c r="R234" i="1" s="1"/>
  <c r="Q235" i="1"/>
  <c r="R235" i="1" s="1"/>
  <c r="Q236" i="1"/>
  <c r="R236" i="1" s="1"/>
  <c r="Q237" i="1"/>
  <c r="R237" i="1" s="1"/>
  <c r="Q238" i="1"/>
  <c r="R238" i="1" s="1"/>
  <c r="Q239" i="1"/>
  <c r="R239" i="1" s="1"/>
  <c r="Q240" i="1"/>
  <c r="R240" i="1" s="1"/>
  <c r="Q241" i="1"/>
  <c r="R241" i="1" s="1"/>
  <c r="Q242" i="1"/>
  <c r="R242" i="1" s="1"/>
  <c r="Q243" i="1"/>
  <c r="R243" i="1" s="1"/>
  <c r="Q244" i="1"/>
  <c r="R244" i="1" s="1"/>
  <c r="Q245" i="1"/>
  <c r="R245" i="1" s="1"/>
  <c r="Q246" i="1"/>
  <c r="R246" i="1" s="1"/>
  <c r="Q247" i="1"/>
  <c r="R247" i="1" s="1"/>
  <c r="Q248" i="1"/>
  <c r="R248" i="1" s="1"/>
  <c r="Q249" i="1"/>
  <c r="R249" i="1" s="1"/>
  <c r="Q250" i="1"/>
  <c r="R250" i="1" s="1"/>
  <c r="Q251" i="1"/>
  <c r="R251" i="1" s="1"/>
  <c r="Q252" i="1"/>
  <c r="R252" i="1" s="1"/>
  <c r="Q253" i="1"/>
  <c r="R253" i="1" s="1"/>
  <c r="Q254" i="1"/>
  <c r="R254" i="1" s="1"/>
  <c r="Q255" i="1"/>
  <c r="R255" i="1" s="1"/>
  <c r="Q256" i="1"/>
  <c r="R256" i="1" s="1"/>
  <c r="Q257" i="1"/>
  <c r="R257" i="1" s="1"/>
  <c r="Q258" i="1"/>
  <c r="R258" i="1" s="1"/>
  <c r="Q259" i="1"/>
  <c r="R259" i="1" s="1"/>
  <c r="Q260" i="1"/>
  <c r="R260" i="1" s="1"/>
  <c r="Q261" i="1"/>
  <c r="R261" i="1" s="1"/>
  <c r="Q262" i="1"/>
  <c r="R262" i="1" s="1"/>
  <c r="Q263" i="1"/>
  <c r="R263" i="1" s="1"/>
  <c r="Q264" i="1"/>
  <c r="R264" i="1" s="1"/>
  <c r="Q265" i="1"/>
  <c r="R265" i="1" s="1"/>
  <c r="Q266" i="1"/>
  <c r="R266" i="1" s="1"/>
  <c r="Q267" i="1"/>
  <c r="R267" i="1" s="1"/>
  <c r="Q268" i="1"/>
  <c r="R268" i="1" s="1"/>
  <c r="Q269" i="1"/>
  <c r="R269" i="1" s="1"/>
  <c r="Q270" i="1"/>
  <c r="R270" i="1" s="1"/>
  <c r="Q271" i="1"/>
  <c r="R271" i="1" s="1"/>
  <c r="Q272" i="1"/>
  <c r="R272" i="1" s="1"/>
  <c r="Q273" i="1"/>
  <c r="R273" i="1" s="1"/>
  <c r="Q274" i="1"/>
  <c r="R274" i="1" s="1"/>
  <c r="Q275" i="1"/>
  <c r="R275" i="1" s="1"/>
  <c r="Q276" i="1"/>
  <c r="R276" i="1" s="1"/>
  <c r="Q277" i="1"/>
  <c r="R277" i="1" s="1"/>
  <c r="Q278" i="1"/>
  <c r="R278" i="1" s="1"/>
  <c r="Q279" i="1"/>
  <c r="R279" i="1" s="1"/>
  <c r="Q280" i="1"/>
  <c r="R280" i="1" s="1"/>
  <c r="Q281" i="1"/>
  <c r="R281" i="1" s="1"/>
  <c r="Q282" i="1"/>
  <c r="R282" i="1" s="1"/>
  <c r="Q283" i="1"/>
  <c r="R283" i="1" s="1"/>
  <c r="Q284" i="1"/>
  <c r="R284" i="1" s="1"/>
  <c r="Q285" i="1"/>
  <c r="R285" i="1" s="1"/>
  <c r="Q286" i="1"/>
  <c r="R286" i="1" s="1"/>
  <c r="Q287" i="1"/>
  <c r="R287" i="1" s="1"/>
  <c r="Q288" i="1"/>
  <c r="R288" i="1" s="1"/>
  <c r="Q289" i="1"/>
  <c r="R289" i="1" s="1"/>
  <c r="Q290" i="1"/>
  <c r="R290" i="1" s="1"/>
  <c r="Q291" i="1"/>
  <c r="R291" i="1" s="1"/>
  <c r="Q292" i="1"/>
  <c r="R292" i="1" s="1"/>
  <c r="Q293" i="1"/>
  <c r="R293" i="1" s="1"/>
  <c r="Q294" i="1"/>
  <c r="R294" i="1" s="1"/>
  <c r="Q295" i="1"/>
  <c r="R295" i="1" s="1"/>
  <c r="Q296" i="1"/>
  <c r="R296" i="1" s="1"/>
  <c r="Q297" i="1"/>
  <c r="R297" i="1" s="1"/>
  <c r="Q298" i="1"/>
  <c r="R298" i="1" s="1"/>
  <c r="Q299" i="1"/>
  <c r="R299" i="1" s="1"/>
  <c r="Q300" i="1"/>
  <c r="R300" i="1" s="1"/>
  <c r="Q301" i="1"/>
  <c r="R301" i="1" s="1"/>
  <c r="Q302" i="1"/>
  <c r="R302" i="1" s="1"/>
  <c r="Q303" i="1"/>
  <c r="R303" i="1" s="1"/>
  <c r="Q304" i="1"/>
  <c r="R304" i="1" s="1"/>
  <c r="Q305" i="1"/>
  <c r="R305" i="1" s="1"/>
  <c r="Q306" i="1"/>
  <c r="R306" i="1" s="1"/>
  <c r="Q307" i="1"/>
  <c r="R307" i="1" s="1"/>
  <c r="Q308" i="1"/>
  <c r="R308" i="1" s="1"/>
  <c r="Q309" i="1"/>
  <c r="R309" i="1" s="1"/>
  <c r="Q310" i="1"/>
  <c r="R310" i="1" s="1"/>
  <c r="Q311" i="1"/>
  <c r="R311" i="1" s="1"/>
  <c r="Q312" i="1"/>
  <c r="R312" i="1" s="1"/>
  <c r="Q313" i="1"/>
  <c r="R313" i="1" s="1"/>
  <c r="Q314" i="1"/>
  <c r="R314" i="1" s="1"/>
  <c r="Q315" i="1"/>
  <c r="R315" i="1" s="1"/>
  <c r="Q316" i="1"/>
  <c r="R316" i="1" s="1"/>
  <c r="Q317" i="1"/>
  <c r="R317" i="1" s="1"/>
  <c r="Q318" i="1"/>
  <c r="R318" i="1" s="1"/>
  <c r="Q319" i="1"/>
  <c r="R319" i="1" s="1"/>
  <c r="Q320" i="1"/>
  <c r="R320" i="1" s="1"/>
  <c r="Q321" i="1"/>
  <c r="R321" i="1" s="1"/>
  <c r="Q322" i="1"/>
  <c r="R322" i="1" s="1"/>
  <c r="Q323" i="1"/>
  <c r="R323" i="1" s="1"/>
  <c r="Q324" i="1"/>
  <c r="R324" i="1" s="1"/>
  <c r="Q325" i="1"/>
  <c r="R325" i="1" s="1"/>
  <c r="Q326" i="1"/>
  <c r="R326" i="1" s="1"/>
  <c r="Q327" i="1"/>
  <c r="R327" i="1" s="1"/>
  <c r="Q328" i="1"/>
  <c r="R328" i="1" s="1"/>
  <c r="Q329" i="1"/>
  <c r="R329" i="1" s="1"/>
  <c r="Q330" i="1"/>
  <c r="R330" i="1" s="1"/>
  <c r="Q331" i="1"/>
  <c r="R331" i="1" s="1"/>
  <c r="Q332" i="1"/>
  <c r="R332" i="1" s="1"/>
  <c r="Q333" i="1"/>
  <c r="R333" i="1" s="1"/>
  <c r="Q334" i="1"/>
  <c r="R334" i="1" s="1"/>
  <c r="Q335" i="1"/>
  <c r="R335" i="1" s="1"/>
  <c r="Q336" i="1"/>
  <c r="R336" i="1" s="1"/>
  <c r="Q337" i="1"/>
  <c r="R337" i="1" s="1"/>
  <c r="Q338" i="1"/>
  <c r="R338" i="1" s="1"/>
  <c r="Q339" i="1"/>
  <c r="R339" i="1" s="1"/>
  <c r="Q340" i="1"/>
  <c r="R340" i="1" s="1"/>
  <c r="Q341" i="1"/>
  <c r="R341" i="1" s="1"/>
  <c r="Q342" i="1"/>
  <c r="R342" i="1" s="1"/>
  <c r="Q343" i="1"/>
  <c r="R343" i="1" s="1"/>
  <c r="Q344" i="1"/>
  <c r="R344" i="1" s="1"/>
  <c r="Q345" i="1"/>
  <c r="R345" i="1" s="1"/>
  <c r="Q346" i="1"/>
  <c r="R346" i="1" s="1"/>
  <c r="Q347" i="1"/>
  <c r="R347" i="1" s="1"/>
  <c r="Q348" i="1"/>
  <c r="R348" i="1" s="1"/>
  <c r="Q349" i="1"/>
  <c r="R349" i="1" s="1"/>
  <c r="Q350" i="1"/>
  <c r="R350" i="1" s="1"/>
  <c r="Q351" i="1"/>
  <c r="R351" i="1" s="1"/>
  <c r="Q352" i="1"/>
  <c r="R352" i="1" s="1"/>
  <c r="Q353" i="1"/>
  <c r="R353" i="1" s="1"/>
  <c r="Q354" i="1"/>
  <c r="R354" i="1" s="1"/>
  <c r="Q355" i="1"/>
  <c r="R355" i="1" s="1"/>
  <c r="Q356" i="1"/>
  <c r="R356" i="1" s="1"/>
  <c r="Q357" i="1"/>
  <c r="R357" i="1" s="1"/>
  <c r="Q358" i="1"/>
  <c r="R358" i="1" s="1"/>
  <c r="Q359" i="1"/>
  <c r="R359" i="1" s="1"/>
  <c r="Q360" i="1"/>
  <c r="R360" i="1" s="1"/>
  <c r="Q361" i="1"/>
  <c r="R361" i="1" s="1"/>
  <c r="Q362" i="1"/>
  <c r="R362" i="1" s="1"/>
  <c r="Q363" i="1"/>
  <c r="R363" i="1" s="1"/>
  <c r="Q364" i="1"/>
  <c r="R364" i="1" s="1"/>
  <c r="Q365" i="1"/>
  <c r="R365" i="1" s="1"/>
  <c r="Q366" i="1"/>
  <c r="R366" i="1" s="1"/>
  <c r="Q367" i="1"/>
  <c r="R367" i="1" s="1"/>
  <c r="Q368" i="1"/>
  <c r="R368" i="1" s="1"/>
  <c r="Q369" i="1"/>
  <c r="R369" i="1" s="1"/>
  <c r="Q370" i="1"/>
  <c r="R370" i="1" s="1"/>
  <c r="Q371" i="1"/>
  <c r="R371" i="1" s="1"/>
  <c r="Q372" i="1"/>
  <c r="R372" i="1" s="1"/>
  <c r="Q373" i="1"/>
  <c r="R373" i="1" s="1"/>
  <c r="Q374" i="1"/>
  <c r="R374" i="1" s="1"/>
  <c r="Q375" i="1"/>
  <c r="R375" i="1" s="1"/>
  <c r="Q376" i="1"/>
  <c r="R376" i="1" s="1"/>
  <c r="Q377" i="1"/>
  <c r="R377" i="1" s="1"/>
  <c r="Q378" i="1"/>
  <c r="R378" i="1" s="1"/>
  <c r="Q379" i="1"/>
  <c r="R379" i="1" s="1"/>
  <c r="Q380" i="1"/>
  <c r="R380" i="1" s="1"/>
  <c r="Q381" i="1"/>
  <c r="R381" i="1" s="1"/>
  <c r="Q382" i="1"/>
  <c r="R382" i="1" s="1"/>
  <c r="Q383" i="1"/>
  <c r="R383" i="1" s="1"/>
  <c r="Q384" i="1"/>
  <c r="R384" i="1" s="1"/>
  <c r="Q385" i="1"/>
  <c r="R385" i="1" s="1"/>
  <c r="Q386" i="1"/>
  <c r="R386" i="1" s="1"/>
  <c r="Q387" i="1"/>
  <c r="R387" i="1" s="1"/>
  <c r="Q388" i="1"/>
  <c r="R388" i="1" s="1"/>
  <c r="Q389" i="1"/>
  <c r="R389" i="1" s="1"/>
  <c r="Q390" i="1"/>
  <c r="R390" i="1" s="1"/>
  <c r="Q391" i="1"/>
  <c r="R391" i="1" s="1"/>
  <c r="Q392" i="1"/>
  <c r="R392" i="1" s="1"/>
  <c r="Q393" i="1"/>
  <c r="R393" i="1" s="1"/>
  <c r="Q394" i="1"/>
  <c r="R394" i="1" s="1"/>
  <c r="Q395" i="1"/>
  <c r="R395" i="1" s="1"/>
  <c r="Q396" i="1"/>
  <c r="R396" i="1" s="1"/>
  <c r="Q397" i="1"/>
  <c r="R397" i="1" s="1"/>
  <c r="Q398" i="1"/>
  <c r="R398" i="1" s="1"/>
  <c r="Q399" i="1"/>
  <c r="R399" i="1" s="1"/>
  <c r="Q400" i="1"/>
  <c r="R400" i="1" s="1"/>
  <c r="Q401" i="1"/>
  <c r="R401" i="1" s="1"/>
  <c r="Q402" i="1"/>
  <c r="R402" i="1" s="1"/>
  <c r="Q403" i="1"/>
  <c r="R403" i="1" s="1"/>
  <c r="Q404" i="1"/>
  <c r="R404" i="1" s="1"/>
  <c r="Q405" i="1"/>
  <c r="R405" i="1" s="1"/>
  <c r="Q406" i="1"/>
  <c r="R406" i="1" s="1"/>
  <c r="Q407" i="1"/>
  <c r="R407" i="1" s="1"/>
  <c r="Q408" i="1"/>
  <c r="R408" i="1" s="1"/>
  <c r="Q409" i="1"/>
  <c r="R409" i="1" s="1"/>
  <c r="Q410" i="1"/>
  <c r="R410" i="1" s="1"/>
  <c r="Q411" i="1"/>
  <c r="R411" i="1" s="1"/>
  <c r="Q412" i="1"/>
  <c r="R412" i="1" s="1"/>
  <c r="Q413" i="1"/>
  <c r="R413" i="1" s="1"/>
  <c r="Q414" i="1"/>
  <c r="R414" i="1" s="1"/>
  <c r="Q415" i="1"/>
  <c r="R415" i="1" s="1"/>
  <c r="Q416" i="1"/>
  <c r="R416" i="1" s="1"/>
  <c r="Q417" i="1"/>
  <c r="R417" i="1" s="1"/>
  <c r="Q418" i="1"/>
  <c r="R418" i="1" s="1"/>
  <c r="Q419" i="1"/>
  <c r="R419" i="1" s="1"/>
  <c r="Q420" i="1"/>
  <c r="R420" i="1" s="1"/>
  <c r="Q421" i="1"/>
  <c r="R421" i="1" s="1"/>
  <c r="Q422" i="1"/>
  <c r="R422" i="1" s="1"/>
  <c r="Q423" i="1"/>
  <c r="R423" i="1" s="1"/>
  <c r="Q424" i="1"/>
  <c r="R424" i="1" s="1"/>
  <c r="Q425" i="1"/>
  <c r="R425" i="1" s="1"/>
  <c r="Q426" i="1"/>
  <c r="R426" i="1" s="1"/>
  <c r="Q427" i="1"/>
  <c r="R427" i="1" s="1"/>
  <c r="Q428" i="1"/>
  <c r="R428" i="1" s="1"/>
  <c r="Q429" i="1"/>
  <c r="R429" i="1" s="1"/>
  <c r="Q430" i="1"/>
  <c r="R430" i="1" s="1"/>
  <c r="Q431" i="1"/>
  <c r="R431" i="1" s="1"/>
  <c r="Q432" i="1"/>
  <c r="R432" i="1" s="1"/>
  <c r="Q433" i="1"/>
  <c r="R433" i="1" s="1"/>
  <c r="Q434" i="1"/>
  <c r="R434" i="1" s="1"/>
  <c r="Q435" i="1"/>
  <c r="R435" i="1" s="1"/>
  <c r="Q436" i="1"/>
  <c r="R436" i="1" s="1"/>
  <c r="Q437" i="1"/>
  <c r="R437" i="1" s="1"/>
  <c r="Q438" i="1"/>
  <c r="R438" i="1" s="1"/>
  <c r="Q439" i="1"/>
  <c r="R439" i="1" s="1"/>
  <c r="Q440" i="1"/>
  <c r="R440" i="1" s="1"/>
  <c r="Q441" i="1"/>
  <c r="R441" i="1" s="1"/>
  <c r="Q442" i="1"/>
  <c r="R442" i="1" s="1"/>
  <c r="Q443" i="1"/>
  <c r="R443" i="1" s="1"/>
  <c r="Q444" i="1"/>
  <c r="R444" i="1" s="1"/>
  <c r="Q445" i="1"/>
  <c r="R445" i="1" s="1"/>
  <c r="Q446" i="1"/>
  <c r="R446" i="1" s="1"/>
  <c r="Q447" i="1"/>
  <c r="R447" i="1" s="1"/>
  <c r="Q448" i="1"/>
  <c r="R448" i="1" s="1"/>
  <c r="Q449" i="1"/>
  <c r="R449" i="1" s="1"/>
  <c r="Q450" i="1"/>
  <c r="R450" i="1" s="1"/>
  <c r="Q451" i="1"/>
  <c r="R451" i="1" s="1"/>
  <c r="Q452" i="1"/>
  <c r="R452" i="1" s="1"/>
  <c r="Q453" i="1"/>
  <c r="R453" i="1" s="1"/>
  <c r="Q454" i="1"/>
  <c r="R454" i="1" s="1"/>
  <c r="Q455" i="1"/>
  <c r="R455" i="1" s="1"/>
  <c r="Q456" i="1"/>
  <c r="R456" i="1" s="1"/>
  <c r="Q457" i="1"/>
  <c r="R457" i="1" s="1"/>
  <c r="Q458" i="1"/>
  <c r="R458" i="1" s="1"/>
  <c r="Q459" i="1"/>
  <c r="R459" i="1" s="1"/>
  <c r="Q460" i="1"/>
  <c r="R460" i="1" s="1"/>
  <c r="Q461" i="1"/>
  <c r="R461" i="1" s="1"/>
  <c r="Q462" i="1"/>
  <c r="R462" i="1" s="1"/>
  <c r="Q463" i="1"/>
  <c r="R463" i="1" s="1"/>
  <c r="Q464" i="1"/>
  <c r="R464" i="1" s="1"/>
  <c r="Q465" i="1"/>
  <c r="R465" i="1" s="1"/>
  <c r="Q466" i="1"/>
  <c r="R466" i="1" s="1"/>
  <c r="Q467" i="1"/>
  <c r="R467" i="1" s="1"/>
  <c r="Q468" i="1"/>
  <c r="R468" i="1" s="1"/>
  <c r="Q469" i="1"/>
  <c r="R469" i="1" s="1"/>
  <c r="Q470" i="1"/>
  <c r="R470" i="1" s="1"/>
  <c r="Q471" i="1"/>
  <c r="R471" i="1" s="1"/>
  <c r="Q472" i="1"/>
  <c r="R472" i="1" s="1"/>
  <c r="Q473" i="1"/>
  <c r="R473" i="1" s="1"/>
  <c r="Q474" i="1"/>
  <c r="R474" i="1" s="1"/>
  <c r="Q475" i="1"/>
  <c r="R475" i="1" s="1"/>
  <c r="Q476" i="1"/>
  <c r="R476" i="1" s="1"/>
  <c r="Q477" i="1"/>
  <c r="R477" i="1" s="1"/>
  <c r="Q478" i="1"/>
  <c r="R478" i="1" s="1"/>
  <c r="Q479" i="1"/>
  <c r="R479" i="1" s="1"/>
  <c r="Q480" i="1"/>
  <c r="R480" i="1" s="1"/>
  <c r="Q481" i="1"/>
  <c r="R481" i="1" s="1"/>
  <c r="Q482" i="1"/>
  <c r="R482" i="1" s="1"/>
  <c r="Q483" i="1"/>
  <c r="R483" i="1" s="1"/>
  <c r="Q484" i="1"/>
  <c r="R484" i="1" s="1"/>
  <c r="Q485" i="1"/>
  <c r="R485" i="1" s="1"/>
  <c r="Q486" i="1"/>
  <c r="R486" i="1" s="1"/>
  <c r="Q487" i="1"/>
  <c r="R487" i="1" s="1"/>
  <c r="Q488" i="1"/>
  <c r="R488" i="1" s="1"/>
  <c r="Q489" i="1"/>
  <c r="R489" i="1" s="1"/>
  <c r="Q490" i="1"/>
  <c r="R490" i="1" s="1"/>
  <c r="Q491" i="1"/>
  <c r="R491" i="1" s="1"/>
  <c r="Q492" i="1"/>
  <c r="R492" i="1" s="1"/>
  <c r="Q493" i="1"/>
  <c r="R493" i="1" s="1"/>
  <c r="Q494" i="1"/>
  <c r="R494" i="1" s="1"/>
  <c r="Q495" i="1"/>
  <c r="R495" i="1" s="1"/>
  <c r="Q496" i="1"/>
  <c r="R496" i="1" s="1"/>
  <c r="Q497" i="1"/>
  <c r="R497" i="1" s="1"/>
  <c r="Q498" i="1"/>
  <c r="R498" i="1" s="1"/>
  <c r="Q499" i="1"/>
  <c r="R499" i="1" s="1"/>
  <c r="Q500" i="1"/>
  <c r="R500" i="1" s="1"/>
  <c r="Q501" i="1"/>
  <c r="R501" i="1" s="1"/>
  <c r="Q502" i="1"/>
  <c r="R502" i="1" s="1"/>
  <c r="Q503" i="1"/>
  <c r="R503" i="1" s="1"/>
  <c r="Q504" i="1"/>
  <c r="R504" i="1" s="1"/>
  <c r="Q505" i="1"/>
  <c r="R505" i="1" s="1"/>
  <c r="Q506" i="1"/>
  <c r="R506" i="1" s="1"/>
  <c r="Q507" i="1"/>
  <c r="R507" i="1" s="1"/>
  <c r="Q508" i="1"/>
  <c r="R508" i="1" s="1"/>
  <c r="Q509" i="1"/>
  <c r="R509" i="1" s="1"/>
  <c r="Q510" i="1"/>
  <c r="R510" i="1" s="1"/>
  <c r="Q511" i="1"/>
  <c r="R511" i="1" s="1"/>
  <c r="Q512" i="1"/>
  <c r="R512" i="1" s="1"/>
  <c r="Q513" i="1"/>
  <c r="R513" i="1" s="1"/>
  <c r="Q514" i="1"/>
  <c r="R514" i="1" s="1"/>
  <c r="Q515" i="1"/>
  <c r="R515" i="1" s="1"/>
  <c r="Q516" i="1"/>
  <c r="R516" i="1" s="1"/>
  <c r="Q517" i="1"/>
  <c r="R517" i="1" s="1"/>
  <c r="Q518" i="1"/>
  <c r="R518" i="1" s="1"/>
  <c r="Q519" i="1"/>
  <c r="R519" i="1" s="1"/>
  <c r="Q520" i="1"/>
  <c r="R520" i="1" s="1"/>
  <c r="Q521" i="1"/>
  <c r="R521" i="1" s="1"/>
  <c r="Q522" i="1"/>
  <c r="R522" i="1" s="1"/>
  <c r="Q523" i="1"/>
  <c r="R523" i="1" s="1"/>
  <c r="Q524" i="1"/>
  <c r="R524" i="1" s="1"/>
  <c r="Q525" i="1"/>
  <c r="R525" i="1" s="1"/>
  <c r="Q526" i="1"/>
  <c r="R526" i="1" s="1"/>
  <c r="Q527" i="1"/>
  <c r="R527" i="1" s="1"/>
  <c r="Q528" i="1"/>
  <c r="R528" i="1" s="1"/>
  <c r="Q529" i="1"/>
  <c r="R529" i="1" s="1"/>
  <c r="Q530" i="1"/>
  <c r="R530" i="1" s="1"/>
  <c r="Q531" i="1"/>
  <c r="R531" i="1" s="1"/>
  <c r="Q532" i="1"/>
  <c r="R532" i="1" s="1"/>
  <c r="Q533" i="1"/>
  <c r="R533" i="1" s="1"/>
  <c r="Q534" i="1"/>
  <c r="R534" i="1" s="1"/>
  <c r="Q535" i="1"/>
  <c r="R535" i="1" s="1"/>
  <c r="Q536" i="1"/>
  <c r="R536" i="1" s="1"/>
  <c r="Q537" i="1"/>
  <c r="R537" i="1" s="1"/>
  <c r="Q538" i="1"/>
  <c r="R538" i="1" s="1"/>
  <c r="Q539" i="1"/>
  <c r="R539" i="1" s="1"/>
  <c r="Q540" i="1"/>
  <c r="R540" i="1" s="1"/>
  <c r="Q541" i="1"/>
  <c r="R541" i="1" s="1"/>
  <c r="Q542" i="1"/>
  <c r="R542" i="1" s="1"/>
  <c r="Q543" i="1"/>
  <c r="R543" i="1" s="1"/>
  <c r="Q544" i="1"/>
  <c r="R544" i="1" s="1"/>
  <c r="Q545" i="1"/>
  <c r="R545" i="1" s="1"/>
  <c r="Q546" i="1"/>
  <c r="R546" i="1" s="1"/>
  <c r="Q547" i="1"/>
  <c r="R547" i="1" s="1"/>
  <c r="Q548" i="1"/>
  <c r="R548" i="1" s="1"/>
  <c r="Q549" i="1"/>
  <c r="R549" i="1" s="1"/>
  <c r="Q550" i="1"/>
  <c r="R550" i="1" s="1"/>
  <c r="Q551" i="1"/>
  <c r="R551" i="1" s="1"/>
  <c r="Q552" i="1"/>
  <c r="R552" i="1" s="1"/>
  <c r="Q553" i="1"/>
  <c r="R553" i="1" s="1"/>
  <c r="Q554" i="1"/>
  <c r="R554" i="1" s="1"/>
  <c r="Q555" i="1"/>
  <c r="R555" i="1" s="1"/>
  <c r="Q556" i="1"/>
  <c r="R556" i="1" s="1"/>
  <c r="Q557" i="1"/>
  <c r="R557" i="1" s="1"/>
  <c r="Q558" i="1"/>
  <c r="R558" i="1" s="1"/>
  <c r="Q559" i="1"/>
  <c r="R559" i="1" s="1"/>
  <c r="Q560" i="1"/>
  <c r="R560" i="1" s="1"/>
  <c r="Q561" i="1"/>
  <c r="R561" i="1" s="1"/>
  <c r="Q562" i="1"/>
  <c r="R562" i="1" s="1"/>
  <c r="Q563" i="1"/>
  <c r="R563" i="1" s="1"/>
  <c r="Q564" i="1"/>
  <c r="R564" i="1" s="1"/>
  <c r="Q565" i="1"/>
  <c r="R565" i="1" s="1"/>
  <c r="Q566" i="1"/>
  <c r="R566" i="1" s="1"/>
  <c r="Q567" i="1"/>
  <c r="R567" i="1" s="1"/>
  <c r="Q568" i="1"/>
  <c r="R568" i="1" s="1"/>
  <c r="Q569" i="1"/>
  <c r="R569" i="1" s="1"/>
  <c r="Q570" i="1"/>
  <c r="R570" i="1" s="1"/>
  <c r="Q571" i="1"/>
  <c r="R571" i="1" s="1"/>
  <c r="Q572" i="1"/>
  <c r="R572" i="1" s="1"/>
  <c r="Q573" i="1"/>
  <c r="R573" i="1" s="1"/>
  <c r="Q574" i="1"/>
  <c r="R574" i="1" s="1"/>
  <c r="Q575" i="1"/>
  <c r="R575" i="1" s="1"/>
  <c r="Q576" i="1"/>
  <c r="R576" i="1" s="1"/>
  <c r="Q577" i="1"/>
  <c r="R577" i="1" s="1"/>
  <c r="Q578" i="1"/>
  <c r="R578" i="1" s="1"/>
  <c r="Q579" i="1"/>
  <c r="R579" i="1" s="1"/>
  <c r="Q580" i="1"/>
  <c r="R580" i="1" s="1"/>
  <c r="Q581" i="1"/>
  <c r="R581" i="1" s="1"/>
  <c r="Q582" i="1"/>
  <c r="R582" i="1" s="1"/>
  <c r="Q583" i="1"/>
  <c r="R583" i="1" s="1"/>
  <c r="Q584" i="1"/>
  <c r="R584" i="1" s="1"/>
  <c r="Q585" i="1"/>
  <c r="R585" i="1" s="1"/>
  <c r="Q586" i="1"/>
  <c r="R586" i="1" s="1"/>
  <c r="Q587" i="1"/>
  <c r="R587" i="1" s="1"/>
  <c r="Q588" i="1"/>
  <c r="R588" i="1" s="1"/>
  <c r="Q589" i="1"/>
  <c r="R589" i="1" s="1"/>
  <c r="Q590" i="1"/>
  <c r="R590" i="1" s="1"/>
  <c r="Q591" i="1"/>
  <c r="R591" i="1" s="1"/>
  <c r="Q592" i="1"/>
  <c r="R592" i="1" s="1"/>
  <c r="Q593" i="1"/>
  <c r="R593" i="1" s="1"/>
  <c r="Q594" i="1"/>
  <c r="R594" i="1" s="1"/>
  <c r="Q595" i="1"/>
  <c r="R595" i="1" s="1"/>
  <c r="Q596" i="1"/>
  <c r="R596" i="1" s="1"/>
  <c r="Q597" i="1"/>
  <c r="R597" i="1" s="1"/>
  <c r="Q598" i="1"/>
  <c r="R598" i="1" s="1"/>
  <c r="Q599" i="1"/>
  <c r="R599" i="1" s="1"/>
  <c r="Q600" i="1"/>
  <c r="R600" i="1" s="1"/>
  <c r="Q601" i="1"/>
  <c r="R601" i="1" s="1"/>
  <c r="Q602" i="1"/>
  <c r="R602" i="1" s="1"/>
  <c r="Q603" i="1"/>
  <c r="R603" i="1" s="1"/>
  <c r="Q604" i="1"/>
  <c r="R604" i="1" s="1"/>
  <c r="Q605" i="1"/>
  <c r="R605" i="1" s="1"/>
  <c r="Q606" i="1"/>
  <c r="R606" i="1" s="1"/>
  <c r="Q607" i="1"/>
  <c r="R607" i="1" s="1"/>
  <c r="Q608" i="1"/>
  <c r="R608" i="1" s="1"/>
  <c r="Q609" i="1"/>
  <c r="R609" i="1" s="1"/>
  <c r="Q610" i="1"/>
  <c r="R610" i="1" s="1"/>
  <c r="Q611" i="1"/>
  <c r="R611" i="1" s="1"/>
  <c r="Q612" i="1"/>
  <c r="R612" i="1" s="1"/>
  <c r="Q613" i="1"/>
  <c r="R613" i="1" s="1"/>
  <c r="Q614" i="1"/>
  <c r="R614" i="1" s="1"/>
  <c r="Q615" i="1"/>
  <c r="R615" i="1" s="1"/>
  <c r="Q616" i="1"/>
  <c r="R616" i="1" s="1"/>
  <c r="Q617" i="1"/>
  <c r="R617" i="1" s="1"/>
  <c r="Q618" i="1"/>
  <c r="R618" i="1" s="1"/>
  <c r="Q619" i="1"/>
  <c r="R619" i="1" s="1"/>
  <c r="Q620" i="1"/>
  <c r="R620" i="1" s="1"/>
  <c r="Q621" i="1"/>
  <c r="R621" i="1" s="1"/>
  <c r="Q622" i="1"/>
  <c r="R622" i="1" s="1"/>
  <c r="Q623" i="1"/>
  <c r="R623" i="1" s="1"/>
  <c r="Q624" i="1"/>
  <c r="R624" i="1" s="1"/>
  <c r="Q625" i="1"/>
  <c r="R625" i="1" s="1"/>
  <c r="Q626" i="1"/>
  <c r="R626" i="1" s="1"/>
  <c r="Q627" i="1"/>
  <c r="R627" i="1" s="1"/>
  <c r="Q628" i="1"/>
  <c r="R628" i="1" s="1"/>
  <c r="Q629" i="1"/>
  <c r="R629" i="1" s="1"/>
  <c r="Q630" i="1"/>
  <c r="R630" i="1" s="1"/>
  <c r="Q631" i="1"/>
  <c r="R631" i="1" s="1"/>
  <c r="Q632" i="1"/>
  <c r="R632" i="1" s="1"/>
  <c r="Q633" i="1"/>
  <c r="R633" i="1" s="1"/>
  <c r="Q634" i="1"/>
  <c r="R634" i="1" s="1"/>
  <c r="Q635" i="1"/>
  <c r="R635" i="1" s="1"/>
  <c r="Q636" i="1"/>
  <c r="R636" i="1" s="1"/>
  <c r="Q637" i="1"/>
  <c r="R637" i="1" s="1"/>
  <c r="Q638" i="1"/>
  <c r="R638" i="1" s="1"/>
  <c r="Q639" i="1"/>
  <c r="R639" i="1" s="1"/>
  <c r="Q640" i="1"/>
  <c r="R640" i="1" s="1"/>
  <c r="Q641" i="1"/>
  <c r="R641" i="1" s="1"/>
  <c r="Q642" i="1"/>
  <c r="R642" i="1" s="1"/>
  <c r="Q643" i="1"/>
  <c r="R643" i="1" s="1"/>
  <c r="Q644" i="1"/>
  <c r="R644" i="1" s="1"/>
  <c r="Q645" i="1"/>
  <c r="R645" i="1" s="1"/>
  <c r="Q646" i="1"/>
  <c r="R646" i="1" s="1"/>
  <c r="Q647" i="1"/>
  <c r="R647" i="1" s="1"/>
  <c r="Q648" i="1"/>
  <c r="R648" i="1" s="1"/>
  <c r="Q649" i="1"/>
  <c r="R649" i="1" s="1"/>
  <c r="Q650" i="1"/>
  <c r="R650" i="1" s="1"/>
  <c r="Q651" i="1"/>
  <c r="R651" i="1" s="1"/>
  <c r="Q652" i="1"/>
  <c r="R652" i="1" s="1"/>
  <c r="Q653" i="1"/>
  <c r="R653" i="1" s="1"/>
  <c r="Q654" i="1"/>
  <c r="R654" i="1" s="1"/>
  <c r="Q655" i="1"/>
  <c r="R655" i="1" s="1"/>
  <c r="Q656" i="1"/>
  <c r="R656" i="1" s="1"/>
  <c r="Q657" i="1"/>
  <c r="R657" i="1" s="1"/>
  <c r="Q658" i="1"/>
  <c r="R658" i="1" s="1"/>
  <c r="Q659" i="1"/>
  <c r="R659" i="1" s="1"/>
  <c r="Q660" i="1"/>
  <c r="R660" i="1" s="1"/>
  <c r="Q661" i="1"/>
  <c r="R661" i="1" s="1"/>
  <c r="Q662" i="1"/>
  <c r="R662" i="1" s="1"/>
  <c r="Q663" i="1"/>
  <c r="R663" i="1" s="1"/>
  <c r="Q664" i="1"/>
  <c r="R664" i="1" s="1"/>
  <c r="Q665" i="1"/>
  <c r="R665" i="1" s="1"/>
  <c r="Q666" i="1"/>
  <c r="R666" i="1" s="1"/>
  <c r="Q667" i="1"/>
  <c r="R667" i="1" s="1"/>
  <c r="Q668" i="1"/>
  <c r="R668" i="1" s="1"/>
  <c r="Q669" i="1"/>
  <c r="R669" i="1" s="1"/>
  <c r="Q670" i="1"/>
  <c r="R670" i="1" s="1"/>
  <c r="Q671" i="1"/>
  <c r="R671" i="1" s="1"/>
  <c r="Q672" i="1"/>
  <c r="R672" i="1" s="1"/>
  <c r="Q673" i="1"/>
  <c r="R673" i="1" s="1"/>
  <c r="Q674" i="1"/>
  <c r="R674" i="1" s="1"/>
  <c r="Q675" i="1"/>
  <c r="R675" i="1" s="1"/>
  <c r="Q676" i="1"/>
  <c r="R676" i="1" s="1"/>
  <c r="Q677" i="1"/>
  <c r="R677" i="1" s="1"/>
  <c r="Q678" i="1"/>
  <c r="R678" i="1" s="1"/>
  <c r="Q679" i="1"/>
  <c r="R679" i="1" s="1"/>
  <c r="Q680" i="1"/>
  <c r="R680" i="1" s="1"/>
  <c r="Q681" i="1"/>
  <c r="R681" i="1" s="1"/>
  <c r="Q682" i="1"/>
  <c r="R682" i="1" s="1"/>
  <c r="Q683" i="1"/>
  <c r="R683" i="1" s="1"/>
  <c r="Q684" i="1"/>
  <c r="R684" i="1" s="1"/>
  <c r="Q685" i="1"/>
  <c r="R685" i="1" s="1"/>
  <c r="Q686" i="1"/>
  <c r="R686" i="1" s="1"/>
  <c r="Q687" i="1"/>
  <c r="R687" i="1" s="1"/>
  <c r="Q688" i="1"/>
  <c r="R688" i="1" s="1"/>
  <c r="Q689" i="1"/>
  <c r="R689" i="1" s="1"/>
  <c r="Q690" i="1"/>
  <c r="R690" i="1" s="1"/>
  <c r="Q691" i="1"/>
  <c r="R691" i="1" s="1"/>
  <c r="Q692" i="1"/>
  <c r="R692" i="1" s="1"/>
  <c r="Q693" i="1"/>
  <c r="R693" i="1" s="1"/>
  <c r="Q694" i="1"/>
  <c r="R694" i="1" s="1"/>
  <c r="Q695" i="1"/>
  <c r="R695" i="1" s="1"/>
  <c r="Q696" i="1"/>
  <c r="R696" i="1" s="1"/>
  <c r="Q697" i="1"/>
  <c r="R697" i="1" s="1"/>
  <c r="Q698" i="1"/>
  <c r="R698" i="1" s="1"/>
  <c r="Q699" i="1"/>
  <c r="R699" i="1" s="1"/>
  <c r="Q700" i="1"/>
  <c r="R700" i="1" s="1"/>
  <c r="Q701" i="1"/>
  <c r="R701" i="1" s="1"/>
  <c r="Q702" i="1"/>
  <c r="R702" i="1" s="1"/>
  <c r="Q703" i="1"/>
  <c r="R703" i="1" s="1"/>
  <c r="Q704" i="1"/>
  <c r="R704" i="1" s="1"/>
  <c r="Q705" i="1"/>
  <c r="R705" i="1" s="1"/>
  <c r="Q706" i="1"/>
  <c r="R706" i="1" s="1"/>
  <c r="Q707" i="1"/>
  <c r="R707" i="1" s="1"/>
  <c r="Q708" i="1"/>
  <c r="R708" i="1" s="1"/>
  <c r="Q709" i="1"/>
  <c r="R709" i="1" s="1"/>
  <c r="Q710" i="1"/>
  <c r="R710" i="1" s="1"/>
  <c r="Q711" i="1"/>
  <c r="R711" i="1" s="1"/>
  <c r="Q712" i="1"/>
  <c r="R712" i="1" s="1"/>
  <c r="Q713" i="1"/>
  <c r="R713" i="1" s="1"/>
  <c r="Q714" i="1"/>
  <c r="R714" i="1" s="1"/>
  <c r="Q715" i="1"/>
  <c r="R715" i="1" s="1"/>
  <c r="Q716" i="1"/>
  <c r="R716" i="1" s="1"/>
  <c r="Q717" i="1"/>
  <c r="R717" i="1" s="1"/>
  <c r="Q718" i="1"/>
  <c r="R718" i="1" s="1"/>
  <c r="Q719" i="1"/>
  <c r="R719" i="1" s="1"/>
  <c r="Q720" i="1"/>
  <c r="R720" i="1" s="1"/>
  <c r="Q721" i="1"/>
  <c r="R721" i="1" s="1"/>
  <c r="Q722" i="1"/>
  <c r="R722" i="1" s="1"/>
  <c r="Q723" i="1"/>
  <c r="R723" i="1" s="1"/>
  <c r="Q724" i="1"/>
  <c r="R724" i="1" s="1"/>
  <c r="Q725" i="1"/>
  <c r="R725" i="1" s="1"/>
  <c r="Q726" i="1"/>
  <c r="R726" i="1" s="1"/>
  <c r="Q727" i="1"/>
  <c r="R727" i="1" s="1"/>
  <c r="Q728" i="1"/>
  <c r="R728" i="1" s="1"/>
  <c r="Q729" i="1"/>
  <c r="R729" i="1" s="1"/>
  <c r="Q730" i="1"/>
  <c r="R730" i="1" s="1"/>
  <c r="Q731" i="1"/>
  <c r="R731" i="1" s="1"/>
  <c r="Q732" i="1"/>
  <c r="R732" i="1" s="1"/>
  <c r="Q733" i="1"/>
  <c r="R733" i="1" s="1"/>
  <c r="Q734" i="1"/>
  <c r="R734" i="1" s="1"/>
  <c r="Q735" i="1"/>
  <c r="R735" i="1" s="1"/>
  <c r="Q736" i="1"/>
  <c r="R736" i="1" s="1"/>
  <c r="Q737" i="1"/>
  <c r="R737" i="1" s="1"/>
  <c r="Q738" i="1"/>
  <c r="R738" i="1" s="1"/>
  <c r="Q739" i="1"/>
  <c r="R739" i="1" s="1"/>
  <c r="Q740" i="1"/>
  <c r="R740" i="1" s="1"/>
  <c r="Q741" i="1"/>
  <c r="R741" i="1" s="1"/>
  <c r="Q742" i="1"/>
  <c r="R742" i="1" s="1"/>
  <c r="Q743" i="1"/>
  <c r="R743" i="1" s="1"/>
  <c r="Q744" i="1"/>
  <c r="R744" i="1" s="1"/>
  <c r="Q745" i="1"/>
  <c r="R745" i="1" s="1"/>
  <c r="Q746" i="1"/>
  <c r="R746" i="1" s="1"/>
  <c r="Q747" i="1"/>
  <c r="R747" i="1" s="1"/>
  <c r="Q748" i="1"/>
  <c r="R748" i="1" s="1"/>
  <c r="Q749" i="1"/>
  <c r="R749" i="1" s="1"/>
  <c r="Q750" i="1"/>
  <c r="R750" i="1" s="1"/>
  <c r="Q751" i="1"/>
  <c r="R751" i="1" s="1"/>
  <c r="Q752" i="1"/>
  <c r="R752" i="1" s="1"/>
  <c r="Q753" i="1"/>
  <c r="R753" i="1" s="1"/>
  <c r="Q754" i="1"/>
  <c r="R754" i="1" s="1"/>
  <c r="Q755" i="1"/>
  <c r="R755" i="1" s="1"/>
  <c r="Q756" i="1"/>
  <c r="R756" i="1" s="1"/>
  <c r="Q757" i="1"/>
  <c r="R757" i="1" s="1"/>
  <c r="Q758" i="1"/>
  <c r="R758" i="1" s="1"/>
  <c r="Q759" i="1"/>
  <c r="R759" i="1" s="1"/>
  <c r="Q760" i="1"/>
  <c r="R760" i="1" s="1"/>
  <c r="Q761" i="1"/>
  <c r="R761" i="1" s="1"/>
  <c r="Q762" i="1"/>
  <c r="R762" i="1" s="1"/>
  <c r="Q763" i="1"/>
  <c r="R763" i="1" s="1"/>
  <c r="Q764" i="1"/>
  <c r="R764" i="1" s="1"/>
  <c r="Q765" i="1"/>
  <c r="R765" i="1" s="1"/>
  <c r="Q766" i="1"/>
  <c r="R766" i="1" s="1"/>
  <c r="Q767" i="1"/>
  <c r="R767" i="1" s="1"/>
  <c r="Q768" i="1"/>
  <c r="R768" i="1" s="1"/>
  <c r="Q769" i="1"/>
  <c r="R769" i="1" s="1"/>
  <c r="Q770" i="1"/>
  <c r="R770" i="1" s="1"/>
  <c r="Q771" i="1"/>
  <c r="R771" i="1" s="1"/>
  <c r="Q772" i="1"/>
  <c r="R772" i="1" s="1"/>
  <c r="Q773" i="1"/>
  <c r="R773" i="1" s="1"/>
  <c r="Q774" i="1"/>
  <c r="R774" i="1" s="1"/>
  <c r="Q775" i="1"/>
  <c r="R775" i="1" s="1"/>
  <c r="Q776" i="1"/>
  <c r="R776" i="1" s="1"/>
  <c r="Q777" i="1"/>
  <c r="R777" i="1" s="1"/>
  <c r="Q778" i="1"/>
  <c r="R778" i="1" s="1"/>
  <c r="Q779" i="1"/>
  <c r="R779" i="1" s="1"/>
  <c r="Q780" i="1"/>
  <c r="R780" i="1" s="1"/>
  <c r="Q781" i="1"/>
  <c r="R781" i="1" s="1"/>
  <c r="Q782" i="1"/>
  <c r="R782" i="1" s="1"/>
  <c r="Q783" i="1"/>
  <c r="R783" i="1" s="1"/>
  <c r="Q784" i="1"/>
  <c r="R784" i="1" s="1"/>
  <c r="Q785" i="1"/>
  <c r="R785" i="1" s="1"/>
  <c r="Q786" i="1"/>
  <c r="R786" i="1" s="1"/>
  <c r="Q787" i="1"/>
  <c r="R787" i="1" s="1"/>
  <c r="Q788" i="1"/>
  <c r="R788" i="1" s="1"/>
  <c r="Q789" i="1"/>
  <c r="R789" i="1" s="1"/>
  <c r="Q790" i="1"/>
  <c r="R790" i="1" s="1"/>
  <c r="Q791" i="1"/>
  <c r="R791" i="1" s="1"/>
  <c r="Q792" i="1"/>
  <c r="R792" i="1" s="1"/>
  <c r="Q793" i="1"/>
  <c r="R793" i="1" s="1"/>
  <c r="Q794" i="1"/>
  <c r="R794" i="1" s="1"/>
  <c r="Q795" i="1"/>
  <c r="R795" i="1" s="1"/>
  <c r="Q796" i="1"/>
  <c r="R796" i="1" s="1"/>
  <c r="Q797" i="1"/>
  <c r="R797" i="1" s="1"/>
  <c r="Q798" i="1"/>
  <c r="R798" i="1" s="1"/>
  <c r="Q799" i="1"/>
  <c r="R799" i="1" s="1"/>
  <c r="Q800" i="1"/>
  <c r="R800" i="1" s="1"/>
  <c r="Q801" i="1"/>
  <c r="R801" i="1" s="1"/>
  <c r="Q802" i="1"/>
  <c r="R802" i="1" s="1"/>
  <c r="Q803" i="1"/>
  <c r="R803" i="1" s="1"/>
  <c r="Q804" i="1"/>
  <c r="R804" i="1" s="1"/>
  <c r="Q805" i="1"/>
  <c r="R805" i="1" s="1"/>
  <c r="Q806" i="1"/>
  <c r="R806" i="1" s="1"/>
  <c r="Q807" i="1"/>
  <c r="R807" i="1" s="1"/>
  <c r="Q808" i="1"/>
  <c r="R808" i="1" s="1"/>
  <c r="Q809" i="1"/>
  <c r="R809" i="1" s="1"/>
  <c r="Q810" i="1"/>
  <c r="R810" i="1" s="1"/>
  <c r="Q811" i="1"/>
  <c r="R811" i="1" s="1"/>
  <c r="Q812" i="1"/>
  <c r="R812" i="1" s="1"/>
  <c r="Q813" i="1"/>
  <c r="R813" i="1" s="1"/>
  <c r="Q814" i="1"/>
  <c r="R814" i="1" s="1"/>
  <c r="Q815" i="1"/>
  <c r="R815" i="1" s="1"/>
  <c r="Q816" i="1"/>
  <c r="R816" i="1" s="1"/>
  <c r="Q817" i="1"/>
  <c r="R817" i="1" s="1"/>
  <c r="Q818" i="1"/>
  <c r="R818" i="1" s="1"/>
  <c r="Q819" i="1"/>
  <c r="R819" i="1" s="1"/>
  <c r="Q820" i="1"/>
  <c r="R820" i="1" s="1"/>
  <c r="Q821" i="1"/>
  <c r="R821" i="1" s="1"/>
  <c r="Q822" i="1"/>
  <c r="R822" i="1" s="1"/>
  <c r="Q823" i="1"/>
  <c r="R823" i="1" s="1"/>
  <c r="Q824" i="1"/>
  <c r="R824" i="1" s="1"/>
  <c r="Q825" i="1"/>
  <c r="R825" i="1" s="1"/>
  <c r="Q826" i="1"/>
  <c r="R826" i="1" s="1"/>
  <c r="Q827" i="1"/>
  <c r="R827" i="1" s="1"/>
  <c r="Q828" i="1"/>
  <c r="R828" i="1" s="1"/>
  <c r="Q829" i="1"/>
  <c r="R829" i="1" s="1"/>
  <c r="Q830" i="1"/>
  <c r="R830" i="1" s="1"/>
  <c r="Q831" i="1"/>
  <c r="R831" i="1" s="1"/>
  <c r="Q832" i="1"/>
  <c r="R832" i="1" s="1"/>
  <c r="Q833" i="1"/>
  <c r="R833" i="1" s="1"/>
  <c r="Q834" i="1"/>
  <c r="R834" i="1" s="1"/>
  <c r="Q835" i="1"/>
  <c r="R835" i="1" s="1"/>
  <c r="Q836" i="1"/>
  <c r="R836" i="1" s="1"/>
  <c r="Q837" i="1"/>
  <c r="R837" i="1" s="1"/>
  <c r="Q838" i="1"/>
  <c r="R838" i="1" s="1"/>
  <c r="Q839" i="1"/>
  <c r="R839" i="1" s="1"/>
  <c r="Q840" i="1"/>
  <c r="R840" i="1" s="1"/>
  <c r="Q841" i="1"/>
  <c r="R841" i="1" s="1"/>
  <c r="Q842" i="1"/>
  <c r="R842" i="1" s="1"/>
  <c r="Q843" i="1"/>
  <c r="R843" i="1" s="1"/>
  <c r="Q844" i="1"/>
  <c r="R844" i="1" s="1"/>
  <c r="Q845" i="1"/>
  <c r="R845" i="1" s="1"/>
  <c r="Q846" i="1"/>
  <c r="R846" i="1" s="1"/>
  <c r="Q847" i="1"/>
  <c r="R847" i="1" s="1"/>
  <c r="Q848" i="1"/>
  <c r="R848" i="1" s="1"/>
  <c r="Q849" i="1"/>
  <c r="R849" i="1" s="1"/>
  <c r="Q850" i="1"/>
  <c r="R850" i="1" s="1"/>
  <c r="Q851" i="1"/>
  <c r="R851" i="1" s="1"/>
  <c r="Q852" i="1"/>
  <c r="R852" i="1" s="1"/>
  <c r="Q853" i="1"/>
  <c r="R853" i="1" s="1"/>
  <c r="Q854" i="1"/>
  <c r="R854" i="1" s="1"/>
  <c r="Q855" i="1"/>
  <c r="R855" i="1" s="1"/>
  <c r="Q856" i="1"/>
  <c r="R856" i="1" s="1"/>
  <c r="Q857" i="1"/>
  <c r="R857" i="1" s="1"/>
  <c r="Q858" i="1"/>
  <c r="R858" i="1" s="1"/>
  <c r="Q859" i="1"/>
  <c r="R859" i="1" s="1"/>
  <c r="Q860" i="1"/>
  <c r="R860" i="1" s="1"/>
  <c r="Q861" i="1"/>
  <c r="R861" i="1" s="1"/>
  <c r="Q862" i="1"/>
  <c r="R862" i="1" s="1"/>
  <c r="Q863" i="1"/>
  <c r="R863" i="1" s="1"/>
  <c r="Q864" i="1"/>
  <c r="R864" i="1" s="1"/>
  <c r="Q865" i="1"/>
  <c r="R865" i="1" s="1"/>
  <c r="Q866" i="1"/>
  <c r="R866" i="1" s="1"/>
  <c r="Q867" i="1"/>
  <c r="R867" i="1" s="1"/>
  <c r="Q868" i="1"/>
  <c r="R868" i="1" s="1"/>
  <c r="Q869" i="1"/>
  <c r="R869" i="1" s="1"/>
  <c r="Q870" i="1"/>
  <c r="R870" i="1" s="1"/>
  <c r="Q871" i="1"/>
  <c r="R871" i="1" s="1"/>
  <c r="Q872" i="1"/>
  <c r="R872" i="1" s="1"/>
  <c r="Q873" i="1"/>
  <c r="R873" i="1" s="1"/>
  <c r="Q874" i="1"/>
  <c r="R874" i="1" s="1"/>
  <c r="Q875" i="1"/>
  <c r="R875" i="1" s="1"/>
  <c r="Q876" i="1"/>
  <c r="R876" i="1" s="1"/>
  <c r="Q877" i="1"/>
  <c r="R877" i="1" s="1"/>
  <c r="Q878" i="1"/>
  <c r="R878" i="1" s="1"/>
  <c r="Q879" i="1"/>
  <c r="R879" i="1" s="1"/>
  <c r="Q880" i="1"/>
  <c r="R880" i="1" s="1"/>
  <c r="Q881" i="1"/>
  <c r="R881" i="1" s="1"/>
  <c r="Q882" i="1"/>
  <c r="R882" i="1" s="1"/>
  <c r="Q883" i="1"/>
  <c r="R883" i="1" s="1"/>
  <c r="Q884" i="1"/>
  <c r="R884" i="1" s="1"/>
  <c r="Q885" i="1"/>
  <c r="R885" i="1" s="1"/>
  <c r="Q886" i="1"/>
  <c r="R886" i="1" s="1"/>
  <c r="Q887" i="1"/>
  <c r="R887" i="1" s="1"/>
  <c r="Q888" i="1"/>
  <c r="R888" i="1" s="1"/>
  <c r="Q889" i="1"/>
  <c r="R889" i="1" s="1"/>
  <c r="Q890" i="1"/>
  <c r="R890" i="1" s="1"/>
  <c r="Q891" i="1"/>
  <c r="R891" i="1" s="1"/>
  <c r="Q892" i="1"/>
  <c r="R892" i="1" s="1"/>
  <c r="Q2" i="1"/>
  <c r="R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2" i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3" i="4"/>
  <c r="O2" i="1" a="1"/>
  <c r="O2" i="1" s="1"/>
  <c r="N3" i="1"/>
  <c r="N4" i="1"/>
  <c r="N5" i="1"/>
  <c r="N6" i="1"/>
  <c r="N8" i="1"/>
  <c r="N9" i="1"/>
  <c r="N10" i="1"/>
  <c r="N11" i="1"/>
  <c r="N12" i="1"/>
  <c r="N13" i="1"/>
  <c r="N14" i="1"/>
  <c r="N15" i="1"/>
  <c r="N16" i="1"/>
  <c r="N17" i="1"/>
  <c r="N18" i="1"/>
  <c r="N20" i="1"/>
  <c r="N22" i="1"/>
  <c r="N23" i="1"/>
  <c r="N24" i="1"/>
  <c r="N25" i="1"/>
  <c r="N26" i="1"/>
  <c r="N27" i="1"/>
  <c r="N29" i="1"/>
  <c r="N32" i="1"/>
  <c r="N35" i="1"/>
  <c r="N36" i="1"/>
  <c r="N37" i="1"/>
  <c r="N39" i="1"/>
  <c r="N40" i="1"/>
  <c r="N41" i="1"/>
  <c r="N42" i="1"/>
  <c r="N43" i="1"/>
  <c r="N45" i="1"/>
  <c r="N46" i="1"/>
  <c r="N51" i="1"/>
  <c r="N52" i="1"/>
  <c r="N53" i="1"/>
  <c r="N54" i="1"/>
  <c r="N55" i="1"/>
  <c r="N56" i="1"/>
  <c r="N58" i="1"/>
  <c r="N59" i="1"/>
  <c r="N60" i="1"/>
  <c r="N61" i="1"/>
  <c r="N62" i="1"/>
  <c r="N63" i="1"/>
  <c r="N64" i="1"/>
  <c r="N65" i="1"/>
  <c r="N68" i="1"/>
  <c r="N69" i="1"/>
  <c r="N70" i="1"/>
  <c r="N71" i="1"/>
  <c r="N72" i="1"/>
  <c r="N73" i="1"/>
  <c r="N74" i="1"/>
  <c r="N75" i="1"/>
  <c r="N76" i="1"/>
  <c r="N77" i="1"/>
  <c r="N80" i="1"/>
  <c r="N81" i="1"/>
  <c r="N82" i="1"/>
  <c r="N83" i="1"/>
  <c r="N85" i="1"/>
  <c r="N86" i="1"/>
  <c r="N87" i="1"/>
  <c r="N88" i="1"/>
  <c r="N90" i="1"/>
  <c r="N91" i="1"/>
  <c r="N92" i="1"/>
  <c r="N93" i="1"/>
  <c r="N94" i="1"/>
  <c r="N95" i="1"/>
  <c r="N96" i="1"/>
  <c r="N98" i="1"/>
  <c r="N99" i="1"/>
  <c r="N100" i="1"/>
  <c r="N101" i="1"/>
  <c r="N102" i="1"/>
  <c r="N104" i="1"/>
  <c r="N105" i="1"/>
  <c r="N106" i="1"/>
  <c r="N107" i="1"/>
  <c r="N108" i="1"/>
  <c r="N110" i="1"/>
  <c r="N112" i="1"/>
  <c r="N113" i="1"/>
  <c r="N114" i="1"/>
  <c r="N115" i="1"/>
  <c r="N116" i="1"/>
  <c r="N117" i="1"/>
  <c r="N118" i="1"/>
  <c r="N119" i="1"/>
  <c r="N120" i="1"/>
  <c r="N121" i="1"/>
  <c r="N122" i="1"/>
  <c r="N124" i="1"/>
  <c r="N125" i="1"/>
  <c r="N126" i="1"/>
  <c r="N127" i="1"/>
  <c r="N129" i="1"/>
  <c r="N131" i="1"/>
  <c r="N132" i="1"/>
  <c r="N133" i="1"/>
  <c r="N134" i="1"/>
  <c r="N135" i="1"/>
  <c r="N136" i="1"/>
  <c r="N137" i="1"/>
  <c r="N138" i="1"/>
  <c r="N139" i="1"/>
  <c r="N140" i="1"/>
  <c r="N141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7" i="1"/>
  <c r="N158" i="1"/>
  <c r="N159" i="1"/>
  <c r="N162" i="1"/>
  <c r="N163" i="1"/>
  <c r="N164" i="1"/>
  <c r="N165" i="1"/>
  <c r="N166" i="1"/>
  <c r="N167" i="1"/>
  <c r="N169" i="1"/>
  <c r="N171" i="1"/>
  <c r="N172" i="1"/>
  <c r="N173" i="1"/>
  <c r="N174" i="1"/>
  <c r="N175" i="1"/>
  <c r="N176" i="1"/>
  <c r="N177" i="1"/>
  <c r="N179" i="1"/>
  <c r="N180" i="1"/>
  <c r="N181" i="1"/>
  <c r="N184" i="1"/>
  <c r="N185" i="1"/>
  <c r="N186" i="1"/>
  <c r="N189" i="1"/>
  <c r="N190" i="1"/>
  <c r="N191" i="1"/>
  <c r="N192" i="1"/>
  <c r="N193" i="1"/>
  <c r="N194" i="1"/>
  <c r="N195" i="1"/>
  <c r="N196" i="1"/>
  <c r="N197" i="1"/>
  <c r="N199" i="1"/>
  <c r="N201" i="1"/>
  <c r="N202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7" i="1"/>
  <c r="N218" i="1"/>
  <c r="N219" i="1"/>
  <c r="N220" i="1"/>
  <c r="N221" i="1"/>
  <c r="N222" i="1"/>
  <c r="N223" i="1"/>
  <c r="N224" i="1"/>
  <c r="N226" i="1"/>
  <c r="N227" i="1"/>
  <c r="N228" i="1"/>
  <c r="N229" i="1"/>
  <c r="N230" i="1"/>
  <c r="N232" i="1"/>
  <c r="N233" i="1"/>
  <c r="N234" i="1"/>
  <c r="N235" i="1"/>
  <c r="N236" i="1"/>
  <c r="N238" i="1"/>
  <c r="N239" i="1"/>
  <c r="N240" i="1"/>
  <c r="N241" i="1"/>
  <c r="N244" i="1"/>
  <c r="N245" i="1"/>
  <c r="N246" i="1"/>
  <c r="N247" i="1"/>
  <c r="N248" i="1"/>
  <c r="N249" i="1"/>
  <c r="N250" i="1"/>
  <c r="N251" i="1"/>
  <c r="N253" i="1"/>
  <c r="N254" i="1"/>
  <c r="N255" i="1"/>
  <c r="N256" i="1"/>
  <c r="N257" i="1"/>
  <c r="N259" i="1"/>
  <c r="N260" i="1"/>
  <c r="N261" i="1"/>
  <c r="N263" i="1"/>
  <c r="N264" i="1"/>
  <c r="N265" i="1"/>
  <c r="N267" i="1"/>
  <c r="N268" i="1"/>
  <c r="N269" i="1"/>
  <c r="N270" i="1"/>
  <c r="N271" i="1"/>
  <c r="N273" i="1"/>
  <c r="N274" i="1"/>
  <c r="N275" i="1"/>
  <c r="N277" i="1"/>
  <c r="N278" i="1"/>
  <c r="N280" i="1"/>
  <c r="N281" i="1"/>
  <c r="N282" i="1"/>
  <c r="N283" i="1"/>
  <c r="N284" i="1"/>
  <c r="N285" i="1"/>
  <c r="N287" i="1"/>
  <c r="N288" i="1"/>
  <c r="N289" i="1"/>
  <c r="N290" i="1"/>
  <c r="N291" i="1"/>
  <c r="N292" i="1"/>
  <c r="N293" i="1"/>
  <c r="N294" i="1"/>
  <c r="N295" i="1"/>
  <c r="N296" i="1"/>
  <c r="N298" i="1"/>
  <c r="N299" i="1"/>
  <c r="N301" i="1"/>
  <c r="N304" i="1"/>
  <c r="N307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7" i="1"/>
  <c r="N328" i="1"/>
  <c r="N329" i="1"/>
  <c r="N330" i="1"/>
  <c r="N331" i="1"/>
  <c r="N333" i="1"/>
  <c r="N334" i="1"/>
  <c r="N335" i="1"/>
  <c r="N338" i="1"/>
  <c r="N339" i="1"/>
  <c r="N340" i="1"/>
  <c r="N341" i="1"/>
  <c r="N342" i="1"/>
  <c r="N343" i="1"/>
  <c r="N344" i="1"/>
  <c r="N345" i="1"/>
  <c r="N346" i="1"/>
  <c r="N347" i="1"/>
  <c r="N348" i="1"/>
  <c r="N350" i="1"/>
  <c r="N351" i="1"/>
  <c r="N352" i="1"/>
  <c r="N354" i="1"/>
  <c r="N355" i="1"/>
  <c r="N357" i="1"/>
  <c r="N358" i="1"/>
  <c r="N359" i="1"/>
  <c r="N362" i="1"/>
  <c r="N363" i="1"/>
  <c r="N364" i="1"/>
  <c r="N365" i="1"/>
  <c r="N367" i="1"/>
  <c r="N368" i="1"/>
  <c r="N371" i="1"/>
  <c r="N372" i="1"/>
  <c r="N373" i="1"/>
  <c r="N374" i="1"/>
  <c r="N375" i="1"/>
  <c r="N376" i="1"/>
  <c r="N378" i="1"/>
  <c r="N379" i="1"/>
  <c r="N380" i="1"/>
  <c r="N381" i="1"/>
  <c r="N382" i="1"/>
  <c r="N383" i="1"/>
  <c r="N384" i="1"/>
  <c r="N385" i="1"/>
  <c r="N387" i="1"/>
  <c r="N388" i="1"/>
  <c r="N389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4" i="1"/>
  <c r="N416" i="1"/>
  <c r="N418" i="1"/>
  <c r="N419" i="1"/>
  <c r="N420" i="1"/>
  <c r="N421" i="1"/>
  <c r="N423" i="1"/>
  <c r="N424" i="1"/>
  <c r="N425" i="1"/>
  <c r="N426" i="1"/>
  <c r="N428" i="1"/>
  <c r="N429" i="1"/>
  <c r="N431" i="1"/>
  <c r="N432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7" i="1"/>
  <c r="N448" i="1"/>
  <c r="N449" i="1"/>
  <c r="N450" i="1"/>
  <c r="N451" i="1"/>
  <c r="N452" i="1"/>
  <c r="N454" i="1"/>
  <c r="N455" i="1"/>
  <c r="N457" i="1"/>
  <c r="N458" i="1"/>
  <c r="N460" i="1"/>
  <c r="N462" i="1"/>
  <c r="N463" i="1"/>
  <c r="N464" i="1"/>
  <c r="N465" i="1"/>
  <c r="N467" i="1"/>
  <c r="N469" i="1"/>
  <c r="N471" i="1"/>
  <c r="N473" i="1"/>
  <c r="N474" i="1"/>
  <c r="N475" i="1"/>
  <c r="N476" i="1"/>
  <c r="N478" i="1"/>
  <c r="N479" i="1"/>
  <c r="N480" i="1"/>
  <c r="N481" i="1"/>
  <c r="N482" i="1"/>
  <c r="N484" i="1"/>
  <c r="N485" i="1"/>
  <c r="N486" i="1"/>
  <c r="N488" i="1"/>
  <c r="N489" i="1"/>
  <c r="N490" i="1"/>
  <c r="N491" i="1"/>
  <c r="N493" i="1"/>
  <c r="N494" i="1"/>
  <c r="N495" i="1"/>
  <c r="N496" i="1"/>
  <c r="N498" i="1"/>
  <c r="N500" i="1"/>
  <c r="N501" i="1"/>
  <c r="N502" i="1"/>
  <c r="N503" i="1"/>
  <c r="N505" i="1"/>
  <c r="N506" i="1"/>
  <c r="N507" i="1"/>
  <c r="N508" i="1"/>
  <c r="N510" i="1"/>
  <c r="N511" i="1"/>
  <c r="N512" i="1"/>
  <c r="N514" i="1"/>
  <c r="N515" i="1"/>
  <c r="N516" i="1"/>
  <c r="N517" i="1"/>
  <c r="N518" i="1"/>
  <c r="N520" i="1"/>
  <c r="N521" i="1"/>
  <c r="N522" i="1"/>
  <c r="N523" i="1"/>
  <c r="N525" i="1"/>
  <c r="N527" i="1"/>
  <c r="N528" i="1"/>
  <c r="N530" i="1"/>
  <c r="N531" i="1"/>
  <c r="N532" i="1"/>
  <c r="N534" i="1"/>
  <c r="N536" i="1"/>
  <c r="N537" i="1"/>
  <c r="N538" i="1"/>
  <c r="N539" i="1"/>
  <c r="N541" i="1"/>
  <c r="N542" i="1"/>
  <c r="N543" i="1"/>
  <c r="N544" i="1"/>
  <c r="N545" i="1"/>
  <c r="N546" i="1"/>
  <c r="N547" i="1"/>
  <c r="N548" i="1"/>
  <c r="N550" i="1"/>
  <c r="N551" i="1"/>
  <c r="N552" i="1"/>
  <c r="N553" i="1"/>
  <c r="N555" i="1"/>
  <c r="N556" i="1"/>
  <c r="N557" i="1"/>
  <c r="N558" i="1"/>
  <c r="N560" i="1"/>
  <c r="N561" i="1"/>
  <c r="N563" i="1"/>
  <c r="N564" i="1"/>
  <c r="N567" i="1"/>
  <c r="N568" i="1"/>
  <c r="N569" i="1"/>
  <c r="N571" i="1"/>
  <c r="N572" i="1"/>
  <c r="N573" i="1"/>
  <c r="N574" i="1"/>
  <c r="N576" i="1"/>
  <c r="N577" i="1"/>
  <c r="N578" i="1"/>
  <c r="N579" i="1"/>
  <c r="N581" i="1"/>
  <c r="N582" i="1"/>
  <c r="N583" i="1"/>
  <c r="N584" i="1"/>
  <c r="N585" i="1"/>
  <c r="N587" i="1"/>
  <c r="N588" i="1"/>
  <c r="N589" i="1"/>
  <c r="N590" i="1"/>
  <c r="N592" i="1"/>
  <c r="N593" i="1"/>
  <c r="N594" i="1"/>
  <c r="N596" i="1"/>
  <c r="N597" i="1"/>
  <c r="N599" i="1"/>
  <c r="N601" i="1"/>
  <c r="N602" i="1"/>
  <c r="N605" i="1"/>
  <c r="N606" i="1"/>
  <c r="N607" i="1"/>
  <c r="N608" i="1"/>
  <c r="N609" i="1"/>
  <c r="N610" i="1"/>
  <c r="N611" i="1"/>
  <c r="N612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2" i="1"/>
  <c r="N633" i="1"/>
  <c r="N634" i="1"/>
  <c r="N636" i="1"/>
  <c r="N637" i="1"/>
  <c r="N638" i="1"/>
  <c r="N639" i="1"/>
  <c r="N640" i="1"/>
  <c r="N642" i="1"/>
  <c r="N643" i="1"/>
  <c r="N644" i="1"/>
  <c r="N646" i="1"/>
  <c r="N647" i="1"/>
  <c r="N648" i="1"/>
  <c r="N649" i="1"/>
  <c r="N651" i="1"/>
  <c r="N653" i="1"/>
  <c r="N654" i="1"/>
  <c r="N656" i="1"/>
  <c r="N657" i="1"/>
  <c r="N659" i="1"/>
  <c r="N660" i="1"/>
  <c r="N661" i="1"/>
  <c r="N662" i="1"/>
  <c r="N663" i="1"/>
  <c r="N664" i="1"/>
  <c r="N665" i="1"/>
  <c r="N666" i="1"/>
  <c r="N667" i="1"/>
  <c r="N668" i="1"/>
  <c r="N670" i="1"/>
  <c r="N672" i="1"/>
  <c r="N673" i="1"/>
  <c r="N674" i="1"/>
  <c r="N675" i="1"/>
  <c r="N677" i="1"/>
  <c r="N678" i="1"/>
  <c r="N679" i="1"/>
  <c r="N680" i="1"/>
  <c r="N681" i="1"/>
  <c r="N683" i="1"/>
  <c r="N684" i="1"/>
  <c r="N685" i="1"/>
  <c r="N686" i="1"/>
  <c r="N687" i="1"/>
  <c r="N688" i="1"/>
  <c r="N689" i="1"/>
  <c r="N690" i="1"/>
  <c r="N691" i="1"/>
  <c r="N692" i="1"/>
  <c r="N693" i="1"/>
  <c r="N695" i="1"/>
  <c r="N696" i="1"/>
  <c r="N697" i="1"/>
  <c r="N698" i="1"/>
  <c r="N700" i="1"/>
  <c r="N701" i="1"/>
  <c r="N702" i="1"/>
  <c r="N703" i="1"/>
  <c r="N704" i="1"/>
  <c r="N705" i="1"/>
  <c r="N706" i="1"/>
  <c r="N707" i="1"/>
  <c r="N708" i="1"/>
  <c r="N709" i="1"/>
  <c r="N710" i="1"/>
  <c r="N712" i="1"/>
  <c r="N714" i="1"/>
  <c r="N715" i="1"/>
  <c r="N716" i="1"/>
  <c r="N717" i="1"/>
  <c r="N718" i="1"/>
  <c r="N719" i="1"/>
  <c r="N721" i="1"/>
  <c r="N722" i="1"/>
  <c r="N723" i="1"/>
  <c r="N724" i="1"/>
  <c r="N725" i="1"/>
  <c r="N726" i="1"/>
  <c r="N727" i="1"/>
  <c r="N728" i="1"/>
  <c r="N730" i="1"/>
  <c r="N731" i="1"/>
  <c r="N732" i="1"/>
  <c r="N733" i="1"/>
  <c r="N735" i="1"/>
  <c r="N736" i="1"/>
  <c r="N737" i="1"/>
  <c r="N738" i="1"/>
  <c r="N739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3" i="1"/>
  <c r="N764" i="1"/>
  <c r="N765" i="1"/>
  <c r="N766" i="1"/>
  <c r="N767" i="1"/>
  <c r="N769" i="1"/>
  <c r="N771" i="1"/>
  <c r="N772" i="1"/>
  <c r="N773" i="1"/>
  <c r="N774" i="1"/>
  <c r="N776" i="1"/>
  <c r="N777" i="1"/>
  <c r="N779" i="1"/>
  <c r="N781" i="1"/>
  <c r="N782" i="1"/>
  <c r="N783" i="1"/>
  <c r="N784" i="1"/>
  <c r="N786" i="1"/>
  <c r="N787" i="1"/>
  <c r="N788" i="1"/>
  <c r="N789" i="1"/>
  <c r="N790" i="1"/>
  <c r="N791" i="1"/>
  <c r="N793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8" i="1"/>
  <c r="N819" i="1"/>
  <c r="N820" i="1"/>
  <c r="N821" i="1"/>
  <c r="N822" i="1"/>
  <c r="N823" i="1"/>
  <c r="N824" i="1"/>
  <c r="N825" i="1"/>
  <c r="N826" i="1"/>
  <c r="N829" i="1"/>
  <c r="N831" i="1"/>
  <c r="N832" i="1"/>
  <c r="N833" i="1"/>
  <c r="N835" i="1"/>
  <c r="N836" i="1"/>
  <c r="N837" i="1"/>
  <c r="N838" i="1"/>
  <c r="N840" i="1"/>
  <c r="N842" i="1"/>
  <c r="N843" i="1"/>
  <c r="N844" i="1"/>
  <c r="N845" i="1"/>
  <c r="N846" i="1"/>
  <c r="N847" i="1"/>
  <c r="N849" i="1"/>
  <c r="N850" i="1"/>
  <c r="N852" i="1"/>
  <c r="N853" i="1"/>
  <c r="N854" i="1"/>
  <c r="N855" i="1"/>
  <c r="N856" i="1"/>
  <c r="N857" i="1"/>
  <c r="N858" i="1"/>
  <c r="N859" i="1"/>
  <c r="N860" i="1"/>
  <c r="N862" i="1"/>
  <c r="N863" i="1"/>
  <c r="N864" i="1"/>
  <c r="N866" i="1"/>
  <c r="N867" i="1"/>
  <c r="N868" i="1"/>
  <c r="N869" i="1"/>
  <c r="N871" i="1"/>
  <c r="N872" i="1"/>
  <c r="N873" i="1"/>
  <c r="N874" i="1"/>
  <c r="N875" i="1"/>
  <c r="N876" i="1"/>
  <c r="N877" i="1"/>
  <c r="N878" i="1"/>
  <c r="N879" i="1"/>
  <c r="N881" i="1"/>
  <c r="N882" i="1"/>
  <c r="N883" i="1"/>
  <c r="N884" i="1"/>
  <c r="N885" i="1"/>
  <c r="N886" i="1"/>
  <c r="N887" i="1"/>
  <c r="N888" i="1"/>
  <c r="N889" i="1"/>
  <c r="N891" i="1"/>
  <c r="N892" i="1"/>
  <c r="N2" i="1"/>
  <c r="D2" i="3" a="1"/>
  <c r="D2" i="3" s="1"/>
  <c r="D3" i="3"/>
  <c r="D4" i="3"/>
  <c r="D5" i="3"/>
  <c r="D6" i="3"/>
  <c r="D8" i="3"/>
  <c r="D9" i="3"/>
  <c r="D10" i="3"/>
  <c r="D11" i="3"/>
  <c r="D12" i="3"/>
  <c r="D13" i="3"/>
  <c r="D14" i="3"/>
  <c r="D15" i="3"/>
  <c r="D16" i="3"/>
  <c r="D17" i="3"/>
  <c r="D18" i="3"/>
  <c r="D20" i="3"/>
  <c r="D22" i="3"/>
  <c r="D23" i="3"/>
  <c r="D24" i="3"/>
  <c r="D25" i="3"/>
  <c r="D26" i="3"/>
  <c r="D27" i="3"/>
  <c r="D29" i="3"/>
  <c r="D32" i="3"/>
  <c r="D35" i="3"/>
  <c r="D36" i="3"/>
  <c r="D37" i="3"/>
  <c r="D39" i="3"/>
  <c r="D40" i="3"/>
  <c r="D41" i="3"/>
  <c r="D42" i="3"/>
  <c r="D43" i="3"/>
  <c r="D45" i="3"/>
  <c r="D46" i="3"/>
  <c r="D51" i="3"/>
  <c r="D52" i="3"/>
  <c r="D53" i="3"/>
  <c r="D54" i="3"/>
  <c r="D55" i="3"/>
  <c r="D56" i="3"/>
  <c r="D58" i="3"/>
  <c r="D59" i="3"/>
  <c r="D60" i="3"/>
  <c r="D61" i="3"/>
  <c r="D62" i="3"/>
  <c r="D63" i="3"/>
  <c r="D64" i="3"/>
  <c r="D65" i="3"/>
  <c r="D68" i="3"/>
  <c r="D69" i="3"/>
  <c r="D70" i="3"/>
  <c r="D71" i="3"/>
  <c r="D72" i="3"/>
  <c r="D73" i="3"/>
  <c r="D74" i="3"/>
  <c r="D75" i="3"/>
  <c r="D76" i="3"/>
  <c r="D77" i="3"/>
  <c r="D80" i="3"/>
  <c r="D81" i="3"/>
  <c r="D82" i="3"/>
  <c r="D83" i="3"/>
  <c r="D85" i="3"/>
  <c r="D86" i="3"/>
  <c r="D87" i="3"/>
  <c r="D88" i="3"/>
  <c r="D90" i="3"/>
  <c r="D91" i="3"/>
  <c r="D92" i="3"/>
  <c r="D93" i="3"/>
  <c r="D94" i="3"/>
  <c r="D95" i="3"/>
  <c r="D96" i="3"/>
  <c r="D98" i="3"/>
  <c r="D99" i="3"/>
  <c r="D100" i="3"/>
  <c r="D101" i="3"/>
  <c r="D102" i="3"/>
  <c r="D104" i="3"/>
  <c r="D105" i="3"/>
  <c r="D106" i="3"/>
  <c r="D107" i="3"/>
  <c r="D108" i="3"/>
  <c r="D110" i="3"/>
  <c r="D112" i="3"/>
  <c r="D113" i="3"/>
  <c r="D114" i="3"/>
  <c r="D115" i="3"/>
  <c r="D116" i="3"/>
  <c r="D117" i="3"/>
  <c r="D118" i="3"/>
  <c r="D119" i="3"/>
  <c r="D120" i="3"/>
  <c r="D121" i="3"/>
  <c r="D122" i="3"/>
  <c r="D124" i="3"/>
  <c r="D125" i="3"/>
  <c r="D126" i="3"/>
  <c r="D127" i="3"/>
  <c r="D129" i="3"/>
  <c r="D131" i="3"/>
  <c r="D132" i="3"/>
  <c r="D133" i="3"/>
  <c r="D134" i="3"/>
  <c r="D135" i="3"/>
  <c r="D136" i="3"/>
  <c r="D137" i="3"/>
  <c r="D138" i="3"/>
  <c r="D139" i="3"/>
  <c r="D140" i="3"/>
  <c r="D141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7" i="3"/>
  <c r="D158" i="3"/>
  <c r="D159" i="3"/>
  <c r="D162" i="3"/>
  <c r="D163" i="3"/>
  <c r="D164" i="3"/>
  <c r="D165" i="3"/>
  <c r="D166" i="3"/>
  <c r="D167" i="3"/>
  <c r="D169" i="3"/>
  <c r="D171" i="3"/>
  <c r="D172" i="3"/>
  <c r="D173" i="3"/>
  <c r="D174" i="3"/>
  <c r="D175" i="3"/>
  <c r="D176" i="3"/>
  <c r="D177" i="3"/>
  <c r="D179" i="3"/>
  <c r="D180" i="3"/>
  <c r="D181" i="3"/>
  <c r="D184" i="3"/>
  <c r="D185" i="3"/>
  <c r="D186" i="3"/>
  <c r="D189" i="3"/>
  <c r="D190" i="3"/>
  <c r="D191" i="3"/>
  <c r="D192" i="3"/>
  <c r="D193" i="3"/>
  <c r="D194" i="3"/>
  <c r="D195" i="3"/>
  <c r="D196" i="3"/>
  <c r="D197" i="3"/>
  <c r="D199" i="3"/>
  <c r="D201" i="3"/>
  <c r="D202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7" i="3"/>
  <c r="D218" i="3"/>
  <c r="D219" i="3"/>
  <c r="D220" i="3"/>
  <c r="D221" i="3"/>
  <c r="D222" i="3"/>
  <c r="D223" i="3"/>
  <c r="D224" i="3"/>
  <c r="D226" i="3"/>
  <c r="D227" i="3"/>
  <c r="D228" i="3"/>
  <c r="D229" i="3"/>
  <c r="D230" i="3"/>
  <c r="D232" i="3"/>
  <c r="D233" i="3"/>
  <c r="D234" i="3"/>
  <c r="D235" i="3"/>
  <c r="D236" i="3"/>
  <c r="D238" i="3"/>
  <c r="D239" i="3"/>
  <c r="D240" i="3"/>
  <c r="D241" i="3"/>
  <c r="D244" i="3"/>
  <c r="D245" i="3"/>
  <c r="D246" i="3"/>
  <c r="D247" i="3"/>
  <c r="D248" i="3"/>
  <c r="D249" i="3"/>
  <c r="D250" i="3"/>
  <c r="D251" i="3"/>
  <c r="D253" i="3"/>
  <c r="D254" i="3"/>
  <c r="D255" i="3"/>
  <c r="D256" i="3"/>
  <c r="D257" i="3"/>
  <c r="D259" i="3"/>
  <c r="D260" i="3"/>
  <c r="D261" i="3"/>
  <c r="D263" i="3"/>
  <c r="D264" i="3"/>
  <c r="D265" i="3"/>
  <c r="D267" i="3"/>
  <c r="D268" i="3"/>
  <c r="D269" i="3"/>
  <c r="D270" i="3"/>
  <c r="D271" i="3"/>
  <c r="D273" i="3"/>
  <c r="D274" i="3"/>
  <c r="D275" i="3"/>
  <c r="D277" i="3"/>
  <c r="D278" i="3"/>
  <c r="D280" i="3"/>
  <c r="D281" i="3"/>
  <c r="D282" i="3"/>
  <c r="D283" i="3"/>
  <c r="D284" i="3"/>
  <c r="D285" i="3"/>
  <c r="D287" i="3"/>
  <c r="D288" i="3"/>
  <c r="D289" i="3"/>
  <c r="D290" i="3"/>
  <c r="D291" i="3"/>
  <c r="D292" i="3"/>
  <c r="D293" i="3"/>
  <c r="D294" i="3"/>
  <c r="D295" i="3"/>
  <c r="D296" i="3"/>
  <c r="D298" i="3"/>
  <c r="D299" i="3"/>
  <c r="D301" i="3"/>
  <c r="D304" i="3"/>
  <c r="D307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7" i="3"/>
  <c r="D328" i="3"/>
  <c r="D329" i="3"/>
  <c r="D330" i="3"/>
  <c r="D331" i="3"/>
  <c r="D333" i="3"/>
  <c r="D334" i="3"/>
  <c r="D335" i="3"/>
  <c r="D338" i="3"/>
  <c r="D339" i="3"/>
  <c r="D340" i="3"/>
  <c r="D341" i="3"/>
  <c r="D342" i="3"/>
  <c r="D343" i="3"/>
  <c r="D344" i="3"/>
  <c r="D345" i="3"/>
  <c r="D346" i="3"/>
  <c r="D347" i="3"/>
  <c r="D348" i="3"/>
  <c r="D350" i="3"/>
  <c r="D351" i="3"/>
  <c r="D352" i="3"/>
  <c r="D354" i="3"/>
  <c r="D355" i="3"/>
  <c r="D357" i="3"/>
  <c r="D358" i="3"/>
  <c r="D359" i="3"/>
  <c r="D362" i="3"/>
  <c r="D363" i="3"/>
  <c r="D364" i="3"/>
  <c r="D365" i="3"/>
  <c r="D367" i="3"/>
  <c r="D368" i="3"/>
  <c r="D371" i="3"/>
  <c r="D372" i="3"/>
  <c r="D373" i="3"/>
  <c r="D374" i="3"/>
  <c r="D375" i="3"/>
  <c r="D376" i="3"/>
  <c r="D378" i="3"/>
  <c r="D379" i="3"/>
  <c r="D380" i="3"/>
  <c r="D381" i="3"/>
  <c r="D382" i="3"/>
  <c r="D383" i="3"/>
  <c r="D384" i="3"/>
  <c r="D385" i="3"/>
  <c r="D387" i="3"/>
  <c r="D388" i="3"/>
  <c r="D389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4" i="3"/>
  <c r="D416" i="3"/>
  <c r="D418" i="3"/>
  <c r="D419" i="3"/>
  <c r="D420" i="3"/>
  <c r="D421" i="3"/>
  <c r="D423" i="3"/>
  <c r="D424" i="3"/>
  <c r="D425" i="3"/>
  <c r="D426" i="3"/>
  <c r="D428" i="3"/>
  <c r="D429" i="3"/>
  <c r="D431" i="3"/>
  <c r="D432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7" i="3"/>
  <c r="D448" i="3"/>
  <c r="D449" i="3"/>
  <c r="D450" i="3"/>
  <c r="D451" i="3"/>
  <c r="D452" i="3"/>
  <c r="D454" i="3"/>
  <c r="D455" i="3"/>
  <c r="D457" i="3"/>
  <c r="D458" i="3"/>
  <c r="D460" i="3"/>
  <c r="D462" i="3"/>
  <c r="D463" i="3"/>
  <c r="D464" i="3"/>
  <c r="D465" i="3"/>
  <c r="D467" i="3"/>
  <c r="D469" i="3"/>
  <c r="D471" i="3"/>
  <c r="D473" i="3"/>
  <c r="D474" i="3"/>
  <c r="D475" i="3"/>
  <c r="D476" i="3"/>
  <c r="D478" i="3"/>
  <c r="D479" i="3"/>
  <c r="D480" i="3"/>
  <c r="D481" i="3"/>
  <c r="D482" i="3"/>
  <c r="D484" i="3"/>
  <c r="D485" i="3"/>
  <c r="D486" i="3"/>
  <c r="D488" i="3"/>
  <c r="D489" i="3"/>
  <c r="D490" i="3"/>
  <c r="D491" i="3"/>
  <c r="D493" i="3"/>
  <c r="D494" i="3"/>
  <c r="D495" i="3"/>
  <c r="D496" i="3"/>
  <c r="D498" i="3"/>
  <c r="D500" i="3"/>
  <c r="D501" i="3"/>
  <c r="D502" i="3"/>
  <c r="D503" i="3"/>
  <c r="D505" i="3"/>
  <c r="D506" i="3"/>
  <c r="D507" i="3"/>
  <c r="D508" i="3"/>
  <c r="D510" i="3"/>
  <c r="D511" i="3"/>
  <c r="D512" i="3"/>
  <c r="D514" i="3"/>
  <c r="D515" i="3"/>
  <c r="D516" i="3"/>
  <c r="D517" i="3"/>
  <c r="D518" i="3"/>
  <c r="D520" i="3"/>
  <c r="D521" i="3"/>
  <c r="D522" i="3"/>
  <c r="D523" i="3"/>
  <c r="D525" i="3"/>
  <c r="D527" i="3"/>
  <c r="D528" i="3"/>
  <c r="D530" i="3"/>
  <c r="D531" i="3"/>
  <c r="D532" i="3"/>
  <c r="D534" i="3"/>
  <c r="D536" i="3"/>
  <c r="D537" i="3"/>
  <c r="D538" i="3"/>
  <c r="D539" i="3"/>
  <c r="D541" i="3"/>
  <c r="D542" i="3"/>
  <c r="D543" i="3"/>
  <c r="D544" i="3"/>
  <c r="D545" i="3"/>
  <c r="D546" i="3"/>
  <c r="D547" i="3"/>
  <c r="D548" i="3"/>
  <c r="D550" i="3"/>
  <c r="D551" i="3"/>
  <c r="D552" i="3"/>
  <c r="D553" i="3"/>
  <c r="D555" i="3"/>
  <c r="D556" i="3"/>
  <c r="D557" i="3"/>
  <c r="D558" i="3"/>
  <c r="D560" i="3"/>
  <c r="D561" i="3"/>
  <c r="D563" i="3"/>
  <c r="D564" i="3"/>
  <c r="D567" i="3"/>
  <c r="D568" i="3"/>
  <c r="D569" i="3"/>
  <c r="D571" i="3"/>
  <c r="D572" i="3"/>
  <c r="D573" i="3"/>
  <c r="D574" i="3"/>
  <c r="D576" i="3"/>
  <c r="D577" i="3"/>
  <c r="D578" i="3"/>
  <c r="D579" i="3"/>
  <c r="D581" i="3"/>
  <c r="D582" i="3"/>
  <c r="D583" i="3"/>
  <c r="D584" i="3"/>
  <c r="D585" i="3"/>
  <c r="D587" i="3"/>
  <c r="D588" i="3"/>
  <c r="D589" i="3"/>
  <c r="D590" i="3"/>
  <c r="D592" i="3"/>
  <c r="D593" i="3"/>
  <c r="D594" i="3"/>
  <c r="D596" i="3"/>
  <c r="D597" i="3"/>
  <c r="D599" i="3"/>
  <c r="D601" i="3"/>
  <c r="D602" i="3"/>
  <c r="D605" i="3"/>
  <c r="D606" i="3"/>
  <c r="D607" i="3"/>
  <c r="D608" i="3"/>
  <c r="D609" i="3"/>
  <c r="D610" i="3"/>
  <c r="D611" i="3"/>
  <c r="D612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2" i="3"/>
  <c r="D633" i="3"/>
  <c r="D634" i="3"/>
  <c r="D636" i="3"/>
  <c r="D637" i="3"/>
  <c r="D638" i="3"/>
  <c r="D639" i="3"/>
  <c r="D640" i="3"/>
  <c r="D642" i="3"/>
  <c r="D643" i="3"/>
  <c r="D644" i="3"/>
  <c r="D646" i="3"/>
  <c r="D647" i="3"/>
  <c r="D648" i="3"/>
  <c r="D649" i="3"/>
  <c r="D651" i="3"/>
  <c r="D653" i="3"/>
  <c r="D654" i="3"/>
  <c r="D656" i="3"/>
  <c r="D657" i="3"/>
  <c r="D659" i="3"/>
  <c r="D660" i="3"/>
  <c r="D661" i="3"/>
  <c r="D662" i="3"/>
  <c r="D663" i="3"/>
  <c r="D664" i="3"/>
  <c r="D665" i="3"/>
  <c r="D666" i="3"/>
  <c r="D667" i="3"/>
  <c r="D668" i="3"/>
  <c r="D670" i="3"/>
  <c r="D672" i="3"/>
  <c r="D673" i="3"/>
  <c r="D674" i="3"/>
  <c r="D675" i="3"/>
  <c r="D677" i="3"/>
  <c r="D678" i="3"/>
  <c r="D679" i="3"/>
  <c r="D680" i="3"/>
  <c r="D681" i="3"/>
  <c r="D683" i="3"/>
  <c r="D684" i="3"/>
  <c r="D685" i="3"/>
  <c r="D686" i="3"/>
  <c r="D687" i="3"/>
  <c r="D688" i="3"/>
  <c r="D689" i="3"/>
  <c r="D690" i="3"/>
  <c r="D691" i="3"/>
  <c r="D692" i="3"/>
  <c r="D693" i="3"/>
  <c r="D695" i="3"/>
  <c r="D696" i="3"/>
  <c r="D697" i="3"/>
  <c r="D698" i="3"/>
  <c r="D700" i="3"/>
  <c r="D701" i="3"/>
  <c r="D702" i="3"/>
  <c r="D703" i="3"/>
  <c r="D704" i="3"/>
  <c r="D705" i="3"/>
  <c r="D706" i="3"/>
  <c r="D707" i="3"/>
  <c r="D708" i="3"/>
  <c r="D709" i="3"/>
  <c r="D710" i="3"/>
  <c r="D712" i="3"/>
  <c r="D714" i="3"/>
  <c r="D715" i="3"/>
  <c r="D716" i="3"/>
  <c r="D717" i="3"/>
  <c r="D718" i="3"/>
  <c r="D719" i="3"/>
  <c r="D721" i="3"/>
  <c r="D722" i="3"/>
  <c r="D723" i="3"/>
  <c r="D724" i="3"/>
  <c r="D725" i="3"/>
  <c r="D726" i="3"/>
  <c r="D727" i="3"/>
  <c r="D728" i="3"/>
  <c r="D730" i="3"/>
  <c r="D731" i="3"/>
  <c r="D732" i="3"/>
  <c r="D733" i="3"/>
  <c r="D735" i="3"/>
  <c r="D736" i="3"/>
  <c r="D737" i="3"/>
  <c r="D738" i="3"/>
  <c r="D739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3" i="3"/>
  <c r="D764" i="3"/>
  <c r="D765" i="3"/>
  <c r="D766" i="3"/>
  <c r="D767" i="3"/>
  <c r="D769" i="3"/>
  <c r="D771" i="3"/>
  <c r="D772" i="3"/>
  <c r="D773" i="3"/>
  <c r="D774" i="3"/>
  <c r="D776" i="3"/>
  <c r="D777" i="3"/>
  <c r="D779" i="3"/>
  <c r="D781" i="3"/>
  <c r="D782" i="3"/>
  <c r="D783" i="3"/>
  <c r="D784" i="3"/>
  <c r="D786" i="3"/>
  <c r="D787" i="3"/>
  <c r="D788" i="3"/>
  <c r="D789" i="3"/>
  <c r="D790" i="3"/>
  <c r="D791" i="3"/>
  <c r="D793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8" i="3"/>
  <c r="D819" i="3"/>
  <c r="D820" i="3"/>
  <c r="D821" i="3"/>
  <c r="D822" i="3"/>
  <c r="D823" i="3"/>
  <c r="D824" i="3"/>
  <c r="D825" i="3"/>
  <c r="D826" i="3"/>
  <c r="D829" i="3"/>
  <c r="D831" i="3"/>
  <c r="D832" i="3"/>
  <c r="D833" i="3"/>
  <c r="D835" i="3"/>
  <c r="D836" i="3"/>
  <c r="D837" i="3"/>
  <c r="D838" i="3"/>
  <c r="D840" i="3"/>
  <c r="D842" i="3"/>
  <c r="D843" i="3"/>
  <c r="D844" i="3"/>
  <c r="D845" i="3"/>
  <c r="D846" i="3"/>
  <c r="D847" i="3"/>
  <c r="D849" i="3"/>
  <c r="D850" i="3"/>
  <c r="D852" i="3"/>
  <c r="D853" i="3"/>
  <c r="D854" i="3"/>
  <c r="D855" i="3"/>
  <c r="D856" i="3"/>
  <c r="D857" i="3"/>
  <c r="D858" i="3"/>
  <c r="D859" i="3"/>
  <c r="D860" i="3"/>
  <c r="D862" i="3"/>
  <c r="D863" i="3"/>
  <c r="D864" i="3"/>
  <c r="D866" i="3"/>
  <c r="D867" i="3"/>
  <c r="D868" i="3"/>
  <c r="D869" i="3"/>
  <c r="D871" i="3"/>
  <c r="D872" i="3"/>
  <c r="D873" i="3"/>
  <c r="D874" i="3"/>
  <c r="D875" i="3"/>
  <c r="D876" i="3"/>
  <c r="D877" i="3"/>
  <c r="D878" i="3"/>
  <c r="D879" i="3"/>
  <c r="D881" i="3"/>
  <c r="D882" i="3"/>
  <c r="D883" i="3"/>
  <c r="D884" i="3"/>
  <c r="D885" i="3"/>
  <c r="D886" i="3"/>
  <c r="D887" i="3"/>
  <c r="D888" i="3"/>
  <c r="D889" i="3"/>
  <c r="D891" i="3"/>
  <c r="D892" i="3"/>
  <c r="J4" i="3"/>
  <c r="N305" i="1" s="1"/>
  <c r="J5" i="3"/>
  <c r="N360" i="1" s="1"/>
  <c r="J6" i="3"/>
  <c r="N57" i="1" s="1"/>
  <c r="J7" i="3"/>
  <c r="N549" i="1" s="1"/>
  <c r="J8" i="3"/>
  <c r="N47" i="1" s="1"/>
  <c r="J3" i="3"/>
  <c r="N168" i="1" s="1"/>
  <c r="B2" i="2"/>
  <c r="B3" i="2"/>
  <c r="D34" i="3" l="1"/>
  <c r="D880" i="3"/>
  <c r="D415" i="3"/>
  <c r="D30" i="3"/>
  <c r="N762" i="1"/>
  <c r="N417" i="1"/>
  <c r="D595" i="3"/>
  <c r="N817" i="1"/>
  <c r="D57" i="3"/>
  <c r="D332" i="3"/>
  <c r="N566" i="1"/>
  <c r="D390" i="3"/>
  <c r="D377" i="3"/>
  <c r="N258" i="1"/>
  <c r="D533" i="3"/>
  <c r="D487" i="3"/>
  <c r="D427" i="3"/>
  <c r="D413" i="3"/>
  <c r="N870" i="1"/>
  <c r="N216" i="1"/>
  <c r="D890" i="3"/>
  <c r="D762" i="3"/>
  <c r="D453" i="3"/>
  <c r="D412" i="3"/>
  <c r="D286" i="3"/>
  <c r="D272" i="3"/>
  <c r="N242" i="1"/>
  <c r="N203" i="1"/>
  <c r="D775" i="3"/>
  <c r="D386" i="3"/>
  <c r="N635" i="1"/>
  <c r="N575" i="1"/>
  <c r="N468" i="1"/>
  <c r="D242" i="3"/>
  <c r="D103" i="3"/>
  <c r="N841" i="1"/>
  <c r="N529" i="1"/>
  <c r="N188" i="1"/>
  <c r="D170" i="3"/>
  <c r="D142" i="3"/>
  <c r="D130" i="3"/>
  <c r="D89" i="3"/>
  <c r="N266" i="1"/>
  <c r="N200" i="1"/>
  <c r="D182" i="3"/>
  <c r="N645" i="1"/>
  <c r="N422" i="1"/>
  <c r="N366" i="1"/>
  <c r="N128" i="1"/>
  <c r="N742" i="1"/>
  <c r="N349" i="1"/>
  <c r="D645" i="3"/>
  <c r="D266" i="3"/>
  <c r="N671" i="1"/>
  <c r="N658" i="1"/>
  <c r="N446" i="1"/>
  <c r="N308" i="1"/>
  <c r="N276" i="1"/>
  <c r="N84" i="1"/>
  <c r="N861" i="1"/>
  <c r="N848" i="1"/>
  <c r="N433" i="1"/>
  <c r="D742" i="3"/>
  <c r="D713" i="3"/>
  <c r="D658" i="3"/>
  <c r="D308" i="3"/>
  <c r="N834" i="1"/>
  <c r="N794" i="1"/>
  <c r="N682" i="1"/>
  <c r="N390" i="1"/>
  <c r="N178" i="1"/>
  <c r="D669" i="3"/>
  <c r="D570" i="3"/>
  <c r="D466" i="3"/>
  <c r="D262" i="3"/>
  <c r="D28" i="3"/>
  <c r="N694" i="1"/>
  <c r="N669" i="1"/>
  <c r="N554" i="1"/>
  <c r="N470" i="1"/>
  <c r="D734" i="3"/>
  <c r="D694" i="3"/>
  <c r="D682" i="3"/>
  <c r="D554" i="3"/>
  <c r="N734" i="1"/>
  <c r="N332" i="1"/>
  <c r="N237" i="1"/>
  <c r="N66" i="1"/>
  <c r="N38" i="1"/>
  <c r="N456" i="1"/>
  <c r="B4" i="2"/>
  <c r="D785" i="3"/>
  <c r="D580" i="3"/>
  <c r="D353" i="3"/>
  <c r="D326" i="3"/>
  <c r="D297" i="3"/>
  <c r="N890" i="1"/>
  <c r="N865" i="1"/>
  <c r="N770" i="1"/>
  <c r="N565" i="1"/>
  <c r="N182" i="1"/>
  <c r="N170" i="1"/>
  <c r="N156" i="1"/>
  <c r="N540" i="1"/>
  <c r="N513" i="1"/>
  <c r="N306" i="1"/>
  <c r="N78" i="1"/>
  <c r="D770" i="3"/>
  <c r="D566" i="3"/>
  <c r="D477" i="3"/>
  <c r="D258" i="3"/>
  <c r="D79" i="3"/>
  <c r="D67" i="3"/>
  <c r="D38" i="3"/>
  <c r="N524" i="1"/>
  <c r="N370" i="1"/>
  <c r="N356" i="1"/>
  <c r="N302" i="1"/>
  <c r="N50" i="1"/>
  <c r="N526" i="1"/>
  <c r="D650" i="3"/>
  <c r="D366" i="3"/>
  <c r="D78" i="3"/>
  <c r="D66" i="3"/>
  <c r="N768" i="1"/>
  <c r="N369" i="1"/>
  <c r="N142" i="1"/>
  <c r="N130" i="1"/>
  <c r="N49" i="1"/>
  <c r="N34" i="1"/>
  <c r="D631" i="3"/>
  <c r="D526" i="3"/>
  <c r="D513" i="3"/>
  <c r="D461" i="3"/>
  <c r="D422" i="3"/>
  <c r="D178" i="3"/>
  <c r="D128" i="3"/>
  <c r="N720" i="1"/>
  <c r="N562" i="1"/>
  <c r="N430" i="1"/>
  <c r="N252" i="1"/>
  <c r="N48" i="1"/>
  <c r="N459" i="1"/>
  <c r="D671" i="3"/>
  <c r="D851" i="3"/>
  <c r="D168" i="3"/>
  <c r="D336" i="3"/>
  <c r="N377" i="1"/>
  <c r="D459" i="3"/>
  <c r="D861" i="3"/>
  <c r="D848" i="3"/>
  <c r="D834" i="3"/>
  <c r="D794" i="3"/>
  <c r="D655" i="3"/>
  <c r="D604" i="3"/>
  <c r="D499" i="3"/>
  <c r="D446" i="3"/>
  <c r="D50" i="3"/>
  <c r="N830" i="1"/>
  <c r="N780" i="1"/>
  <c r="N614" i="1"/>
  <c r="N600" i="1"/>
  <c r="N586" i="1"/>
  <c r="N453" i="1"/>
  <c r="N326" i="1"/>
  <c r="N300" i="1"/>
  <c r="N225" i="1"/>
  <c r="N21" i="1"/>
  <c r="N123" i="1"/>
  <c r="N303" i="1"/>
  <c r="N519" i="1"/>
  <c r="N591" i="1"/>
  <c r="N603" i="1"/>
  <c r="N615" i="1"/>
  <c r="N711" i="1"/>
  <c r="D47" i="3"/>
  <c r="D203" i="3"/>
  <c r="D827" i="3"/>
  <c r="D839" i="3"/>
  <c r="N28" i="1"/>
  <c r="N160" i="1"/>
  <c r="N412" i="1"/>
  <c r="N472" i="1"/>
  <c r="N652" i="1"/>
  <c r="N880" i="1"/>
  <c r="D48" i="3"/>
  <c r="D156" i="3"/>
  <c r="D216" i="3"/>
  <c r="D252" i="3"/>
  <c r="D456" i="3"/>
  <c r="D492" i="3"/>
  <c r="D540" i="3"/>
  <c r="D600" i="3"/>
  <c r="D720" i="3"/>
  <c r="D780" i="3"/>
  <c r="D792" i="3"/>
  <c r="D828" i="3"/>
  <c r="N89" i="1"/>
  <c r="N161" i="1"/>
  <c r="N413" i="1"/>
  <c r="N461" i="1"/>
  <c r="N497" i="1"/>
  <c r="N533" i="1"/>
  <c r="N641" i="1"/>
  <c r="N785" i="1"/>
  <c r="D97" i="3"/>
  <c r="D109" i="3"/>
  <c r="D337" i="3"/>
  <c r="D565" i="3"/>
  <c r="D613" i="3"/>
  <c r="N7" i="1"/>
  <c r="N31" i="1"/>
  <c r="N67" i="1"/>
  <c r="N79" i="1"/>
  <c r="N103" i="1"/>
  <c r="N427" i="1"/>
  <c r="N499" i="1"/>
  <c r="N631" i="1"/>
  <c r="N775" i="1"/>
  <c r="D123" i="3"/>
  <c r="D303" i="3"/>
  <c r="D519" i="3"/>
  <c r="D591" i="3"/>
  <c r="D603" i="3"/>
  <c r="D615" i="3"/>
  <c r="D711" i="3"/>
  <c r="D472" i="3"/>
  <c r="N792" i="1"/>
  <c r="N262" i="1"/>
  <c r="N183" i="1"/>
  <c r="N279" i="1"/>
  <c r="N483" i="1"/>
  <c r="N676" i="1"/>
  <c r="D468" i="3"/>
  <c r="N19" i="1"/>
  <c r="N415" i="1"/>
  <c r="D183" i="3"/>
  <c r="D279" i="3"/>
  <c r="D483" i="3"/>
  <c r="D778" i="3"/>
  <c r="D741" i="3"/>
  <c r="D729" i="3"/>
  <c r="D641" i="3"/>
  <c r="D549" i="3"/>
  <c r="D497" i="3"/>
  <c r="D370" i="3"/>
  <c r="D356" i="3"/>
  <c r="D305" i="3"/>
  <c r="D200" i="3"/>
  <c r="D188" i="3"/>
  <c r="D33" i="3"/>
  <c r="D21" i="3"/>
  <c r="N828" i="1"/>
  <c r="N778" i="1"/>
  <c r="N741" i="1"/>
  <c r="N729" i="1"/>
  <c r="N598" i="1"/>
  <c r="N492" i="1"/>
  <c r="N386" i="1"/>
  <c r="N361" i="1"/>
  <c r="N336" i="1"/>
  <c r="N286" i="1"/>
  <c r="N109" i="1"/>
  <c r="N33" i="1"/>
  <c r="D524" i="3"/>
  <c r="D306" i="3"/>
  <c r="N466" i="1"/>
  <c r="N795" i="1"/>
  <c r="D635" i="3"/>
  <c r="N604" i="1"/>
  <c r="D300" i="3"/>
  <c r="D768" i="3"/>
  <c r="N353" i="1"/>
  <c r="N509" i="1"/>
  <c r="N713" i="1"/>
  <c r="D529" i="3"/>
  <c r="D817" i="3"/>
  <c r="D841" i="3"/>
  <c r="N187" i="1"/>
  <c r="N559" i="1"/>
  <c r="D795" i="3"/>
  <c r="D740" i="3"/>
  <c r="D652" i="3"/>
  <c r="D614" i="3"/>
  <c r="D586" i="3"/>
  <c r="D535" i="3"/>
  <c r="D509" i="3"/>
  <c r="D470" i="3"/>
  <c r="D430" i="3"/>
  <c r="D369" i="3"/>
  <c r="D225" i="3"/>
  <c r="D187" i="3"/>
  <c r="D161" i="3"/>
  <c r="D44" i="3"/>
  <c r="N851" i="1"/>
  <c r="N839" i="1"/>
  <c r="N827" i="1"/>
  <c r="N740" i="1"/>
  <c r="N650" i="1"/>
  <c r="N570" i="1"/>
  <c r="N477" i="1"/>
  <c r="N297" i="1"/>
  <c r="N272" i="1"/>
  <c r="N198" i="1"/>
  <c r="N44" i="1"/>
  <c r="D562" i="3"/>
  <c r="N613" i="1"/>
  <c r="N337" i="1"/>
  <c r="N97" i="1"/>
  <c r="N111" i="1"/>
  <c r="N231" i="1"/>
  <c r="N243" i="1"/>
  <c r="N411" i="1"/>
  <c r="N699" i="1"/>
  <c r="D575" i="3"/>
  <c r="N580" i="1"/>
  <c r="D84" i="3"/>
  <c r="D276" i="3"/>
  <c r="D360" i="3"/>
  <c r="D504" i="3"/>
  <c r="D49" i="3"/>
  <c r="D349" i="3"/>
  <c r="D361" i="3"/>
  <c r="D433" i="3"/>
  <c r="D865" i="3"/>
  <c r="N487" i="1"/>
  <c r="N535" i="1"/>
  <c r="N595" i="1"/>
  <c r="N655" i="1"/>
  <c r="D111" i="3"/>
  <c r="D231" i="3"/>
  <c r="D243" i="3"/>
  <c r="D411" i="3"/>
  <c r="D699" i="3"/>
  <c r="D870" i="3"/>
  <c r="D830" i="3"/>
  <c r="D676" i="3"/>
  <c r="D598" i="3"/>
  <c r="D559" i="3"/>
  <c r="D417" i="3"/>
  <c r="D302" i="3"/>
  <c r="D237" i="3"/>
  <c r="D198" i="3"/>
  <c r="D160" i="3"/>
  <c r="D31" i="3"/>
  <c r="D19" i="3"/>
  <c r="D7" i="3"/>
  <c r="N504" i="1"/>
  <c r="N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<sst xmlns="http://schemas.openxmlformats.org/spreadsheetml/2006/main" count="4193" uniqueCount="1241">
  <si>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</si>
  <si>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</si>
  <si>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</si>
  <si>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</si>
  <si>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</si>
  <si>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</si>
  <si>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</si>
  <si>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</si>
  <si>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</si>
  <si>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</si>
  <si>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</si>
  <si>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</si>
  <si>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</si>
  <si>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</si>
  <si>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</si>
  <si>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</si>
  <si>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</si>
  <si>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</si>
  <si>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</si>
  <si>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</si>
  <si>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</si>
  <si>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</si>
  <si>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</si>
  <si>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</si>
  <si>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</si>
  <si>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</si>
  <si>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</si>
  <si>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</si>
  <si>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</si>
  <si>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</si>
  <si>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</si>
  <si>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</si>
  <si>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</si>
  <si>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</si>
  <si>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</si>
  <si>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</si>
  <si>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</si>
  <si>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</si>
  <si>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</si>
  <si>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</si>
  <si>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</si>
  <si>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</si>
  <si>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</si>
  <si>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</si>
  <si>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</si>
  <si>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</si>
  <si>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</si>
  <si>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</si>
  <si>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</si>
  <si>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</si>
  <si>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</si>
  <si>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</si>
  <si>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</si>
  <si>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</si>
  <si>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</si>
  <si>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</si>
  <si>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</si>
  <si>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</si>
  <si>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</si>
  <si>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</si>
  <si>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</si>
  <si>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</si>
  <si>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</si>
  <si>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</si>
  <si>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</si>
  <si>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</si>
  <si>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</si>
  <si>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</si>
  <si>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</si>
  <si>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</si>
  <si>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</si>
  <si>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</si>
  <si>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</si>
  <si>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</si>
  <si>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</si>
  <si>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</si>
  <si>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</si>
  <si>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</si>
  <si>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</si>
  <si>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</si>
  <si>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</si>
  <si>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</si>
  <si>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</si>
  <si>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</si>
  <si>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</si>
  <si>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</si>
  <si>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</si>
  <si>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</si>
  <si>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</si>
  <si>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</si>
  <si>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</si>
  <si>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</si>
  <si>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</si>
  <si>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</si>
  <si>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</si>
  <si>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</si>
  <si>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</si>
  <si>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</si>
  <si>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</si>
  <si>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</si>
  <si>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</si>
  <si>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</si>
  <si>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</si>
  <si>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</si>
  <si>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</si>
  <si>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</si>
  <si>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</si>
  <si>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</si>
  <si>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</si>
  <si>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</si>
  <si>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</si>
  <si>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</si>
  <si>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</si>
  <si>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</si>
  <si>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</si>
  <si>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</si>
  <si>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</si>
  <si>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</si>
  <si>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</si>
  <si>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</si>
  <si>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</si>
  <si>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</si>
  <si>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</si>
  <si>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</si>
  <si>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</si>
  <si>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</si>
  <si>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</si>
  <si>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</si>
  <si>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</si>
  <si>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</si>
  <si>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</si>
  <si>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</si>
  <si>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</si>
  <si>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</si>
  <si>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</si>
  <si>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</si>
  <si>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</si>
  <si>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</si>
  <si>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</si>
  <si>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</si>
  <si>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</si>
  <si>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</si>
  <si>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</si>
  <si>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</si>
  <si>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</si>
  <si>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</si>
  <si>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</si>
  <si>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</si>
  <si>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</si>
  <si>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</si>
  <si>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</si>
  <si>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</si>
  <si>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</si>
  <si>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</si>
  <si>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</si>
  <si>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</si>
  <si>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</si>
  <si>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</si>
  <si>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</si>
  <si>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</si>
  <si>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</si>
  <si>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</si>
  <si>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</si>
  <si>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</si>
  <si>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</si>
  <si>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</si>
  <si>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</si>
  <si>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</si>
  <si>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</si>
  <si>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</si>
  <si>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</si>
  <si>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</si>
  <si>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</si>
  <si>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</si>
  <si>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</si>
  <si>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</si>
  <si>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</si>
  <si>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</si>
  <si>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</si>
  <si>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</si>
  <si>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</si>
  <si>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</si>
  <si>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</si>
  <si>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</si>
  <si>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</si>
  <si>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</si>
  <si>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</si>
  <si>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</si>
  <si>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</si>
  <si>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</si>
  <si>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</si>
  <si>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</si>
  <si>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</si>
  <si>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</si>
  <si>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</si>
  <si>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</si>
  <si>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</si>
  <si>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</si>
  <si>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</si>
  <si>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</si>
  <si>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</si>
  <si>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</si>
  <si>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</si>
  <si>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</si>
  <si>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</si>
  <si>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</si>
  <si>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</si>
  <si>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</si>
  <si>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</si>
  <si>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</si>
  <si>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</si>
  <si>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</si>
  <si>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</si>
  <si>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</si>
  <si>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</si>
  <si>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</si>
  <si>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</si>
  <si>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</si>
  <si>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</si>
  <si>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</si>
  <si>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</si>
  <si>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</si>
  <si>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</si>
  <si>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</si>
  <si>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</si>
  <si>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</si>
  <si>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</si>
  <si>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</si>
  <si>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</si>
  <si>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</si>
  <si>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</si>
  <si>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</si>
  <si>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</si>
  <si>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</si>
  <si>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</si>
  <si>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</si>
  <si>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</si>
  <si>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</si>
  <si>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</si>
  <si>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</si>
  <si>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</si>
  <si>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</si>
  <si>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</si>
  <si>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</si>
  <si>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</si>
  <si>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</si>
  <si>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</si>
  <si>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</si>
  <si>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</si>
  <si>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</si>
  <si>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</si>
  <si>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</si>
  <si>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</si>
  <si>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</si>
  <si>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</si>
  <si>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</si>
  <si>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</si>
  <si>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</si>
  <si>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</si>
  <si>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</si>
  <si>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</si>
  <si>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</si>
  <si>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</si>
  <si>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</si>
  <si>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</si>
  <si>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</si>
  <si>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</si>
  <si>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</si>
  <si>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</si>
  <si>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</si>
  <si>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</si>
  <si>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</si>
  <si>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</si>
  <si>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</si>
  <si>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</si>
  <si>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E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</si>
  <si>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</si>
  <si>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</si>
  <si>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</si>
  <si>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</si>
  <si>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</si>
  <si>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</si>
  <si>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</si>
  <si>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</si>
  <si>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</si>
  <si>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</si>
  <si>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</si>
  <si>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</si>
  <si>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</si>
  <si>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</si>
  <si>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</si>
  <si>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</si>
  <si>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</si>
  <si>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</si>
  <si>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</si>
  <si>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</si>
  <si>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</si>
  <si>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</si>
  <si>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</si>
  <si>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</si>
  <si>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</si>
  <si>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</si>
  <si>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</si>
  <si>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</si>
  <si>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</si>
  <si>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</si>
  <si>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</si>
  <si>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</si>
  <si>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</si>
  <si>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</si>
  <si>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</si>
  <si>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</si>
  <si>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</si>
  <si>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</si>
  <si>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</si>
  <si>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</si>
  <si>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</si>
  <si>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</si>
  <si>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</si>
  <si>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</si>
  <si>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</si>
  <si>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</si>
  <si>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</si>
  <si>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</si>
  <si>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</si>
  <si>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</si>
  <si>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</si>
  <si>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</si>
  <si>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</si>
  <si>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</si>
  <si>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</si>
  <si>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</si>
  <si>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</si>
  <si>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</si>
  <si>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</si>
  <si>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</si>
  <si>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</si>
  <si>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</si>
  <si>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</si>
  <si>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</si>
  <si>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</si>
  <si>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</si>
  <si>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</si>
  <si>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</si>
  <si>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</si>
  <si>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</si>
  <si>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</si>
  <si>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</si>
  <si>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</si>
  <si>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</si>
  <si>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</si>
  <si>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</si>
  <si>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</si>
  <si>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</si>
  <si>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</si>
  <si>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</si>
  <si>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</si>
  <si>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</si>
  <si>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</si>
  <si>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</si>
  <si>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</si>
  <si>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</si>
  <si>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</si>
  <si>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</si>
  <si>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</si>
  <si>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</si>
  <si>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</si>
  <si>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</si>
  <si>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</si>
  <si>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</si>
  <si>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</si>
  <si>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</si>
  <si>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</si>
  <si>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</si>
  <si>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</si>
  <si>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</si>
  <si>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</si>
  <si>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</si>
  <si>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</si>
  <si>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</si>
  <si>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</si>
  <si>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</si>
  <si>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</si>
  <si>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</si>
  <si>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</si>
  <si>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</si>
  <si>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</si>
  <si>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</si>
  <si>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</si>
  <si>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</si>
  <si>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</si>
  <si>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</si>
  <si>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</si>
  <si>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</si>
  <si>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</si>
  <si>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</si>
  <si>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</si>
  <si>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</si>
  <si>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</si>
  <si>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</si>
  <si>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</si>
  <si>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</si>
  <si>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</si>
  <si>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</si>
  <si>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</si>
  <si>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</si>
  <si>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</si>
  <si>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</si>
  <si>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</si>
  <si>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</si>
  <si>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</si>
  <si>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</si>
  <si>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</si>
  <si>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</si>
  <si>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</si>
  <si>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</si>
  <si>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</si>
  <si>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</si>
  <si>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</si>
  <si>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</si>
  <si>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</si>
  <si>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</si>
  <si>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</si>
  <si>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</si>
  <si>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</si>
  <si>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</si>
  <si>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</si>
  <si>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</si>
  <si>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</si>
  <si>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</si>
  <si>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</si>
  <si>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</si>
  <si>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</si>
  <si>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</si>
  <si>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</si>
  <si>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</si>
  <si>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</si>
  <si>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</si>
  <si>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</si>
  <si>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</si>
  <si>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</si>
  <si>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</si>
  <si>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</si>
  <si>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</si>
  <si>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</si>
  <si>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</si>
  <si>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</si>
  <si>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</si>
  <si>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</si>
  <si>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</si>
  <si>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</si>
  <si>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</si>
  <si>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</si>
  <si>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</si>
  <si>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</si>
  <si>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</si>
  <si>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</si>
  <si>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</si>
  <si>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</si>
  <si>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</si>
  <si>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</si>
  <si>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</si>
  <si>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</si>
  <si>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</si>
  <si>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</si>
  <si>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</si>
  <si>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</si>
  <si>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</si>
  <si>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</si>
  <si>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</si>
  <si>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</si>
  <si>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</si>
  <si>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</si>
  <si>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</si>
  <si>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</si>
  <si>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</si>
  <si>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</si>
  <si>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</si>
  <si>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</si>
  <si>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</si>
  <si>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</si>
  <si>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</si>
  <si>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</si>
  <si>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</si>
  <si>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</si>
  <si>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</si>
  <si>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</si>
  <si>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</si>
  <si>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</si>
  <si>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</si>
  <si>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</si>
  <si>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</si>
  <si>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</si>
  <si>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</si>
  <si>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</si>
  <si>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</si>
  <si>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</si>
  <si>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</si>
  <si>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</si>
  <si>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</si>
  <si>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</si>
  <si>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</si>
  <si>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</si>
  <si>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</si>
  <si>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</si>
  <si>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</si>
  <si>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</si>
  <si>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</si>
  <si>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</si>
  <si>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</si>
  <si>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</si>
  <si>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</si>
  <si>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</si>
  <si>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</si>
  <si>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</si>
  <si>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</si>
  <si>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</si>
  <si>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</si>
  <si>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</si>
  <si>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</si>
  <si>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</si>
  <si>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</si>
  <si>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</si>
  <si>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</si>
  <si>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</si>
  <si>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</si>
  <si>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</si>
  <si>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</si>
  <si>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</si>
  <si>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</si>
  <si>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</si>
  <si>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</si>
  <si>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</si>
  <si>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</si>
  <si>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</si>
  <si>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</si>
  <si>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</si>
  <si>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</si>
  <si>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</si>
  <si>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</si>
  <si>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</si>
  <si>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</si>
  <si>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</si>
  <si>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</si>
  <si>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</si>
  <si>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</si>
  <si>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</si>
  <si>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</si>
  <si>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</si>
  <si>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</si>
  <si>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</si>
  <si>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</si>
  <si>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</si>
  <si>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</si>
  <si>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</si>
  <si>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</si>
  <si>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</si>
  <si>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</si>
  <si>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</si>
  <si>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</si>
  <si>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</si>
  <si>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</si>
  <si>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</si>
  <si>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</si>
  <si>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</si>
  <si>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</si>
  <si>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</si>
  <si>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</si>
  <si>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</si>
  <si>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</si>
  <si>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</si>
  <si>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</si>
  <si>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</si>
  <si>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</si>
  <si>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</si>
  <si>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</si>
  <si>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</si>
  <si>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</si>
  <si>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</si>
  <si>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</si>
  <si>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</si>
  <si>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</si>
  <si>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</si>
  <si>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</si>
  <si>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</si>
  <si>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</si>
  <si>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</si>
  <si>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</si>
  <si>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</si>
  <si>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</si>
  <si>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</si>
  <si>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</si>
  <si>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</si>
  <si>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</si>
  <si>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</si>
  <si>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</si>
  <si>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</si>
  <si>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</si>
  <si>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</si>
  <si>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</si>
  <si>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</si>
  <si>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</si>
  <si>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</si>
  <si>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</si>
  <si>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</si>
  <si>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</si>
  <si>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</si>
  <si>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</si>
  <si>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</si>
  <si>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</si>
  <si>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</si>
  <si>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</si>
  <si>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</si>
  <si>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</si>
  <si>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</si>
  <si>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</si>
  <si>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</si>
  <si>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</si>
  <si>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</si>
  <si>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</si>
  <si>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</si>
  <si>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</si>
  <si>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</si>
  <si>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</si>
  <si>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</si>
  <si>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</si>
  <si>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</si>
  <si>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</si>
  <si>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</si>
  <si>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</si>
  <si>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</si>
  <si>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</si>
  <si>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</si>
  <si>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</si>
  <si>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</si>
  <si>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</si>
  <si>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</si>
  <si>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</si>
  <si>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</si>
  <si>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</si>
  <si>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</si>
  <si>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</si>
  <si>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</si>
  <si>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</si>
  <si>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</si>
  <si>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</si>
  <si>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</si>
  <si>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</si>
  <si>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</si>
  <si>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</si>
  <si>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</si>
  <si>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</si>
  <si>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</si>
  <si>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</si>
  <si>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</si>
  <si>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</si>
  <si>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</si>
  <si>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</si>
  <si>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</si>
  <si>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</si>
  <si>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</si>
  <si>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</si>
  <si>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</si>
  <si>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</si>
  <si>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</si>
  <si>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</si>
  <si>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</si>
  <si>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</si>
  <si>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</si>
  <si>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</si>
  <si>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</si>
  <si>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</si>
  <si>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</si>
  <si>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</si>
  <si>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</si>
  <si>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</si>
  <si>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</si>
  <si>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</si>
  <si>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</si>
  <si>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</si>
  <si>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</si>
  <si>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</si>
  <si>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</si>
  <si>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</si>
  <si>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</si>
  <si>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</si>
  <si>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</si>
  <si>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</si>
  <si>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</si>
  <si>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</si>
  <si>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</si>
  <si>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</si>
  <si>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</si>
  <si>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</si>
  <si>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</si>
  <si>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</si>
  <si>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</si>
  <si>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</si>
  <si>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</si>
  <si>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</si>
  <si>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</si>
  <si>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</si>
  <si>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</si>
  <si>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</si>
  <si>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</si>
  <si>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</si>
  <si>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</si>
  <si>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</si>
  <si>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</si>
  <si>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</si>
  <si>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</si>
  <si>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</si>
  <si>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</si>
  <si>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</si>
  <si>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</si>
  <si>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</si>
  <si>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</si>
  <si>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</si>
  <si>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</si>
  <si>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</si>
  <si>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</si>
  <si>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</si>
  <si>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</si>
  <si>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</si>
  <si>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</si>
  <si>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</si>
  <si>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</si>
  <si>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</si>
  <si>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</si>
  <si>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</si>
  <si>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</si>
  <si>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</si>
  <si>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</si>
  <si>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</si>
  <si>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</si>
  <si>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</si>
  <si>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</si>
  <si>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</si>
  <si>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</si>
  <si>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</si>
  <si>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</si>
  <si>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</si>
  <si>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</si>
  <si>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</si>
  <si>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</si>
  <si>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</si>
  <si>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</si>
  <si>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</si>
  <si>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</si>
  <si>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</si>
  <si>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</si>
  <si>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</si>
  <si>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</si>
  <si>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</si>
  <si>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</si>
  <si>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</si>
  <si>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</si>
  <si>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</si>
  <si>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</si>
  <si>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</si>
  <si>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</si>
  <si>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</si>
  <si>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</si>
  <si>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</si>
  <si>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</si>
  <si>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</si>
  <si>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</si>
  <si>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</si>
  <si>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</si>
  <si>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</si>
  <si>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</si>
  <si>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</si>
  <si>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</si>
  <si>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</si>
  <si>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</si>
  <si>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</si>
  <si>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</si>
  <si>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</si>
  <si>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</si>
  <si>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</si>
  <si>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</si>
  <si>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</si>
  <si>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</si>
  <si>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</si>
  <si>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</si>
  <si>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</si>
  <si>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</si>
  <si>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</si>
  <si>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</si>
  <si>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</si>
  <si>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</si>
  <si>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</si>
  <si>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</si>
  <si>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</si>
  <si>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</si>
  <si>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</si>
  <si>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</si>
  <si>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</si>
  <si>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</si>
  <si>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</si>
  <si>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</si>
  <si>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</si>
  <si>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</si>
  <si>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</si>
  <si>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</si>
  <si>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</si>
  <si>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</si>
  <si>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</si>
  <si>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</si>
  <si>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</si>
  <si>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</si>
  <si>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</si>
  <si>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</si>
  <si>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</si>
  <si>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</si>
  <si>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</si>
  <si>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</si>
  <si>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</si>
  <si>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</si>
  <si>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</si>
  <si>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</si>
  <si>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</si>
  <si>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</si>
  <si>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</si>
  <si>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</si>
  <si>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</si>
  <si>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</si>
  <si>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</si>
  <si>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</si>
  <si>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</si>
  <si>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</si>
  <si>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</si>
  <si>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</si>
  <si>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</si>
  <si>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</si>
  <si>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</si>
  <si>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</si>
  <si>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</si>
  <si>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</si>
  <si>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</si>
  <si>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</si>
  <si>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</si>
  <si>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</si>
  <si>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</si>
  <si>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</si>
  <si>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</si>
  <si>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</si>
  <si>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</si>
  <si>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</si>
  <si>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</si>
  <si>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</si>
  <si>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</si>
  <si>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</si>
  <si>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</si>
  <si>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</si>
  <si>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</si>
  <si>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</si>
  <si>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</si>
  <si>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</si>
  <si>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</si>
  <si>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</si>
  <si>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</si>
  <si>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</si>
  <si>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</si>
  <si>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</si>
  <si>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</si>
  <si>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</si>
  <si>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</si>
  <si>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</si>
  <si>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</si>
  <si>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</si>
  <si>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</si>
  <si>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</si>
  <si>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</si>
  <si>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</si>
  <si>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</si>
  <si>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</si>
  <si>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</si>
  <si>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</si>
  <si>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</si>
  <si>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</si>
  <si>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</si>
  <si>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</si>
  <si>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</si>
  <si>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</si>
  <si>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</si>
  <si>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</si>
  <si>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</si>
  <si>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</si>
  <si>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</si>
  <si>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</si>
  <si>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</si>
  <si>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</si>
  <si>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</si>
  <si>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</si>
  <si>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</si>
  <si>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</si>
  <si>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</si>
  <si>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</si>
  <si>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</si>
  <si>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</si>
  <si>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</si>
  <si>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</si>
  <si>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</si>
  <si>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</si>
  <si>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</si>
  <si>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</si>
  <si>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</si>
  <si>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</si>
  <si>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</si>
  <si>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</si>
  <si>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</si>
  <si>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</si>
  <si>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</si>
  <si>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</si>
  <si>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</si>
  <si>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</si>
  <si>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</si>
  <si>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</si>
  <si>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</si>
  <si>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</si>
  <si>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</si>
  <si>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</si>
  <si>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</si>
  <si>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</si>
  <si>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</si>
  <si>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</si>
  <si>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</si>
  <si>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</si>
  <si>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</si>
  <si>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</si>
  <si>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</si>
  <si>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</si>
  <si>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</si>
  <si>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</si>
  <si>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</si>
  <si>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</si>
  <si>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</si>
  <si>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</si>
  <si>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</si>
  <si>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</si>
  <si>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</si>
  <si>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</si>
  <si>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</si>
  <si>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</si>
  <si>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</si>
  <si>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</si>
  <si>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</si>
  <si>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</si>
  <si>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</si>
  <si>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</si>
  <si>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</si>
  <si>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</si>
  <si>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</si>
  <si>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</si>
  <si>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</si>
  <si>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</si>
  <si>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</si>
  <si>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</si>
  <si>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</si>
  <si>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</si>
  <si>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</si>
  <si>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</si>
  <si>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</si>
  <si>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</si>
  <si>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</si>
  <si>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</si>
  <si>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</si>
  <si>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</si>
  <si>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</si>
  <si>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</si>
  <si>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</si>
  <si>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</si>
  <si>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</si>
  <si>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</si>
  <si>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</si>
  <si>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</si>
  <si>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</si>
  <si>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</si>
  <si>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</si>
  <si>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</si>
  <si>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</si>
  <si>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</si>
  <si>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</si>
  <si>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</si>
  <si>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</si>
  <si>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</si>
  <si>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</si>
  <si>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</si>
  <si>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</si>
  <si>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</si>
  <si>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</si>
  <si>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</si>
  <si>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</si>
  <si>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</si>
  <si>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</si>
  <si>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</si>
  <si>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</si>
  <si>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</si>
  <si>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</si>
  <si>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</si>
  <si>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</si>
  <si>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</si>
  <si>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</si>
  <si>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</si>
  <si>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</si>
  <si>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</si>
  <si>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</si>
  <si>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</si>
  <si>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</si>
  <si>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</si>
  <si>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</si>
  <si>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</si>
  <si>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</si>
  <si>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</si>
  <si>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</si>
  <si>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</si>
  <si>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</si>
  <si>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</si>
  <si>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</si>
  <si>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</si>
  <si>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</si>
  <si>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</si>
  <si>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</si>
  <si>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</si>
  <si>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</si>
  <si>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</si>
  <si>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</si>
  <si>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</si>
  <si>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</si>
  <si>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</si>
  <si>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</si>
  <si>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</si>
  <si>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</si>
  <si>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</si>
  <si>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</si>
  <si>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</si>
  <si>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</si>
  <si>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</si>
  <si>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</si>
  <si>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</si>
  <si>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</si>
  <si>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</si>
  <si>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</si>
  <si>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</si>
  <si>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</si>
  <si>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</si>
  <si>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</si>
  <si>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</si>
  <si>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</si>
  <si>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</si>
  <si>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</si>
  <si>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</si>
  <si>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</si>
  <si>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</si>
  <si>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</si>
  <si>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</si>
  <si>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</si>
  <si>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</si>
  <si>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</si>
  <si>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</si>
  <si>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</si>
  <si>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</si>
  <si>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</si>
  <si>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</si>
  <si>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</si>
  <si>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</si>
  <si>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</si>
  <si>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</si>
  <si>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</si>
  <si>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</si>
  <si>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</si>
  <si>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</si>
  <si>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</si>
  <si>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</si>
  <si>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</si>
  <si>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</si>
  <si>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</si>
  <si>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</si>
  <si>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</si>
  <si>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</si>
  <si>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</si>
  <si>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</si>
  <si>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</si>
  <si>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</si>
  <si>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</si>
  <si>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</si>
  <si>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</si>
  <si>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</si>
  <si>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</si>
  <si>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</si>
  <si>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</si>
  <si>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</si>
  <si>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</si>
  <si>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</si>
  <si>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</si>
  <si>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</si>
  <si>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</si>
  <si>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</si>
  <si>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</si>
  <si>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</si>
  <si>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</si>
  <si>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</si>
  <si>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</si>
  <si>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</si>
  <si>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</si>
  <si>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</si>
  <si>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</si>
  <si>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</si>
  <si>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</si>
  <si>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</si>
  <si>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</si>
  <si>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</si>
  <si>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</si>
  <si>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</si>
  <si>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</si>
  <si>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</si>
  <si>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</si>
  <si>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</si>
  <si>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</si>
  <si>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</si>
  <si>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</si>
  <si>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</si>
  <si>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</si>
  <si>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</si>
  <si>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</si>
  <si>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</si>
  <si>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</si>
  <si>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</si>
  <si>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</si>
  <si>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</si>
  <si>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</si>
  <si>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</si>
  <si>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</si>
  <si>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</si>
  <si>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</si>
  <si>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</si>
  <si>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</si>
  <si>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</si>
  <si>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</si>
  <si>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</si>
  <si>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</si>
  <si>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</si>
  <si>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</si>
  <si>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</si>
  <si>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</si>
  <si>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</si>
  <si>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</si>
  <si>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</si>
  <si>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</si>
  <si>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</si>
  <si>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</si>
  <si>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</si>
  <si>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</si>
  <si>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</si>
  <si>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</si>
  <si>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</si>
  <si>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</si>
  <si>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</si>
  <si>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</si>
  <si>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</si>
  <si>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</si>
  <si>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</si>
  <si>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</si>
  <si>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</si>
  <si>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</si>
  <si>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</si>
  <si>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</si>
  <si>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</si>
  <si>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</si>
  <si>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</si>
  <si>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</si>
  <si>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</si>
  <si>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</si>
  <si>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</si>
  <si>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</si>
  <si>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</si>
  <si>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</si>
  <si>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</si>
  <si>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</si>
  <si>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</si>
  <si>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</si>
  <si>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</si>
  <si>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</si>
  <si>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</si>
  <si>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</si>
  <si>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</si>
  <si>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</si>
  <si>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</si>
  <si>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</si>
  <si>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</si>
  <si>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</si>
  <si>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</si>
  <si>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</si>
  <si>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</si>
  <si>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</si>
  <si>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</si>
  <si>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</si>
  <si>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</si>
  <si>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</si>
  <si>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</si>
  <si>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</si>
  <si>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</si>
  <si>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</si>
  <si>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</si>
  <si>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</si>
  <si>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</si>
  <si>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</si>
  <si>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</si>
  <si>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</si>
  <si>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</si>
  <si>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</si>
  <si>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</si>
  <si>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</si>
  <si>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</si>
  <si>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</si>
  <si>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</si>
  <si>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</si>
  <si>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</si>
  <si>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</si>
  <si>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</si>
  <si>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</si>
  <si>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</si>
  <si>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Embarked_1</t>
  </si>
  <si>
    <t>Count</t>
  </si>
  <si>
    <t>Age_1</t>
  </si>
  <si>
    <t>Pclass_Age</t>
  </si>
  <si>
    <t>Sex_Age</t>
  </si>
  <si>
    <t>Avg_Age</t>
  </si>
  <si>
    <t>Cabin_1</t>
  </si>
  <si>
    <t>Sex_1</t>
  </si>
  <si>
    <t>M</t>
  </si>
  <si>
    <t>G</t>
  </si>
  <si>
    <t>A</t>
  </si>
  <si>
    <t>B</t>
  </si>
  <si>
    <t>F</t>
  </si>
  <si>
    <t>Family</t>
  </si>
  <si>
    <t>IsAlone</t>
  </si>
  <si>
    <t>Age_Group</t>
  </si>
  <si>
    <t>Pclass_1</t>
  </si>
  <si>
    <t>Survived_1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</si>
</sst>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92"/>
  <sheetViews>
    <sheetView tabSelected="1" topLeftCell="E1" workbookViewId="0">
      <selection activeCell="V13" sqref="V13"/>
    </sheetView>
  </sheetViews>
  <sheetFormatPr defaultColWidth="12.6640625" defaultRowHeight="15.75" customHeight="1" x14ac:dyDescent="0.25"/>
  <cols>
    <col min="4" max="4" width="0" hidden="1" customWidth="1"/>
  </cols>
  <sheetData>
    <row r="1" spans="1:2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1223</v>
      </c>
      <c r="N1" s="2" t="s">
        <v>1225</v>
      </c>
      <c r="O1" s="2" t="s">
        <v>1230</v>
      </c>
      <c r="P1" s="2" t="s">
        <v>1229</v>
      </c>
      <c r="Q1" s="2" t="s">
        <v>1236</v>
      </c>
      <c r="R1" s="2" t="s">
        <v>1237</v>
      </c>
      <c r="S1" s="2" t="s">
        <v>1238</v>
      </c>
      <c r="T1" s="2" t="s">
        <v>1239</v>
      </c>
      <c r="U1" s="2" t="s">
        <v>1240</v>
      </c>
    </row>
    <row r="2" spans="1:26" ht="13.2" x14ac:dyDescent="0.25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L2" s="1" t="s">
        <v>15</v>
      </c>
      <c r="M2" t="str">
        <f>IF(L2="", "S",Titanic!L2)</f>
        <v>S</v>
      </c>
      <c r="N2">
        <f t="shared" ref="N2:N65" si="0">IF(F2="",SUMIFS(Avg_Age,Pclass_Age,C2,Sex_Age,E2),F2)</f>
        <v>22</v>
      </c>
      <c r="O2" cm="1">
        <f t="array" ref="O2:O892">IF(Sex="male",1,0)</f>
        <v>1</v>
      </c>
      <c r="P2" t="str">
        <f>IF(K2="","M",LEFT(K2,1))</f>
        <v>M</v>
      </c>
      <c r="Q2">
        <f>SUM(G2:H2,1)</f>
        <v>2</v>
      </c>
      <c r="R2">
        <f>IF(Q2=1,1,0)</f>
        <v>0</v>
      </c>
      <c r="S2" t="str">
        <f>IF(N2&lt;=13,"Children",IF(N2&lt;=18,"Teens",IF(N2&lt;=30,"Youth",IF(N2&lt;=55,"Middle-Aged","Old"))))</f>
        <v>Youth</v>
      </c>
      <c r="T2" t="str">
        <f>IF(C2=1,"Upper Class",IF(C2 = 2, "Middle Class","Lower Class"))</f>
        <v>Lower Class</v>
      </c>
      <c r="U2" t="str">
        <f>IF(B2 = 0, "Deceased","Survived")</f>
        <v>Deceased</v>
      </c>
    </row>
    <row r="3" spans="1:26" ht="13.2" x14ac:dyDescent="0.25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  <c r="M3" t="str">
        <f>IF(L3="", "S",Titanic!L3)</f>
        <v>C</v>
      </c>
      <c r="N3">
        <f t="shared" si="0"/>
        <v>38</v>
      </c>
      <c r="O3">
        <v>0</v>
      </c>
      <c r="P3" t="str">
        <f t="shared" ref="P3:P66" si="1">IF(K3="","M",LEFT(K3,1))</f>
        <v>C</v>
      </c>
      <c r="Q3">
        <f t="shared" ref="Q3:Q66" si="2">SUM(G3:H3,1)</f>
        <v>2</v>
      </c>
      <c r="R3">
        <f t="shared" ref="R3:R66" si="3">IF(Q3=1,1,0)</f>
        <v>0</v>
      </c>
      <c r="S3" t="str">
        <f t="shared" ref="S3:S66" si="4">IF(N3&lt;=13,"Children",IF(N3&lt;=18,"Teens",IF(N3&lt;=30,"Youth",IF(N3&lt;=55,"Middle-Aged","Old"))))</f>
        <v>Middle-Aged</v>
      </c>
      <c r="T3" t="str">
        <f t="shared" ref="T3:T66" si="5">IF(C3=1,"Upper Class",IF(C3 = 2, "Middle Class","Lower Class"))</f>
        <v>Upper Class</v>
      </c>
      <c r="U3" t="str">
        <f t="shared" ref="U3:U66" si="6">IF(B3 = 0, "Deceased","Survived")</f>
        <v>Survived</v>
      </c>
    </row>
    <row r="4" spans="1:26" ht="13.2" x14ac:dyDescent="0.25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L4" s="1" t="s">
        <v>15</v>
      </c>
      <c r="M4" t="str">
        <f>IF(L4="", "S",Titanic!L4)</f>
        <v>S</v>
      </c>
      <c r="N4">
        <f t="shared" si="0"/>
        <v>26</v>
      </c>
      <c r="O4">
        <v>0</v>
      </c>
      <c r="P4" t="str">
        <f t="shared" si="1"/>
        <v>M</v>
      </c>
      <c r="Q4">
        <f t="shared" si="2"/>
        <v>1</v>
      </c>
      <c r="R4">
        <f t="shared" si="3"/>
        <v>1</v>
      </c>
      <c r="S4" t="str">
        <f t="shared" si="4"/>
        <v>Youth</v>
      </c>
      <c r="T4" t="str">
        <f t="shared" si="5"/>
        <v>Lower Class</v>
      </c>
      <c r="U4" t="str">
        <f t="shared" si="6"/>
        <v>Survived</v>
      </c>
    </row>
    <row r="5" spans="1:26" ht="13.2" x14ac:dyDescent="0.25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  <c r="M5" t="str">
        <f>IF(L5="", "S",Titanic!L5)</f>
        <v>S</v>
      </c>
      <c r="N5">
        <f t="shared" si="0"/>
        <v>35</v>
      </c>
      <c r="O5">
        <v>0</v>
      </c>
      <c r="P5" t="str">
        <f t="shared" si="1"/>
        <v>C</v>
      </c>
      <c r="Q5">
        <f t="shared" si="2"/>
        <v>2</v>
      </c>
      <c r="R5">
        <f t="shared" si="3"/>
        <v>0</v>
      </c>
      <c r="S5" t="str">
        <f t="shared" si="4"/>
        <v>Middle-Aged</v>
      </c>
      <c r="T5" t="str">
        <f t="shared" si="5"/>
        <v>Upper Class</v>
      </c>
      <c r="U5" t="str">
        <f t="shared" si="6"/>
        <v>Survived</v>
      </c>
    </row>
    <row r="6" spans="1:26" ht="13.2" x14ac:dyDescent="0.25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L6" s="1" t="s">
        <v>15</v>
      </c>
      <c r="M6" t="str">
        <f>IF(L6="", "S",Titanic!L6)</f>
        <v>S</v>
      </c>
      <c r="N6">
        <f t="shared" si="0"/>
        <v>35</v>
      </c>
      <c r="O6">
        <v>1</v>
      </c>
      <c r="P6" t="str">
        <f t="shared" si="1"/>
        <v>M</v>
      </c>
      <c r="Q6">
        <f t="shared" si="2"/>
        <v>1</v>
      </c>
      <c r="R6">
        <f t="shared" si="3"/>
        <v>1</v>
      </c>
      <c r="S6" t="str">
        <f t="shared" si="4"/>
        <v>Middle-Aged</v>
      </c>
      <c r="T6" t="str">
        <f t="shared" si="5"/>
        <v>Lower Class</v>
      </c>
      <c r="U6" t="str">
        <f t="shared" si="6"/>
        <v>Deceased</v>
      </c>
      <c r="Z6" s="1"/>
    </row>
    <row r="7" spans="1:26" ht="13.2" x14ac:dyDescent="0.25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G7" s="1">
        <v>0</v>
      </c>
      <c r="H7" s="1">
        <v>0</v>
      </c>
      <c r="I7" s="1">
        <v>330877</v>
      </c>
      <c r="J7" s="1">
        <v>8.4582999999999995</v>
      </c>
      <c r="L7" s="1" t="s">
        <v>27</v>
      </c>
      <c r="M7" t="str">
        <f>IF(L7="", "S",Titanic!L7)</f>
        <v>Q</v>
      </c>
      <c r="N7" s="3">
        <f t="shared" si="0"/>
        <v>26.507588932806325</v>
      </c>
      <c r="O7">
        <v>1</v>
      </c>
      <c r="P7" t="str">
        <f t="shared" si="1"/>
        <v>M</v>
      </c>
      <c r="Q7">
        <f t="shared" si="2"/>
        <v>1</v>
      </c>
      <c r="R7">
        <f t="shared" si="3"/>
        <v>1</v>
      </c>
      <c r="S7" t="str">
        <f t="shared" si="4"/>
        <v>Youth</v>
      </c>
      <c r="T7" t="str">
        <f t="shared" si="5"/>
        <v>Lower Class</v>
      </c>
      <c r="U7" t="str">
        <f t="shared" si="6"/>
        <v>Deceased</v>
      </c>
    </row>
    <row r="8" spans="1:26" ht="13.2" x14ac:dyDescent="0.25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  <c r="M8" t="str">
        <f>IF(L8="", "S",Titanic!L8)</f>
        <v>S</v>
      </c>
      <c r="N8">
        <f t="shared" si="0"/>
        <v>54</v>
      </c>
      <c r="O8">
        <v>1</v>
      </c>
      <c r="P8" t="str">
        <f t="shared" si="1"/>
        <v>E</v>
      </c>
      <c r="Q8">
        <f t="shared" si="2"/>
        <v>1</v>
      </c>
      <c r="R8">
        <f t="shared" si="3"/>
        <v>1</v>
      </c>
      <c r="S8" t="str">
        <f t="shared" si="4"/>
        <v>Middle-Aged</v>
      </c>
      <c r="T8" t="str">
        <f t="shared" si="5"/>
        <v>Upper Class</v>
      </c>
      <c r="U8" t="str">
        <f t="shared" si="6"/>
        <v>Deceased</v>
      </c>
    </row>
    <row r="9" spans="1:26" ht="13.2" x14ac:dyDescent="0.25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L9" s="1" t="s">
        <v>15</v>
      </c>
      <c r="M9" t="str">
        <f>IF(L9="", "S",Titanic!L9)</f>
        <v>S</v>
      </c>
      <c r="N9">
        <f t="shared" si="0"/>
        <v>2</v>
      </c>
      <c r="O9">
        <v>1</v>
      </c>
      <c r="P9" t="str">
        <f t="shared" si="1"/>
        <v>M</v>
      </c>
      <c r="Q9">
        <f t="shared" si="2"/>
        <v>5</v>
      </c>
      <c r="R9">
        <f t="shared" si="3"/>
        <v>0</v>
      </c>
      <c r="S9" t="str">
        <f t="shared" si="4"/>
        <v>Children</v>
      </c>
      <c r="T9" t="str">
        <f t="shared" si="5"/>
        <v>Lower Class</v>
      </c>
      <c r="U9" t="str">
        <f t="shared" si="6"/>
        <v>Deceased</v>
      </c>
    </row>
    <row r="10" spans="1:26" ht="13.2" x14ac:dyDescent="0.25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L10" s="1" t="s">
        <v>15</v>
      </c>
      <c r="M10" t="str">
        <f>IF(L10="", "S",Titanic!L10)</f>
        <v>S</v>
      </c>
      <c r="N10">
        <f t="shared" si="0"/>
        <v>27</v>
      </c>
      <c r="O10">
        <v>0</v>
      </c>
      <c r="P10" t="str">
        <f t="shared" si="1"/>
        <v>M</v>
      </c>
      <c r="Q10">
        <f t="shared" si="2"/>
        <v>3</v>
      </c>
      <c r="R10">
        <f t="shared" si="3"/>
        <v>0</v>
      </c>
      <c r="S10" t="str">
        <f t="shared" si="4"/>
        <v>Youth</v>
      </c>
      <c r="T10" t="str">
        <f t="shared" si="5"/>
        <v>Lower Class</v>
      </c>
      <c r="U10" t="str">
        <f t="shared" si="6"/>
        <v>Survived</v>
      </c>
    </row>
    <row r="11" spans="1:26" ht="13.2" x14ac:dyDescent="0.25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L11" s="1" t="s">
        <v>20</v>
      </c>
      <c r="M11" t="str">
        <f>IF(L11="", "S",Titanic!L11)</f>
        <v>C</v>
      </c>
      <c r="N11">
        <f t="shared" si="0"/>
        <v>14</v>
      </c>
      <c r="O11">
        <v>0</v>
      </c>
      <c r="P11" t="str">
        <f t="shared" si="1"/>
        <v>M</v>
      </c>
      <c r="Q11">
        <f t="shared" si="2"/>
        <v>2</v>
      </c>
      <c r="R11">
        <f t="shared" si="3"/>
        <v>0</v>
      </c>
      <c r="S11" t="str">
        <f t="shared" si="4"/>
        <v>Teens</v>
      </c>
      <c r="T11" t="str">
        <f t="shared" si="5"/>
        <v>Middle Class</v>
      </c>
      <c r="U11" t="str">
        <f t="shared" si="6"/>
        <v>Survived</v>
      </c>
    </row>
    <row r="12" spans="1:26" ht="13.2" x14ac:dyDescent="0.25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  <c r="M12" t="str">
        <f>IF(L12="", "S",Titanic!L12)</f>
        <v>S</v>
      </c>
      <c r="N12">
        <f t="shared" si="0"/>
        <v>4</v>
      </c>
      <c r="O12">
        <v>0</v>
      </c>
      <c r="P12" t="str">
        <f t="shared" si="1"/>
        <v>G</v>
      </c>
      <c r="Q12">
        <f t="shared" si="2"/>
        <v>3</v>
      </c>
      <c r="R12">
        <f t="shared" si="3"/>
        <v>0</v>
      </c>
      <c r="S12" t="str">
        <f t="shared" si="4"/>
        <v>Children</v>
      </c>
      <c r="T12" t="str">
        <f t="shared" si="5"/>
        <v>Lower Class</v>
      </c>
      <c r="U12" t="str">
        <f t="shared" si="6"/>
        <v>Survived</v>
      </c>
    </row>
    <row r="13" spans="1:26" ht="13.2" x14ac:dyDescent="0.25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  <c r="M13" t="str">
        <f>IF(L13="", "S",Titanic!L13)</f>
        <v>S</v>
      </c>
      <c r="N13">
        <f t="shared" si="0"/>
        <v>58</v>
      </c>
      <c r="O13">
        <v>0</v>
      </c>
      <c r="P13" t="str">
        <f t="shared" si="1"/>
        <v>C</v>
      </c>
      <c r="Q13">
        <f t="shared" si="2"/>
        <v>1</v>
      </c>
      <c r="R13">
        <f t="shared" si="3"/>
        <v>1</v>
      </c>
      <c r="S13" t="str">
        <f t="shared" si="4"/>
        <v>Old</v>
      </c>
      <c r="T13" t="str">
        <f t="shared" si="5"/>
        <v>Upper Class</v>
      </c>
      <c r="U13" t="str">
        <f t="shared" si="6"/>
        <v>Survived</v>
      </c>
    </row>
    <row r="14" spans="1:26" ht="13.2" x14ac:dyDescent="0.25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L14" s="1" t="s">
        <v>15</v>
      </c>
      <c r="M14" t="str">
        <f>IF(L14="", "S",Titanic!L14)</f>
        <v>S</v>
      </c>
      <c r="N14">
        <f t="shared" si="0"/>
        <v>20</v>
      </c>
      <c r="O14">
        <v>1</v>
      </c>
      <c r="P14" t="str">
        <f t="shared" si="1"/>
        <v>M</v>
      </c>
      <c r="Q14">
        <f t="shared" si="2"/>
        <v>1</v>
      </c>
      <c r="R14">
        <f t="shared" si="3"/>
        <v>1</v>
      </c>
      <c r="S14" t="str">
        <f t="shared" si="4"/>
        <v>Youth</v>
      </c>
      <c r="T14" t="str">
        <f t="shared" si="5"/>
        <v>Lower Class</v>
      </c>
      <c r="U14" t="str">
        <f t="shared" si="6"/>
        <v>Deceased</v>
      </c>
    </row>
    <row r="15" spans="1:26" ht="13.2" x14ac:dyDescent="0.25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L15" s="1" t="s">
        <v>15</v>
      </c>
      <c r="M15" t="str">
        <f>IF(L15="", "S",Titanic!L15)</f>
        <v>S</v>
      </c>
      <c r="N15">
        <f t="shared" si="0"/>
        <v>39</v>
      </c>
      <c r="O15">
        <v>1</v>
      </c>
      <c r="P15" t="str">
        <f t="shared" si="1"/>
        <v>M</v>
      </c>
      <c r="Q15">
        <f t="shared" si="2"/>
        <v>7</v>
      </c>
      <c r="R15">
        <f t="shared" si="3"/>
        <v>0</v>
      </c>
      <c r="S15" t="str">
        <f t="shared" si="4"/>
        <v>Middle-Aged</v>
      </c>
      <c r="T15" t="str">
        <f t="shared" si="5"/>
        <v>Lower Class</v>
      </c>
      <c r="U15" t="str">
        <f t="shared" si="6"/>
        <v>Deceased</v>
      </c>
    </row>
    <row r="16" spans="1:26" ht="13.2" x14ac:dyDescent="0.25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L16" s="1" t="s">
        <v>15</v>
      </c>
      <c r="M16" t="str">
        <f>IF(L16="", "S",Titanic!L16)</f>
        <v>S</v>
      </c>
      <c r="N16">
        <f t="shared" si="0"/>
        <v>14</v>
      </c>
      <c r="O16">
        <v>0</v>
      </c>
      <c r="P16" t="str">
        <f t="shared" si="1"/>
        <v>M</v>
      </c>
      <c r="Q16">
        <f t="shared" si="2"/>
        <v>1</v>
      </c>
      <c r="R16">
        <f t="shared" si="3"/>
        <v>1</v>
      </c>
      <c r="S16" t="str">
        <f t="shared" si="4"/>
        <v>Teens</v>
      </c>
      <c r="T16" t="str">
        <f t="shared" si="5"/>
        <v>Lower Class</v>
      </c>
      <c r="U16" t="str">
        <f t="shared" si="6"/>
        <v>Deceased</v>
      </c>
    </row>
    <row r="17" spans="1:21" ht="13.2" x14ac:dyDescent="0.25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15</v>
      </c>
      <c r="M17" t="str">
        <f>IF(L17="", "S",Titanic!L17)</f>
        <v>S</v>
      </c>
      <c r="N17">
        <f t="shared" si="0"/>
        <v>55</v>
      </c>
      <c r="O17">
        <v>0</v>
      </c>
      <c r="P17" t="str">
        <f t="shared" si="1"/>
        <v>M</v>
      </c>
      <c r="Q17">
        <f t="shared" si="2"/>
        <v>1</v>
      </c>
      <c r="R17">
        <f t="shared" si="3"/>
        <v>1</v>
      </c>
      <c r="S17" t="str">
        <f t="shared" si="4"/>
        <v>Middle-Aged</v>
      </c>
      <c r="T17" t="str">
        <f t="shared" si="5"/>
        <v>Middle Class</v>
      </c>
      <c r="U17" t="str">
        <f t="shared" si="6"/>
        <v>Survived</v>
      </c>
    </row>
    <row r="18" spans="1:21" ht="13.2" x14ac:dyDescent="0.25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L18" s="1" t="s">
        <v>27</v>
      </c>
      <c r="M18" t="str">
        <f>IF(L18="", "S",Titanic!L18)</f>
        <v>Q</v>
      </c>
      <c r="N18">
        <f t="shared" si="0"/>
        <v>2</v>
      </c>
      <c r="O18">
        <v>1</v>
      </c>
      <c r="P18" t="str">
        <f t="shared" si="1"/>
        <v>M</v>
      </c>
      <c r="Q18">
        <f t="shared" si="2"/>
        <v>6</v>
      </c>
      <c r="R18">
        <f t="shared" si="3"/>
        <v>0</v>
      </c>
      <c r="S18" t="str">
        <f t="shared" si="4"/>
        <v>Children</v>
      </c>
      <c r="T18" t="str">
        <f t="shared" si="5"/>
        <v>Lower Class</v>
      </c>
      <c r="U18" t="str">
        <f t="shared" si="6"/>
        <v>Deceased</v>
      </c>
    </row>
    <row r="19" spans="1:21" ht="13.2" x14ac:dyDescent="0.25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G19" s="1">
        <v>0</v>
      </c>
      <c r="H19" s="1">
        <v>0</v>
      </c>
      <c r="I19" s="1">
        <v>244373</v>
      </c>
      <c r="J19" s="1">
        <v>13</v>
      </c>
      <c r="L19" s="1" t="s">
        <v>15</v>
      </c>
      <c r="M19" t="str">
        <f>IF(L19="", "S",Titanic!L19)</f>
        <v>S</v>
      </c>
      <c r="N19" s="3">
        <f t="shared" si="0"/>
        <v>30.740707070707071</v>
      </c>
      <c r="O19">
        <v>1</v>
      </c>
      <c r="P19" t="str">
        <f t="shared" si="1"/>
        <v>M</v>
      </c>
      <c r="Q19">
        <f t="shared" si="2"/>
        <v>1</v>
      </c>
      <c r="R19">
        <f t="shared" si="3"/>
        <v>1</v>
      </c>
      <c r="S19" t="str">
        <f t="shared" si="4"/>
        <v>Middle-Aged</v>
      </c>
      <c r="T19" t="str">
        <f t="shared" si="5"/>
        <v>Middle Class</v>
      </c>
      <c r="U19" t="str">
        <f t="shared" si="6"/>
        <v>Survived</v>
      </c>
    </row>
    <row r="20" spans="1:21" ht="13.2" x14ac:dyDescent="0.25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15</v>
      </c>
      <c r="M20" t="str">
        <f>IF(L20="", "S",Titanic!L20)</f>
        <v>S</v>
      </c>
      <c r="N20">
        <f t="shared" si="0"/>
        <v>31</v>
      </c>
      <c r="O20">
        <v>0</v>
      </c>
      <c r="P20" t="str">
        <f t="shared" si="1"/>
        <v>M</v>
      </c>
      <c r="Q20">
        <f t="shared" si="2"/>
        <v>2</v>
      </c>
      <c r="R20">
        <f t="shared" si="3"/>
        <v>0</v>
      </c>
      <c r="S20" t="str">
        <f t="shared" si="4"/>
        <v>Middle-Aged</v>
      </c>
      <c r="T20" t="str">
        <f t="shared" si="5"/>
        <v>Lower Class</v>
      </c>
      <c r="U20" t="str">
        <f t="shared" si="6"/>
        <v>Deceased</v>
      </c>
    </row>
    <row r="21" spans="1:21" ht="13.2" x14ac:dyDescent="0.25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G21" s="1">
        <v>0</v>
      </c>
      <c r="H21" s="1">
        <v>0</v>
      </c>
      <c r="I21" s="1">
        <v>2649</v>
      </c>
      <c r="J21" s="1">
        <v>7.2249999999999996</v>
      </c>
      <c r="L21" s="1" t="s">
        <v>20</v>
      </c>
      <c r="M21" t="str">
        <f>IF(L21="", "S",Titanic!L21)</f>
        <v>C</v>
      </c>
      <c r="N21" s="3">
        <f t="shared" si="0"/>
        <v>21.75</v>
      </c>
      <c r="O21">
        <v>0</v>
      </c>
      <c r="P21" t="str">
        <f t="shared" si="1"/>
        <v>M</v>
      </c>
      <c r="Q21">
        <f t="shared" si="2"/>
        <v>1</v>
      </c>
      <c r="R21">
        <f t="shared" si="3"/>
        <v>1</v>
      </c>
      <c r="S21" t="str">
        <f t="shared" si="4"/>
        <v>Youth</v>
      </c>
      <c r="T21" t="str">
        <f t="shared" si="5"/>
        <v>Lower Class</v>
      </c>
      <c r="U21" t="str">
        <f t="shared" si="6"/>
        <v>Survived</v>
      </c>
    </row>
    <row r="22" spans="1:21" ht="13.2" x14ac:dyDescent="0.25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15</v>
      </c>
      <c r="M22" t="str">
        <f>IF(L22="", "S",Titanic!L22)</f>
        <v>S</v>
      </c>
      <c r="N22">
        <f t="shared" si="0"/>
        <v>35</v>
      </c>
      <c r="O22">
        <v>1</v>
      </c>
      <c r="P22" t="str">
        <f t="shared" si="1"/>
        <v>M</v>
      </c>
      <c r="Q22">
        <f t="shared" si="2"/>
        <v>1</v>
      </c>
      <c r="R22">
        <f t="shared" si="3"/>
        <v>1</v>
      </c>
      <c r="S22" t="str">
        <f t="shared" si="4"/>
        <v>Middle-Aged</v>
      </c>
      <c r="T22" t="str">
        <f t="shared" si="5"/>
        <v>Middle Class</v>
      </c>
      <c r="U22" t="str">
        <f t="shared" si="6"/>
        <v>Deceased</v>
      </c>
    </row>
    <row r="23" spans="1:21" ht="13.2" x14ac:dyDescent="0.25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  <c r="M23" t="str">
        <f>IF(L23="", "S",Titanic!L23)</f>
        <v>S</v>
      </c>
      <c r="N23">
        <f t="shared" si="0"/>
        <v>34</v>
      </c>
      <c r="O23">
        <v>1</v>
      </c>
      <c r="P23" t="str">
        <f t="shared" si="1"/>
        <v>D</v>
      </c>
      <c r="Q23">
        <f t="shared" si="2"/>
        <v>1</v>
      </c>
      <c r="R23">
        <f t="shared" si="3"/>
        <v>1</v>
      </c>
      <c r="S23" t="str">
        <f t="shared" si="4"/>
        <v>Middle-Aged</v>
      </c>
      <c r="T23" t="str">
        <f t="shared" si="5"/>
        <v>Middle Class</v>
      </c>
      <c r="U23" t="str">
        <f t="shared" si="6"/>
        <v>Survived</v>
      </c>
    </row>
    <row r="24" spans="1:21" ht="13.2" x14ac:dyDescent="0.25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L24" s="1" t="s">
        <v>27</v>
      </c>
      <c r="M24" t="str">
        <f>IF(L24="", "S",Titanic!L24)</f>
        <v>Q</v>
      </c>
      <c r="N24">
        <f t="shared" si="0"/>
        <v>15</v>
      </c>
      <c r="O24">
        <v>0</v>
      </c>
      <c r="P24" t="str">
        <f t="shared" si="1"/>
        <v>M</v>
      </c>
      <c r="Q24">
        <f t="shared" si="2"/>
        <v>1</v>
      </c>
      <c r="R24">
        <f t="shared" si="3"/>
        <v>1</v>
      </c>
      <c r="S24" t="str">
        <f t="shared" si="4"/>
        <v>Teens</v>
      </c>
      <c r="T24" t="str">
        <f t="shared" si="5"/>
        <v>Lower Class</v>
      </c>
      <c r="U24" t="str">
        <f t="shared" si="6"/>
        <v>Survived</v>
      </c>
    </row>
    <row r="25" spans="1:21" ht="13.2" x14ac:dyDescent="0.25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  <c r="M25" t="str">
        <f>IF(L25="", "S",Titanic!L25)</f>
        <v>S</v>
      </c>
      <c r="N25">
        <f t="shared" si="0"/>
        <v>28</v>
      </c>
      <c r="O25">
        <v>1</v>
      </c>
      <c r="P25" t="str">
        <f t="shared" si="1"/>
        <v>A</v>
      </c>
      <c r="Q25">
        <f t="shared" si="2"/>
        <v>1</v>
      </c>
      <c r="R25">
        <f t="shared" si="3"/>
        <v>1</v>
      </c>
      <c r="S25" t="str">
        <f t="shared" si="4"/>
        <v>Youth</v>
      </c>
      <c r="T25" t="str">
        <f t="shared" si="5"/>
        <v>Upper Class</v>
      </c>
      <c r="U25" t="str">
        <f t="shared" si="6"/>
        <v>Survived</v>
      </c>
    </row>
    <row r="26" spans="1:21" ht="13.2" x14ac:dyDescent="0.25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L26" s="1" t="s">
        <v>15</v>
      </c>
      <c r="M26" t="str">
        <f>IF(L26="", "S",Titanic!L26)</f>
        <v>S</v>
      </c>
      <c r="N26">
        <f t="shared" si="0"/>
        <v>8</v>
      </c>
      <c r="O26">
        <v>0</v>
      </c>
      <c r="P26" t="str">
        <f t="shared" si="1"/>
        <v>M</v>
      </c>
      <c r="Q26">
        <f t="shared" si="2"/>
        <v>5</v>
      </c>
      <c r="R26">
        <f t="shared" si="3"/>
        <v>0</v>
      </c>
      <c r="S26" t="str">
        <f t="shared" si="4"/>
        <v>Children</v>
      </c>
      <c r="T26" t="str">
        <f t="shared" si="5"/>
        <v>Lower Class</v>
      </c>
      <c r="U26" t="str">
        <f t="shared" si="6"/>
        <v>Deceased</v>
      </c>
    </row>
    <row r="27" spans="1:21" ht="13.2" x14ac:dyDescent="0.25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L27" s="1" t="s">
        <v>15</v>
      </c>
      <c r="M27" t="str">
        <f>IF(L27="", "S",Titanic!L27)</f>
        <v>S</v>
      </c>
      <c r="N27">
        <f t="shared" si="0"/>
        <v>38</v>
      </c>
      <c r="O27">
        <v>0</v>
      </c>
      <c r="P27" t="str">
        <f t="shared" si="1"/>
        <v>M</v>
      </c>
      <c r="Q27">
        <f t="shared" si="2"/>
        <v>7</v>
      </c>
      <c r="R27">
        <f t="shared" si="3"/>
        <v>0</v>
      </c>
      <c r="S27" t="str">
        <f t="shared" si="4"/>
        <v>Middle-Aged</v>
      </c>
      <c r="T27" t="str">
        <f t="shared" si="5"/>
        <v>Lower Class</v>
      </c>
      <c r="U27" t="str">
        <f t="shared" si="6"/>
        <v>Survived</v>
      </c>
    </row>
    <row r="28" spans="1:21" ht="13.2" x14ac:dyDescent="0.25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G28" s="1">
        <v>0</v>
      </c>
      <c r="H28" s="1">
        <v>0</v>
      </c>
      <c r="I28" s="1">
        <v>2631</v>
      </c>
      <c r="J28" s="1">
        <v>7.2249999999999996</v>
      </c>
      <c r="L28" s="1" t="s">
        <v>20</v>
      </c>
      <c r="M28" t="str">
        <f>IF(L28="", "S",Titanic!L28)</f>
        <v>C</v>
      </c>
      <c r="N28" s="3">
        <f t="shared" si="0"/>
        <v>26.507588932806325</v>
      </c>
      <c r="O28">
        <v>1</v>
      </c>
      <c r="P28" t="str">
        <f t="shared" si="1"/>
        <v>M</v>
      </c>
      <c r="Q28">
        <f t="shared" si="2"/>
        <v>1</v>
      </c>
      <c r="R28">
        <f t="shared" si="3"/>
        <v>1</v>
      </c>
      <c r="S28" t="str">
        <f t="shared" si="4"/>
        <v>Youth</v>
      </c>
      <c r="T28" t="str">
        <f t="shared" si="5"/>
        <v>Lower Class</v>
      </c>
      <c r="U28" t="str">
        <f t="shared" si="6"/>
        <v>Deceased</v>
      </c>
    </row>
    <row r="29" spans="1:21" ht="13.2" x14ac:dyDescent="0.25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  <c r="M29" t="str">
        <f>IF(L29="", "S",Titanic!L29)</f>
        <v>S</v>
      </c>
      <c r="N29">
        <f t="shared" si="0"/>
        <v>19</v>
      </c>
      <c r="O29">
        <v>1</v>
      </c>
      <c r="P29" t="str">
        <f t="shared" si="1"/>
        <v>C</v>
      </c>
      <c r="Q29">
        <f t="shared" si="2"/>
        <v>6</v>
      </c>
      <c r="R29">
        <f t="shared" si="3"/>
        <v>0</v>
      </c>
      <c r="S29" t="str">
        <f t="shared" si="4"/>
        <v>Youth</v>
      </c>
      <c r="T29" t="str">
        <f t="shared" si="5"/>
        <v>Upper Class</v>
      </c>
      <c r="U29" t="str">
        <f t="shared" si="6"/>
        <v>Deceased</v>
      </c>
    </row>
    <row r="30" spans="1:21" ht="13.2" x14ac:dyDescent="0.25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G30" s="1">
        <v>0</v>
      </c>
      <c r="H30" s="1">
        <v>0</v>
      </c>
      <c r="I30" s="1">
        <v>330959</v>
      </c>
      <c r="J30" s="1">
        <v>7.8792</v>
      </c>
      <c r="L30" s="1" t="s">
        <v>27</v>
      </c>
      <c r="M30" t="str">
        <f>IF(L30="", "S",Titanic!L30)</f>
        <v>Q</v>
      </c>
      <c r="N30" s="3">
        <f t="shared" si="0"/>
        <v>21.75</v>
      </c>
      <c r="O30">
        <v>0</v>
      </c>
      <c r="P30" t="str">
        <f t="shared" si="1"/>
        <v>M</v>
      </c>
      <c r="Q30">
        <f t="shared" si="2"/>
        <v>1</v>
      </c>
      <c r="R30">
        <f t="shared" si="3"/>
        <v>1</v>
      </c>
      <c r="S30" t="str">
        <f t="shared" si="4"/>
        <v>Youth</v>
      </c>
      <c r="T30" t="str">
        <f t="shared" si="5"/>
        <v>Lower Class</v>
      </c>
      <c r="U30" t="str">
        <f t="shared" si="6"/>
        <v>Survived</v>
      </c>
    </row>
    <row r="31" spans="1:21" ht="13.2" x14ac:dyDescent="0.25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G31" s="1">
        <v>0</v>
      </c>
      <c r="H31" s="1">
        <v>0</v>
      </c>
      <c r="I31" s="1">
        <v>349216</v>
      </c>
      <c r="J31" s="1">
        <v>7.8958000000000004</v>
      </c>
      <c r="L31" s="1" t="s">
        <v>15</v>
      </c>
      <c r="M31" t="str">
        <f>IF(L31="", "S",Titanic!L31)</f>
        <v>S</v>
      </c>
      <c r="N31" s="3">
        <f t="shared" si="0"/>
        <v>26.507588932806325</v>
      </c>
      <c r="O31">
        <v>1</v>
      </c>
      <c r="P31" t="str">
        <f t="shared" si="1"/>
        <v>M</v>
      </c>
      <c r="Q31">
        <f t="shared" si="2"/>
        <v>1</v>
      </c>
      <c r="R31">
        <f t="shared" si="3"/>
        <v>1</v>
      </c>
      <c r="S31" t="str">
        <f t="shared" si="4"/>
        <v>Youth</v>
      </c>
      <c r="T31" t="str">
        <f t="shared" si="5"/>
        <v>Lower Class</v>
      </c>
      <c r="U31" t="str">
        <f t="shared" si="6"/>
        <v>Deceased</v>
      </c>
    </row>
    <row r="32" spans="1:21" ht="13.2" x14ac:dyDescent="0.25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L32" s="1" t="s">
        <v>20</v>
      </c>
      <c r="M32" t="str">
        <f>IF(L32="", "S",Titanic!L32)</f>
        <v>C</v>
      </c>
      <c r="N32">
        <f t="shared" si="0"/>
        <v>40</v>
      </c>
      <c r="O32">
        <v>1</v>
      </c>
      <c r="P32" t="str">
        <f t="shared" si="1"/>
        <v>M</v>
      </c>
      <c r="Q32">
        <f t="shared" si="2"/>
        <v>1</v>
      </c>
      <c r="R32">
        <f t="shared" si="3"/>
        <v>1</v>
      </c>
      <c r="S32" t="str">
        <f t="shared" si="4"/>
        <v>Middle-Aged</v>
      </c>
      <c r="T32" t="str">
        <f t="shared" si="5"/>
        <v>Upper Class</v>
      </c>
      <c r="U32" t="str">
        <f t="shared" si="6"/>
        <v>Deceased</v>
      </c>
    </row>
    <row r="33" spans="1:21" ht="13.2" x14ac:dyDescent="0.25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  <c r="M33" t="str">
        <f>IF(L33="", "S",Titanic!L33)</f>
        <v>C</v>
      </c>
      <c r="N33" s="3">
        <f t="shared" si="0"/>
        <v>34.611764705882351</v>
      </c>
      <c r="O33">
        <v>0</v>
      </c>
      <c r="P33" t="str">
        <f t="shared" si="1"/>
        <v>B</v>
      </c>
      <c r="Q33">
        <f t="shared" si="2"/>
        <v>2</v>
      </c>
      <c r="R33">
        <f t="shared" si="3"/>
        <v>0</v>
      </c>
      <c r="S33" t="str">
        <f t="shared" si="4"/>
        <v>Middle-Aged</v>
      </c>
      <c r="T33" t="str">
        <f t="shared" si="5"/>
        <v>Upper Class</v>
      </c>
      <c r="U33" t="str">
        <f t="shared" si="6"/>
        <v>Survived</v>
      </c>
    </row>
    <row r="34" spans="1:21" ht="13.2" x14ac:dyDescent="0.25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G34" s="1">
        <v>0</v>
      </c>
      <c r="H34" s="1">
        <v>0</v>
      </c>
      <c r="I34" s="1">
        <v>335677</v>
      </c>
      <c r="J34" s="1">
        <v>7.75</v>
      </c>
      <c r="L34" s="1" t="s">
        <v>27</v>
      </c>
      <c r="M34" t="str">
        <f>IF(L34="", "S",Titanic!L34)</f>
        <v>Q</v>
      </c>
      <c r="N34" s="3">
        <f t="shared" si="0"/>
        <v>21.75</v>
      </c>
      <c r="O34">
        <v>0</v>
      </c>
      <c r="P34" t="str">
        <f t="shared" si="1"/>
        <v>M</v>
      </c>
      <c r="Q34">
        <f t="shared" si="2"/>
        <v>1</v>
      </c>
      <c r="R34">
        <f t="shared" si="3"/>
        <v>1</v>
      </c>
      <c r="S34" t="str">
        <f t="shared" si="4"/>
        <v>Youth</v>
      </c>
      <c r="T34" t="str">
        <f t="shared" si="5"/>
        <v>Lower Class</v>
      </c>
      <c r="U34" t="str">
        <f t="shared" si="6"/>
        <v>Survived</v>
      </c>
    </row>
    <row r="35" spans="1:21" ht="13.2" x14ac:dyDescent="0.25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L35" s="1" t="s">
        <v>15</v>
      </c>
      <c r="M35" t="str">
        <f>IF(L35="", "S",Titanic!L35)</f>
        <v>S</v>
      </c>
      <c r="N35">
        <f t="shared" si="0"/>
        <v>66</v>
      </c>
      <c r="O35">
        <v>1</v>
      </c>
      <c r="P35" t="str">
        <f t="shared" si="1"/>
        <v>M</v>
      </c>
      <c r="Q35">
        <f t="shared" si="2"/>
        <v>1</v>
      </c>
      <c r="R35">
        <f t="shared" si="3"/>
        <v>1</v>
      </c>
      <c r="S35" t="str">
        <f t="shared" si="4"/>
        <v>Old</v>
      </c>
      <c r="T35" t="str">
        <f t="shared" si="5"/>
        <v>Middle Class</v>
      </c>
      <c r="U35" t="str">
        <f t="shared" si="6"/>
        <v>Deceased</v>
      </c>
    </row>
    <row r="36" spans="1:21" ht="13.2" x14ac:dyDescent="0.25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L36" s="1" t="s">
        <v>20</v>
      </c>
      <c r="M36" t="str">
        <f>IF(L36="", "S",Titanic!L36)</f>
        <v>C</v>
      </c>
      <c r="N36">
        <f t="shared" si="0"/>
        <v>28</v>
      </c>
      <c r="O36">
        <v>1</v>
      </c>
      <c r="P36" t="str">
        <f t="shared" si="1"/>
        <v>M</v>
      </c>
      <c r="Q36">
        <f t="shared" si="2"/>
        <v>2</v>
      </c>
      <c r="R36">
        <f t="shared" si="3"/>
        <v>0</v>
      </c>
      <c r="S36" t="str">
        <f t="shared" si="4"/>
        <v>Youth</v>
      </c>
      <c r="T36" t="str">
        <f t="shared" si="5"/>
        <v>Upper Class</v>
      </c>
      <c r="U36" t="str">
        <f t="shared" si="6"/>
        <v>Deceased</v>
      </c>
    </row>
    <row r="37" spans="1:21" ht="13.2" x14ac:dyDescent="0.25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15</v>
      </c>
      <c r="M37" t="str">
        <f>IF(L37="", "S",Titanic!L37)</f>
        <v>S</v>
      </c>
      <c r="N37">
        <f t="shared" si="0"/>
        <v>42</v>
      </c>
      <c r="O37">
        <v>1</v>
      </c>
      <c r="P37" t="str">
        <f t="shared" si="1"/>
        <v>M</v>
      </c>
      <c r="Q37">
        <f t="shared" si="2"/>
        <v>2</v>
      </c>
      <c r="R37">
        <f t="shared" si="3"/>
        <v>0</v>
      </c>
      <c r="S37" t="str">
        <f t="shared" si="4"/>
        <v>Middle-Aged</v>
      </c>
      <c r="T37" t="str">
        <f t="shared" si="5"/>
        <v>Upper Class</v>
      </c>
      <c r="U37" t="str">
        <f t="shared" si="6"/>
        <v>Deceased</v>
      </c>
    </row>
    <row r="38" spans="1:21" ht="13.2" x14ac:dyDescent="0.25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G38" s="1">
        <v>0</v>
      </c>
      <c r="H38" s="1">
        <v>0</v>
      </c>
      <c r="I38" s="1">
        <v>2677</v>
      </c>
      <c r="J38" s="1">
        <v>7.2291999999999996</v>
      </c>
      <c r="L38" s="1" t="s">
        <v>20</v>
      </c>
      <c r="M38" t="str">
        <f>IF(L38="", "S",Titanic!L38)</f>
        <v>C</v>
      </c>
      <c r="N38" s="3">
        <f t="shared" si="0"/>
        <v>26.507588932806325</v>
      </c>
      <c r="O38">
        <v>1</v>
      </c>
      <c r="P38" t="str">
        <f t="shared" si="1"/>
        <v>M</v>
      </c>
      <c r="Q38">
        <f t="shared" si="2"/>
        <v>1</v>
      </c>
      <c r="R38">
        <f t="shared" si="3"/>
        <v>1</v>
      </c>
      <c r="S38" t="str">
        <f t="shared" si="4"/>
        <v>Youth</v>
      </c>
      <c r="T38" t="str">
        <f t="shared" si="5"/>
        <v>Lower Class</v>
      </c>
      <c r="U38" t="str">
        <f t="shared" si="6"/>
        <v>Survived</v>
      </c>
    </row>
    <row r="39" spans="1:21" ht="13.2" x14ac:dyDescent="0.25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L39" s="1" t="s">
        <v>15</v>
      </c>
      <c r="M39" t="str">
        <f>IF(L39="", "S",Titanic!L39)</f>
        <v>S</v>
      </c>
      <c r="N39">
        <f t="shared" si="0"/>
        <v>21</v>
      </c>
      <c r="O39">
        <v>1</v>
      </c>
      <c r="P39" t="str">
        <f t="shared" si="1"/>
        <v>M</v>
      </c>
      <c r="Q39">
        <f t="shared" si="2"/>
        <v>1</v>
      </c>
      <c r="R39">
        <f t="shared" si="3"/>
        <v>1</v>
      </c>
      <c r="S39" t="str">
        <f t="shared" si="4"/>
        <v>Youth</v>
      </c>
      <c r="T39" t="str">
        <f t="shared" si="5"/>
        <v>Lower Class</v>
      </c>
      <c r="U39" t="str">
        <f t="shared" si="6"/>
        <v>Deceased</v>
      </c>
    </row>
    <row r="40" spans="1:21" ht="13.2" x14ac:dyDescent="0.25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15</v>
      </c>
      <c r="M40" t="str">
        <f>IF(L40="", "S",Titanic!L40)</f>
        <v>S</v>
      </c>
      <c r="N40">
        <f t="shared" si="0"/>
        <v>18</v>
      </c>
      <c r="O40">
        <v>0</v>
      </c>
      <c r="P40" t="str">
        <f t="shared" si="1"/>
        <v>M</v>
      </c>
      <c r="Q40">
        <f t="shared" si="2"/>
        <v>3</v>
      </c>
      <c r="R40">
        <f t="shared" si="3"/>
        <v>0</v>
      </c>
      <c r="S40" t="str">
        <f t="shared" si="4"/>
        <v>Teens</v>
      </c>
      <c r="T40" t="str">
        <f t="shared" si="5"/>
        <v>Lower Class</v>
      </c>
      <c r="U40" t="str">
        <f t="shared" si="6"/>
        <v>Deceased</v>
      </c>
    </row>
    <row r="41" spans="1:21" ht="13.2" x14ac:dyDescent="0.25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L41" s="1" t="s">
        <v>20</v>
      </c>
      <c r="M41" t="str">
        <f>IF(L41="", "S",Titanic!L41)</f>
        <v>C</v>
      </c>
      <c r="N41">
        <f t="shared" si="0"/>
        <v>14</v>
      </c>
      <c r="O41">
        <v>0</v>
      </c>
      <c r="P41" t="str">
        <f t="shared" si="1"/>
        <v>M</v>
      </c>
      <c r="Q41">
        <f t="shared" si="2"/>
        <v>2</v>
      </c>
      <c r="R41">
        <f t="shared" si="3"/>
        <v>0</v>
      </c>
      <c r="S41" t="str">
        <f t="shared" si="4"/>
        <v>Teens</v>
      </c>
      <c r="T41" t="str">
        <f t="shared" si="5"/>
        <v>Lower Class</v>
      </c>
      <c r="U41" t="str">
        <f t="shared" si="6"/>
        <v>Survived</v>
      </c>
    </row>
    <row r="42" spans="1:21" ht="13.2" x14ac:dyDescent="0.25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L42" s="1" t="s">
        <v>15</v>
      </c>
      <c r="M42" t="str">
        <f>IF(L42="", "S",Titanic!L42)</f>
        <v>S</v>
      </c>
      <c r="N42">
        <f t="shared" si="0"/>
        <v>40</v>
      </c>
      <c r="O42">
        <v>0</v>
      </c>
      <c r="P42" t="str">
        <f t="shared" si="1"/>
        <v>M</v>
      </c>
      <c r="Q42">
        <f t="shared" si="2"/>
        <v>2</v>
      </c>
      <c r="R42">
        <f t="shared" si="3"/>
        <v>0</v>
      </c>
      <c r="S42" t="str">
        <f t="shared" si="4"/>
        <v>Middle-Aged</v>
      </c>
      <c r="T42" t="str">
        <f t="shared" si="5"/>
        <v>Lower Class</v>
      </c>
      <c r="U42" t="str">
        <f t="shared" si="6"/>
        <v>Deceased</v>
      </c>
    </row>
    <row r="43" spans="1:21" ht="13.2" x14ac:dyDescent="0.25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15</v>
      </c>
      <c r="M43" t="str">
        <f>IF(L43="", "S",Titanic!L43)</f>
        <v>S</v>
      </c>
      <c r="N43">
        <f t="shared" si="0"/>
        <v>27</v>
      </c>
      <c r="O43">
        <v>0</v>
      </c>
      <c r="P43" t="str">
        <f t="shared" si="1"/>
        <v>M</v>
      </c>
      <c r="Q43">
        <f t="shared" si="2"/>
        <v>2</v>
      </c>
      <c r="R43">
        <f t="shared" si="3"/>
        <v>0</v>
      </c>
      <c r="S43" t="str">
        <f t="shared" si="4"/>
        <v>Youth</v>
      </c>
      <c r="T43" t="str">
        <f t="shared" si="5"/>
        <v>Middle Class</v>
      </c>
      <c r="U43" t="str">
        <f t="shared" si="6"/>
        <v>Deceased</v>
      </c>
    </row>
    <row r="44" spans="1:21" ht="13.2" x14ac:dyDescent="0.25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G44" s="1">
        <v>0</v>
      </c>
      <c r="H44" s="1">
        <v>0</v>
      </c>
      <c r="I44" s="1">
        <v>349253</v>
      </c>
      <c r="J44" s="1">
        <v>7.8958000000000004</v>
      </c>
      <c r="L44" s="1" t="s">
        <v>20</v>
      </c>
      <c r="M44" t="str">
        <f>IF(L44="", "S",Titanic!L44)</f>
        <v>C</v>
      </c>
      <c r="N44" s="3">
        <f t="shared" si="0"/>
        <v>26.507588932806325</v>
      </c>
      <c r="O44">
        <v>1</v>
      </c>
      <c r="P44" t="str">
        <f t="shared" si="1"/>
        <v>M</v>
      </c>
      <c r="Q44">
        <f t="shared" si="2"/>
        <v>1</v>
      </c>
      <c r="R44">
        <f t="shared" si="3"/>
        <v>1</v>
      </c>
      <c r="S44" t="str">
        <f t="shared" si="4"/>
        <v>Youth</v>
      </c>
      <c r="T44" t="str">
        <f t="shared" si="5"/>
        <v>Lower Class</v>
      </c>
      <c r="U44" t="str">
        <f t="shared" si="6"/>
        <v>Deceased</v>
      </c>
    </row>
    <row r="45" spans="1:21" ht="13.2" x14ac:dyDescent="0.25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L45" s="1" t="s">
        <v>20</v>
      </c>
      <c r="M45" t="str">
        <f>IF(L45="", "S",Titanic!L45)</f>
        <v>C</v>
      </c>
      <c r="N45">
        <f t="shared" si="0"/>
        <v>3</v>
      </c>
      <c r="O45">
        <v>0</v>
      </c>
      <c r="P45" t="str">
        <f t="shared" si="1"/>
        <v>M</v>
      </c>
      <c r="Q45">
        <f t="shared" si="2"/>
        <v>4</v>
      </c>
      <c r="R45">
        <f t="shared" si="3"/>
        <v>0</v>
      </c>
      <c r="S45" t="str">
        <f t="shared" si="4"/>
        <v>Children</v>
      </c>
      <c r="T45" t="str">
        <f t="shared" si="5"/>
        <v>Middle Class</v>
      </c>
      <c r="U45" t="str">
        <f t="shared" si="6"/>
        <v>Survived</v>
      </c>
    </row>
    <row r="46" spans="1:21" ht="13.2" x14ac:dyDescent="0.25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L46" s="1" t="s">
        <v>27</v>
      </c>
      <c r="M46" t="str">
        <f>IF(L46="", "S",Titanic!L46)</f>
        <v>Q</v>
      </c>
      <c r="N46">
        <f t="shared" si="0"/>
        <v>19</v>
      </c>
      <c r="O46">
        <v>0</v>
      </c>
      <c r="P46" t="str">
        <f t="shared" si="1"/>
        <v>M</v>
      </c>
      <c r="Q46">
        <f t="shared" si="2"/>
        <v>1</v>
      </c>
      <c r="R46">
        <f t="shared" si="3"/>
        <v>1</v>
      </c>
      <c r="S46" t="str">
        <f t="shared" si="4"/>
        <v>Youth</v>
      </c>
      <c r="T46" t="str">
        <f t="shared" si="5"/>
        <v>Lower Class</v>
      </c>
      <c r="U46" t="str">
        <f t="shared" si="6"/>
        <v>Survived</v>
      </c>
    </row>
    <row r="47" spans="1:21" ht="13.2" x14ac:dyDescent="0.25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G47" s="1">
        <v>0</v>
      </c>
      <c r="H47" s="1">
        <v>0</v>
      </c>
      <c r="I47" s="1" t="s">
        <v>83</v>
      </c>
      <c r="J47" s="1">
        <v>8.0500000000000007</v>
      </c>
      <c r="L47" s="1" t="s">
        <v>15</v>
      </c>
      <c r="M47" t="str">
        <f>IF(L47="", "S",Titanic!L47)</f>
        <v>S</v>
      </c>
      <c r="N47" s="3">
        <f t="shared" si="0"/>
        <v>26.507588932806325</v>
      </c>
      <c r="O47">
        <v>1</v>
      </c>
      <c r="P47" t="str">
        <f t="shared" si="1"/>
        <v>M</v>
      </c>
      <c r="Q47">
        <f t="shared" si="2"/>
        <v>1</v>
      </c>
      <c r="R47">
        <f t="shared" si="3"/>
        <v>1</v>
      </c>
      <c r="S47" t="str">
        <f t="shared" si="4"/>
        <v>Youth</v>
      </c>
      <c r="T47" t="str">
        <f t="shared" si="5"/>
        <v>Lower Class</v>
      </c>
      <c r="U47" t="str">
        <f t="shared" si="6"/>
        <v>Deceased</v>
      </c>
    </row>
    <row r="48" spans="1:21" ht="13.2" x14ac:dyDescent="0.25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G48" s="1">
        <v>1</v>
      </c>
      <c r="H48" s="1">
        <v>0</v>
      </c>
      <c r="I48" s="1">
        <v>370371</v>
      </c>
      <c r="J48" s="1">
        <v>15.5</v>
      </c>
      <c r="L48" s="1" t="s">
        <v>27</v>
      </c>
      <c r="M48" t="str">
        <f>IF(L48="", "S",Titanic!L48)</f>
        <v>Q</v>
      </c>
      <c r="N48" s="3">
        <f t="shared" si="0"/>
        <v>26.507588932806325</v>
      </c>
      <c r="O48">
        <v>1</v>
      </c>
      <c r="P48" t="str">
        <f t="shared" si="1"/>
        <v>M</v>
      </c>
      <c r="Q48">
        <f t="shared" si="2"/>
        <v>2</v>
      </c>
      <c r="R48">
        <f t="shared" si="3"/>
        <v>0</v>
      </c>
      <c r="S48" t="str">
        <f t="shared" si="4"/>
        <v>Youth</v>
      </c>
      <c r="T48" t="str">
        <f t="shared" si="5"/>
        <v>Lower Class</v>
      </c>
      <c r="U48" t="str">
        <f t="shared" si="6"/>
        <v>Deceased</v>
      </c>
    </row>
    <row r="49" spans="1:21" ht="13.2" x14ac:dyDescent="0.25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G49" s="1">
        <v>0</v>
      </c>
      <c r="H49" s="1">
        <v>0</v>
      </c>
      <c r="I49" s="1">
        <v>14311</v>
      </c>
      <c r="J49" s="1">
        <v>7.75</v>
      </c>
      <c r="L49" s="1" t="s">
        <v>27</v>
      </c>
      <c r="M49" t="str">
        <f>IF(L49="", "S",Titanic!L49)</f>
        <v>Q</v>
      </c>
      <c r="N49" s="3">
        <f t="shared" si="0"/>
        <v>21.75</v>
      </c>
      <c r="O49">
        <v>0</v>
      </c>
      <c r="P49" t="str">
        <f t="shared" si="1"/>
        <v>M</v>
      </c>
      <c r="Q49">
        <f t="shared" si="2"/>
        <v>1</v>
      </c>
      <c r="R49">
        <f t="shared" si="3"/>
        <v>1</v>
      </c>
      <c r="S49" t="str">
        <f t="shared" si="4"/>
        <v>Youth</v>
      </c>
      <c r="T49" t="str">
        <f t="shared" si="5"/>
        <v>Lower Class</v>
      </c>
      <c r="U49" t="str">
        <f t="shared" si="6"/>
        <v>Survived</v>
      </c>
    </row>
    <row r="50" spans="1:21" ht="13.2" x14ac:dyDescent="0.25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G50" s="1">
        <v>2</v>
      </c>
      <c r="H50" s="1">
        <v>0</v>
      </c>
      <c r="I50" s="1">
        <v>2662</v>
      </c>
      <c r="J50" s="1">
        <v>21.679200000000002</v>
      </c>
      <c r="L50" s="1" t="s">
        <v>20</v>
      </c>
      <c r="M50" t="str">
        <f>IF(L50="", "S",Titanic!L50)</f>
        <v>C</v>
      </c>
      <c r="N50" s="3">
        <f t="shared" si="0"/>
        <v>26.507588932806325</v>
      </c>
      <c r="O50">
        <v>1</v>
      </c>
      <c r="P50" t="str">
        <f t="shared" si="1"/>
        <v>M</v>
      </c>
      <c r="Q50">
        <f t="shared" si="2"/>
        <v>3</v>
      </c>
      <c r="R50">
        <f t="shared" si="3"/>
        <v>0</v>
      </c>
      <c r="S50" t="str">
        <f t="shared" si="4"/>
        <v>Youth</v>
      </c>
      <c r="T50" t="str">
        <f t="shared" si="5"/>
        <v>Lower Class</v>
      </c>
      <c r="U50" t="str">
        <f t="shared" si="6"/>
        <v>Deceased</v>
      </c>
    </row>
    <row r="51" spans="1:21" ht="13.2" x14ac:dyDescent="0.25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L51" s="1" t="s">
        <v>15</v>
      </c>
      <c r="M51" t="str">
        <f>IF(L51="", "S",Titanic!L51)</f>
        <v>S</v>
      </c>
      <c r="N51">
        <f t="shared" si="0"/>
        <v>18</v>
      </c>
      <c r="O51">
        <v>0</v>
      </c>
      <c r="P51" t="str">
        <f t="shared" si="1"/>
        <v>M</v>
      </c>
      <c r="Q51">
        <f t="shared" si="2"/>
        <v>2</v>
      </c>
      <c r="R51">
        <f t="shared" si="3"/>
        <v>0</v>
      </c>
      <c r="S51" t="str">
        <f t="shared" si="4"/>
        <v>Teens</v>
      </c>
      <c r="T51" t="str">
        <f t="shared" si="5"/>
        <v>Lower Class</v>
      </c>
      <c r="U51" t="str">
        <f t="shared" si="6"/>
        <v>Deceased</v>
      </c>
    </row>
    <row r="52" spans="1:21" ht="13.2" x14ac:dyDescent="0.25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L52" s="1" t="s">
        <v>15</v>
      </c>
      <c r="M52" t="str">
        <f>IF(L52="", "S",Titanic!L52)</f>
        <v>S</v>
      </c>
      <c r="N52">
        <f t="shared" si="0"/>
        <v>7</v>
      </c>
      <c r="O52">
        <v>1</v>
      </c>
      <c r="P52" t="str">
        <f t="shared" si="1"/>
        <v>M</v>
      </c>
      <c r="Q52">
        <f t="shared" si="2"/>
        <v>6</v>
      </c>
      <c r="R52">
        <f t="shared" si="3"/>
        <v>0</v>
      </c>
      <c r="S52" t="str">
        <f t="shared" si="4"/>
        <v>Children</v>
      </c>
      <c r="T52" t="str">
        <f t="shared" si="5"/>
        <v>Lower Class</v>
      </c>
      <c r="U52" t="str">
        <f t="shared" si="6"/>
        <v>Deceased</v>
      </c>
    </row>
    <row r="53" spans="1:21" ht="13.2" x14ac:dyDescent="0.25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L53" s="1" t="s">
        <v>15</v>
      </c>
      <c r="M53" t="str">
        <f>IF(L53="", "S",Titanic!L53)</f>
        <v>S</v>
      </c>
      <c r="N53">
        <f t="shared" si="0"/>
        <v>21</v>
      </c>
      <c r="O53">
        <v>1</v>
      </c>
      <c r="P53" t="str">
        <f t="shared" si="1"/>
        <v>M</v>
      </c>
      <c r="Q53">
        <f t="shared" si="2"/>
        <v>1</v>
      </c>
      <c r="R53">
        <f t="shared" si="3"/>
        <v>1</v>
      </c>
      <c r="S53" t="str">
        <f t="shared" si="4"/>
        <v>Youth</v>
      </c>
      <c r="T53" t="str">
        <f t="shared" si="5"/>
        <v>Lower Class</v>
      </c>
      <c r="U53" t="str">
        <f t="shared" si="6"/>
        <v>Deceased</v>
      </c>
    </row>
    <row r="54" spans="1:21" ht="13.2" x14ac:dyDescent="0.25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  <c r="M54" t="str">
        <f>IF(L54="", "S",Titanic!L54)</f>
        <v>C</v>
      </c>
      <c r="N54">
        <f t="shared" si="0"/>
        <v>49</v>
      </c>
      <c r="O54">
        <v>0</v>
      </c>
      <c r="P54" t="str">
        <f t="shared" si="1"/>
        <v>D</v>
      </c>
      <c r="Q54">
        <f t="shared" si="2"/>
        <v>2</v>
      </c>
      <c r="R54">
        <f t="shared" si="3"/>
        <v>0</v>
      </c>
      <c r="S54" t="str">
        <f t="shared" si="4"/>
        <v>Middle-Aged</v>
      </c>
      <c r="T54" t="str">
        <f t="shared" si="5"/>
        <v>Upper Class</v>
      </c>
      <c r="U54" t="str">
        <f t="shared" si="6"/>
        <v>Survived</v>
      </c>
    </row>
    <row r="55" spans="1:21" ht="13.2" x14ac:dyDescent="0.25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15</v>
      </c>
      <c r="M55" t="str">
        <f>IF(L55="", "S",Titanic!L55)</f>
        <v>S</v>
      </c>
      <c r="N55">
        <f t="shared" si="0"/>
        <v>29</v>
      </c>
      <c r="O55">
        <v>0</v>
      </c>
      <c r="P55" t="str">
        <f t="shared" si="1"/>
        <v>M</v>
      </c>
      <c r="Q55">
        <f t="shared" si="2"/>
        <v>2</v>
      </c>
      <c r="R55">
        <f t="shared" si="3"/>
        <v>0</v>
      </c>
      <c r="S55" t="str">
        <f t="shared" si="4"/>
        <v>Youth</v>
      </c>
      <c r="T55" t="str">
        <f t="shared" si="5"/>
        <v>Middle Class</v>
      </c>
      <c r="U55" t="str">
        <f t="shared" si="6"/>
        <v>Survived</v>
      </c>
    </row>
    <row r="56" spans="1:21" ht="13.2" x14ac:dyDescent="0.25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20</v>
      </c>
      <c r="M56" t="str">
        <f>IF(L56="", "S",Titanic!L56)</f>
        <v>C</v>
      </c>
      <c r="N56">
        <f t="shared" si="0"/>
        <v>65</v>
      </c>
      <c r="O56">
        <v>1</v>
      </c>
      <c r="P56" t="str">
        <f t="shared" si="1"/>
        <v>B</v>
      </c>
      <c r="Q56">
        <f t="shared" si="2"/>
        <v>2</v>
      </c>
      <c r="R56">
        <f t="shared" si="3"/>
        <v>0</v>
      </c>
      <c r="S56" t="str">
        <f t="shared" si="4"/>
        <v>Old</v>
      </c>
      <c r="T56" t="str">
        <f t="shared" si="5"/>
        <v>Upper Class</v>
      </c>
      <c r="U56" t="str">
        <f t="shared" si="6"/>
        <v>Deceased</v>
      </c>
    </row>
    <row r="57" spans="1:21" ht="13.2" x14ac:dyDescent="0.25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  <c r="M57" t="str">
        <f>IF(L57="", "S",Titanic!L57)</f>
        <v>S</v>
      </c>
      <c r="N57" s="3">
        <f t="shared" si="0"/>
        <v>41.281386138613861</v>
      </c>
      <c r="O57">
        <v>1</v>
      </c>
      <c r="P57" t="str">
        <f t="shared" si="1"/>
        <v>C</v>
      </c>
      <c r="Q57">
        <f t="shared" si="2"/>
        <v>1</v>
      </c>
      <c r="R57">
        <f t="shared" si="3"/>
        <v>1</v>
      </c>
      <c r="S57" t="str">
        <f t="shared" si="4"/>
        <v>Middle-Aged</v>
      </c>
      <c r="T57" t="str">
        <f t="shared" si="5"/>
        <v>Upper Class</v>
      </c>
      <c r="U57" t="str">
        <f t="shared" si="6"/>
        <v>Survived</v>
      </c>
    </row>
    <row r="58" spans="1:21" ht="13.2" x14ac:dyDescent="0.25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L58" s="1" t="s">
        <v>15</v>
      </c>
      <c r="M58" t="str">
        <f>IF(L58="", "S",Titanic!L58)</f>
        <v>S</v>
      </c>
      <c r="N58">
        <f t="shared" si="0"/>
        <v>21</v>
      </c>
      <c r="O58">
        <v>0</v>
      </c>
      <c r="P58" t="str">
        <f t="shared" si="1"/>
        <v>M</v>
      </c>
      <c r="Q58">
        <f t="shared" si="2"/>
        <v>1</v>
      </c>
      <c r="R58">
        <f t="shared" si="3"/>
        <v>1</v>
      </c>
      <c r="S58" t="str">
        <f t="shared" si="4"/>
        <v>Youth</v>
      </c>
      <c r="T58" t="str">
        <f t="shared" si="5"/>
        <v>Middle Class</v>
      </c>
      <c r="U58" t="str">
        <f t="shared" si="6"/>
        <v>Survived</v>
      </c>
    </row>
    <row r="59" spans="1:21" ht="13.2" x14ac:dyDescent="0.25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L59" s="1" t="s">
        <v>20</v>
      </c>
      <c r="M59" t="str">
        <f>IF(L59="", "S",Titanic!L59)</f>
        <v>C</v>
      </c>
      <c r="N59" s="3">
        <f t="shared" si="0"/>
        <v>28.5</v>
      </c>
      <c r="O59">
        <v>1</v>
      </c>
      <c r="P59" t="str">
        <f t="shared" si="1"/>
        <v>M</v>
      </c>
      <c r="Q59">
        <f t="shared" si="2"/>
        <v>1</v>
      </c>
      <c r="R59">
        <f t="shared" si="3"/>
        <v>1</v>
      </c>
      <c r="S59" t="str">
        <f t="shared" si="4"/>
        <v>Youth</v>
      </c>
      <c r="T59" t="str">
        <f t="shared" si="5"/>
        <v>Lower Class</v>
      </c>
      <c r="U59" t="str">
        <f t="shared" si="6"/>
        <v>Deceased</v>
      </c>
    </row>
    <row r="60" spans="1:21" ht="13.2" x14ac:dyDescent="0.25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L60" s="1" t="s">
        <v>15</v>
      </c>
      <c r="M60" t="str">
        <f>IF(L60="", "S",Titanic!L60)</f>
        <v>S</v>
      </c>
      <c r="N60">
        <f t="shared" si="0"/>
        <v>5</v>
      </c>
      <c r="O60">
        <v>0</v>
      </c>
      <c r="P60" t="str">
        <f t="shared" si="1"/>
        <v>M</v>
      </c>
      <c r="Q60">
        <f t="shared" si="2"/>
        <v>4</v>
      </c>
      <c r="R60">
        <f t="shared" si="3"/>
        <v>0</v>
      </c>
      <c r="S60" t="str">
        <f t="shared" si="4"/>
        <v>Children</v>
      </c>
      <c r="T60" t="str">
        <f t="shared" si="5"/>
        <v>Middle Class</v>
      </c>
      <c r="U60" t="str">
        <f t="shared" si="6"/>
        <v>Survived</v>
      </c>
    </row>
    <row r="61" spans="1:21" ht="13.2" x14ac:dyDescent="0.25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L61" s="1" t="s">
        <v>15</v>
      </c>
      <c r="M61" t="str">
        <f>IF(L61="", "S",Titanic!L61)</f>
        <v>S</v>
      </c>
      <c r="N61">
        <f t="shared" si="0"/>
        <v>11</v>
      </c>
      <c r="O61">
        <v>1</v>
      </c>
      <c r="P61" t="str">
        <f t="shared" si="1"/>
        <v>M</v>
      </c>
      <c r="Q61">
        <f t="shared" si="2"/>
        <v>8</v>
      </c>
      <c r="R61">
        <f t="shared" si="3"/>
        <v>0</v>
      </c>
      <c r="S61" t="str">
        <f t="shared" si="4"/>
        <v>Children</v>
      </c>
      <c r="T61" t="str">
        <f t="shared" si="5"/>
        <v>Lower Class</v>
      </c>
      <c r="U61" t="str">
        <f t="shared" si="6"/>
        <v>Deceased</v>
      </c>
    </row>
    <row r="62" spans="1:21" ht="13.2" x14ac:dyDescent="0.25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L62" s="1" t="s">
        <v>20</v>
      </c>
      <c r="M62" t="str">
        <f>IF(L62="", "S",Titanic!L62)</f>
        <v>C</v>
      </c>
      <c r="N62">
        <f t="shared" si="0"/>
        <v>22</v>
      </c>
      <c r="O62">
        <v>1</v>
      </c>
      <c r="P62" t="str">
        <f t="shared" si="1"/>
        <v>M</v>
      </c>
      <c r="Q62">
        <f t="shared" si="2"/>
        <v>1</v>
      </c>
      <c r="R62">
        <f t="shared" si="3"/>
        <v>1</v>
      </c>
      <c r="S62" t="str">
        <f t="shared" si="4"/>
        <v>Youth</v>
      </c>
      <c r="T62" t="str">
        <f t="shared" si="5"/>
        <v>Lower Class</v>
      </c>
      <c r="U62" t="str">
        <f t="shared" si="6"/>
        <v>Deceased</v>
      </c>
    </row>
    <row r="63" spans="1:21" ht="13.2" x14ac:dyDescent="0.25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  <c r="M63" t="str">
        <f>IF(L63="", "S",Titanic!L63)</f>
        <v>S</v>
      </c>
      <c r="N63">
        <f t="shared" si="0"/>
        <v>38</v>
      </c>
      <c r="O63">
        <v>0</v>
      </c>
      <c r="P63" t="str">
        <f t="shared" si="1"/>
        <v>B</v>
      </c>
      <c r="Q63">
        <f t="shared" si="2"/>
        <v>1</v>
      </c>
      <c r="R63">
        <f t="shared" si="3"/>
        <v>1</v>
      </c>
      <c r="S63" t="str">
        <f t="shared" si="4"/>
        <v>Middle-Aged</v>
      </c>
      <c r="T63" t="str">
        <f t="shared" si="5"/>
        <v>Upper Class</v>
      </c>
      <c r="U63" t="str">
        <f t="shared" si="6"/>
        <v>Survived</v>
      </c>
    </row>
    <row r="64" spans="1:21" ht="13.2" x14ac:dyDescent="0.25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15</v>
      </c>
      <c r="M64" t="str">
        <f>IF(L64="", "S",Titanic!L64)</f>
        <v>S</v>
      </c>
      <c r="N64">
        <f t="shared" si="0"/>
        <v>45</v>
      </c>
      <c r="O64">
        <v>1</v>
      </c>
      <c r="P64" t="str">
        <f t="shared" si="1"/>
        <v>C</v>
      </c>
      <c r="Q64">
        <f t="shared" si="2"/>
        <v>2</v>
      </c>
      <c r="R64">
        <f t="shared" si="3"/>
        <v>0</v>
      </c>
      <c r="S64" t="str">
        <f t="shared" si="4"/>
        <v>Middle-Aged</v>
      </c>
      <c r="T64" t="str">
        <f t="shared" si="5"/>
        <v>Upper Class</v>
      </c>
      <c r="U64" t="str">
        <f t="shared" si="6"/>
        <v>Deceased</v>
      </c>
    </row>
    <row r="65" spans="1:21" ht="13.2" x14ac:dyDescent="0.25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L65" s="1" t="s">
        <v>15</v>
      </c>
      <c r="M65" t="str">
        <f>IF(L65="", "S",Titanic!L65)</f>
        <v>S</v>
      </c>
      <c r="N65">
        <f t="shared" si="0"/>
        <v>4</v>
      </c>
      <c r="O65">
        <v>1</v>
      </c>
      <c r="P65" t="str">
        <f t="shared" si="1"/>
        <v>M</v>
      </c>
      <c r="Q65">
        <f t="shared" si="2"/>
        <v>6</v>
      </c>
      <c r="R65">
        <f t="shared" si="3"/>
        <v>0</v>
      </c>
      <c r="S65" t="str">
        <f t="shared" si="4"/>
        <v>Children</v>
      </c>
      <c r="T65" t="str">
        <f t="shared" si="5"/>
        <v>Lower Class</v>
      </c>
      <c r="U65" t="str">
        <f t="shared" si="6"/>
        <v>Deceased</v>
      </c>
    </row>
    <row r="66" spans="1:21" ht="13.2" x14ac:dyDescent="0.25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G66" s="1">
        <v>0</v>
      </c>
      <c r="H66" s="1">
        <v>0</v>
      </c>
      <c r="I66" s="1" t="s">
        <v>113</v>
      </c>
      <c r="J66" s="1">
        <v>27.720800000000001</v>
      </c>
      <c r="L66" s="1" t="s">
        <v>20</v>
      </c>
      <c r="M66" t="str">
        <f>IF(L66="", "S",Titanic!L66)</f>
        <v>C</v>
      </c>
      <c r="N66" s="3">
        <f t="shared" ref="N66:N129" si="7">IF(F66="",SUMIFS(Avg_Age,Pclass_Age,C66,Sex_Age,E66),F66)</f>
        <v>41.281386138613861</v>
      </c>
      <c r="O66">
        <v>1</v>
      </c>
      <c r="P66" t="str">
        <f t="shared" si="1"/>
        <v>M</v>
      </c>
      <c r="Q66">
        <f t="shared" si="2"/>
        <v>1</v>
      </c>
      <c r="R66">
        <f t="shared" si="3"/>
        <v>1</v>
      </c>
      <c r="S66" t="str">
        <f t="shared" si="4"/>
        <v>Middle-Aged</v>
      </c>
      <c r="T66" t="str">
        <f t="shared" si="5"/>
        <v>Upper Class</v>
      </c>
      <c r="U66" t="str">
        <f t="shared" si="6"/>
        <v>Deceased</v>
      </c>
    </row>
    <row r="67" spans="1:21" ht="13.2" x14ac:dyDescent="0.25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G67" s="1">
        <v>1</v>
      </c>
      <c r="H67" s="1">
        <v>1</v>
      </c>
      <c r="I67" s="1">
        <v>2661</v>
      </c>
      <c r="J67" s="1">
        <v>15.245799999999999</v>
      </c>
      <c r="L67" s="1" t="s">
        <v>20</v>
      </c>
      <c r="M67" t="str">
        <f>IF(L67="", "S",Titanic!L67)</f>
        <v>C</v>
      </c>
      <c r="N67" s="3">
        <f t="shared" si="7"/>
        <v>26.507588932806325</v>
      </c>
      <c r="O67">
        <v>1</v>
      </c>
      <c r="P67" t="str">
        <f t="shared" ref="P67:P130" si="8">IF(K67="","M",LEFT(K67,1))</f>
        <v>M</v>
      </c>
      <c r="Q67">
        <f t="shared" ref="Q67:Q130" si="9">SUM(G67:H67,1)</f>
        <v>3</v>
      </c>
      <c r="R67">
        <f t="shared" ref="R67:R130" si="10">IF(Q67=1,1,0)</f>
        <v>0</v>
      </c>
      <c r="S67" t="str">
        <f t="shared" ref="S67:S130" si="11">IF(N67&lt;=13,"Children",IF(N67&lt;=18,"Teens",IF(N67&lt;=30,"Youth",IF(N67&lt;=55,"Middle-Aged","Old"))))</f>
        <v>Youth</v>
      </c>
      <c r="T67" t="str">
        <f t="shared" ref="T67:T130" si="12">IF(C67=1,"Upper Class",IF(C67 = 2, "Middle Class","Lower Class"))</f>
        <v>Lower Class</v>
      </c>
      <c r="U67" t="str">
        <f t="shared" ref="U67:U130" si="13">IF(B67 = 0, "Deceased","Survived")</f>
        <v>Survived</v>
      </c>
    </row>
    <row r="68" spans="1:21" ht="13.2" x14ac:dyDescent="0.25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  <c r="M68" t="str">
        <f>IF(L68="", "S",Titanic!L68)</f>
        <v>S</v>
      </c>
      <c r="N68">
        <f t="shared" si="7"/>
        <v>29</v>
      </c>
      <c r="O68">
        <v>0</v>
      </c>
      <c r="P68" t="str">
        <f t="shared" si="8"/>
        <v>F</v>
      </c>
      <c r="Q68">
        <f t="shared" si="9"/>
        <v>1</v>
      </c>
      <c r="R68">
        <f t="shared" si="10"/>
        <v>1</v>
      </c>
      <c r="S68" t="str">
        <f t="shared" si="11"/>
        <v>Youth</v>
      </c>
      <c r="T68" t="str">
        <f t="shared" si="12"/>
        <v>Middle Class</v>
      </c>
      <c r="U68" t="str">
        <f t="shared" si="13"/>
        <v>Survived</v>
      </c>
    </row>
    <row r="69" spans="1:21" ht="13.2" x14ac:dyDescent="0.25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L69" s="1" t="s">
        <v>15</v>
      </c>
      <c r="M69" t="str">
        <f>IF(L69="", "S",Titanic!L69)</f>
        <v>S</v>
      </c>
      <c r="N69">
        <f t="shared" si="7"/>
        <v>19</v>
      </c>
      <c r="O69">
        <v>1</v>
      </c>
      <c r="P69" t="str">
        <f t="shared" si="8"/>
        <v>M</v>
      </c>
      <c r="Q69">
        <f t="shared" si="9"/>
        <v>1</v>
      </c>
      <c r="R69">
        <f t="shared" si="10"/>
        <v>1</v>
      </c>
      <c r="S69" t="str">
        <f t="shared" si="11"/>
        <v>Youth</v>
      </c>
      <c r="T69" t="str">
        <f t="shared" si="12"/>
        <v>Lower Class</v>
      </c>
      <c r="U69" t="str">
        <f t="shared" si="13"/>
        <v>Deceased</v>
      </c>
    </row>
    <row r="70" spans="1:21" ht="13.2" x14ac:dyDescent="0.25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L70" s="1" t="s">
        <v>15</v>
      </c>
      <c r="M70" t="str">
        <f>IF(L70="", "S",Titanic!L70)</f>
        <v>S</v>
      </c>
      <c r="N70">
        <f t="shared" si="7"/>
        <v>17</v>
      </c>
      <c r="O70">
        <v>0</v>
      </c>
      <c r="P70" t="str">
        <f t="shared" si="8"/>
        <v>M</v>
      </c>
      <c r="Q70">
        <f t="shared" si="9"/>
        <v>7</v>
      </c>
      <c r="R70">
        <f t="shared" si="10"/>
        <v>0</v>
      </c>
      <c r="S70" t="str">
        <f t="shared" si="11"/>
        <v>Teens</v>
      </c>
      <c r="T70" t="str">
        <f t="shared" si="12"/>
        <v>Lower Class</v>
      </c>
      <c r="U70" t="str">
        <f t="shared" si="13"/>
        <v>Survived</v>
      </c>
    </row>
    <row r="71" spans="1:21" ht="13.2" x14ac:dyDescent="0.25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L71" s="1" t="s">
        <v>15</v>
      </c>
      <c r="M71" t="str">
        <f>IF(L71="", "S",Titanic!L71)</f>
        <v>S</v>
      </c>
      <c r="N71">
        <f t="shared" si="7"/>
        <v>26</v>
      </c>
      <c r="O71">
        <v>1</v>
      </c>
      <c r="P71" t="str">
        <f t="shared" si="8"/>
        <v>M</v>
      </c>
      <c r="Q71">
        <f t="shared" si="9"/>
        <v>3</v>
      </c>
      <c r="R71">
        <f t="shared" si="10"/>
        <v>0</v>
      </c>
      <c r="S71" t="str">
        <f t="shared" si="11"/>
        <v>Youth</v>
      </c>
      <c r="T71" t="str">
        <f t="shared" si="12"/>
        <v>Lower Class</v>
      </c>
      <c r="U71" t="str">
        <f t="shared" si="13"/>
        <v>Deceased</v>
      </c>
    </row>
    <row r="72" spans="1:21" ht="13.2" x14ac:dyDescent="0.25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L72" s="1" t="s">
        <v>15</v>
      </c>
      <c r="M72" t="str">
        <f>IF(L72="", "S",Titanic!L72)</f>
        <v>S</v>
      </c>
      <c r="N72">
        <f t="shared" si="7"/>
        <v>32</v>
      </c>
      <c r="O72">
        <v>1</v>
      </c>
      <c r="P72" t="str">
        <f t="shared" si="8"/>
        <v>M</v>
      </c>
      <c r="Q72">
        <f t="shared" si="9"/>
        <v>1</v>
      </c>
      <c r="R72">
        <f t="shared" si="10"/>
        <v>1</v>
      </c>
      <c r="S72" t="str">
        <f t="shared" si="11"/>
        <v>Middle-Aged</v>
      </c>
      <c r="T72" t="str">
        <f t="shared" si="12"/>
        <v>Middle Class</v>
      </c>
      <c r="U72" t="str">
        <f t="shared" si="13"/>
        <v>Deceased</v>
      </c>
    </row>
    <row r="73" spans="1:21" ht="13.2" x14ac:dyDescent="0.25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L73" s="1" t="s">
        <v>15</v>
      </c>
      <c r="M73" t="str">
        <f>IF(L73="", "S",Titanic!L73)</f>
        <v>S</v>
      </c>
      <c r="N73">
        <f t="shared" si="7"/>
        <v>16</v>
      </c>
      <c r="O73">
        <v>0</v>
      </c>
      <c r="P73" t="str">
        <f t="shared" si="8"/>
        <v>M</v>
      </c>
      <c r="Q73">
        <f t="shared" si="9"/>
        <v>8</v>
      </c>
      <c r="R73">
        <f t="shared" si="10"/>
        <v>0</v>
      </c>
      <c r="S73" t="str">
        <f t="shared" si="11"/>
        <v>Teens</v>
      </c>
      <c r="T73" t="str">
        <f t="shared" si="12"/>
        <v>Lower Class</v>
      </c>
      <c r="U73" t="str">
        <f t="shared" si="13"/>
        <v>Deceased</v>
      </c>
    </row>
    <row r="74" spans="1:21" ht="13.2" x14ac:dyDescent="0.25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L74" s="1" t="s">
        <v>15</v>
      </c>
      <c r="M74" t="str">
        <f>IF(L74="", "S",Titanic!L74)</f>
        <v>S</v>
      </c>
      <c r="N74">
        <f t="shared" si="7"/>
        <v>21</v>
      </c>
      <c r="O74">
        <v>1</v>
      </c>
      <c r="P74" t="str">
        <f t="shared" si="8"/>
        <v>M</v>
      </c>
      <c r="Q74">
        <f t="shared" si="9"/>
        <v>1</v>
      </c>
      <c r="R74">
        <f t="shared" si="10"/>
        <v>1</v>
      </c>
      <c r="S74" t="str">
        <f t="shared" si="11"/>
        <v>Youth</v>
      </c>
      <c r="T74" t="str">
        <f t="shared" si="12"/>
        <v>Middle Class</v>
      </c>
      <c r="U74" t="str">
        <f t="shared" si="13"/>
        <v>Deceased</v>
      </c>
    </row>
    <row r="75" spans="1:21" ht="13.2" x14ac:dyDescent="0.25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L75" s="1" t="s">
        <v>20</v>
      </c>
      <c r="M75" t="str">
        <f>IF(L75="", "S",Titanic!L75)</f>
        <v>C</v>
      </c>
      <c r="N75">
        <f t="shared" si="7"/>
        <v>26</v>
      </c>
      <c r="O75">
        <v>1</v>
      </c>
      <c r="P75" t="str">
        <f t="shared" si="8"/>
        <v>M</v>
      </c>
      <c r="Q75">
        <f t="shared" si="9"/>
        <v>2</v>
      </c>
      <c r="R75">
        <f t="shared" si="10"/>
        <v>0</v>
      </c>
      <c r="S75" t="str">
        <f t="shared" si="11"/>
        <v>Youth</v>
      </c>
      <c r="T75" t="str">
        <f t="shared" si="12"/>
        <v>Lower Class</v>
      </c>
      <c r="U75" t="str">
        <f t="shared" si="13"/>
        <v>Deceased</v>
      </c>
    </row>
    <row r="76" spans="1:21" ht="13.2" x14ac:dyDescent="0.25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L76" s="1" t="s">
        <v>15</v>
      </c>
      <c r="M76" t="str">
        <f>IF(L76="", "S",Titanic!L76)</f>
        <v>S</v>
      </c>
      <c r="N76">
        <f t="shared" si="7"/>
        <v>32</v>
      </c>
      <c r="O76">
        <v>1</v>
      </c>
      <c r="P76" t="str">
        <f t="shared" si="8"/>
        <v>M</v>
      </c>
      <c r="Q76">
        <f t="shared" si="9"/>
        <v>1</v>
      </c>
      <c r="R76">
        <f t="shared" si="10"/>
        <v>1</v>
      </c>
      <c r="S76" t="str">
        <f t="shared" si="11"/>
        <v>Middle-Aged</v>
      </c>
      <c r="T76" t="str">
        <f t="shared" si="12"/>
        <v>Lower Class</v>
      </c>
      <c r="U76" t="str">
        <f t="shared" si="13"/>
        <v>Survived</v>
      </c>
    </row>
    <row r="77" spans="1:21" ht="13.2" x14ac:dyDescent="0.25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  <c r="M77" t="str">
        <f>IF(L77="", "S",Titanic!L77)</f>
        <v>S</v>
      </c>
      <c r="N77">
        <f t="shared" si="7"/>
        <v>25</v>
      </c>
      <c r="O77">
        <v>1</v>
      </c>
      <c r="P77" t="str">
        <f t="shared" si="8"/>
        <v>F</v>
      </c>
      <c r="Q77">
        <f t="shared" si="9"/>
        <v>1</v>
      </c>
      <c r="R77">
        <f t="shared" si="10"/>
        <v>1</v>
      </c>
      <c r="S77" t="str">
        <f t="shared" si="11"/>
        <v>Youth</v>
      </c>
      <c r="T77" t="str">
        <f t="shared" si="12"/>
        <v>Lower Class</v>
      </c>
      <c r="U77" t="str">
        <f t="shared" si="13"/>
        <v>Deceased</v>
      </c>
    </row>
    <row r="78" spans="1:21" ht="13.2" x14ac:dyDescent="0.25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G78" s="1">
        <v>0</v>
      </c>
      <c r="H78" s="1">
        <v>0</v>
      </c>
      <c r="I78" s="1">
        <v>349208</v>
      </c>
      <c r="J78" s="1">
        <v>7.8958000000000004</v>
      </c>
      <c r="L78" s="1" t="s">
        <v>15</v>
      </c>
      <c r="M78" t="str">
        <f>IF(L78="", "S",Titanic!L78)</f>
        <v>S</v>
      </c>
      <c r="N78" s="3">
        <f t="shared" si="7"/>
        <v>26.507588932806325</v>
      </c>
      <c r="O78">
        <v>1</v>
      </c>
      <c r="P78" t="str">
        <f t="shared" si="8"/>
        <v>M</v>
      </c>
      <c r="Q78">
        <f t="shared" si="9"/>
        <v>1</v>
      </c>
      <c r="R78">
        <f t="shared" si="10"/>
        <v>1</v>
      </c>
      <c r="S78" t="str">
        <f t="shared" si="11"/>
        <v>Youth</v>
      </c>
      <c r="T78" t="str">
        <f t="shared" si="12"/>
        <v>Lower Class</v>
      </c>
      <c r="U78" t="str">
        <f t="shared" si="13"/>
        <v>Deceased</v>
      </c>
    </row>
    <row r="79" spans="1:21" ht="13.2" x14ac:dyDescent="0.25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G79" s="1">
        <v>0</v>
      </c>
      <c r="H79" s="1">
        <v>0</v>
      </c>
      <c r="I79" s="1">
        <v>374746</v>
      </c>
      <c r="J79" s="1">
        <v>8.0500000000000007</v>
      </c>
      <c r="L79" s="1" t="s">
        <v>15</v>
      </c>
      <c r="M79" t="str">
        <f>IF(L79="", "S",Titanic!L79)</f>
        <v>S</v>
      </c>
      <c r="N79" s="3">
        <f t="shared" si="7"/>
        <v>26.507588932806325</v>
      </c>
      <c r="O79">
        <v>1</v>
      </c>
      <c r="P79" t="str">
        <f t="shared" si="8"/>
        <v>M</v>
      </c>
      <c r="Q79">
        <f t="shared" si="9"/>
        <v>1</v>
      </c>
      <c r="R79">
        <f t="shared" si="10"/>
        <v>1</v>
      </c>
      <c r="S79" t="str">
        <f t="shared" si="11"/>
        <v>Youth</v>
      </c>
      <c r="T79" t="str">
        <f t="shared" si="12"/>
        <v>Lower Class</v>
      </c>
      <c r="U79" t="str">
        <f t="shared" si="13"/>
        <v>Deceased</v>
      </c>
    </row>
    <row r="80" spans="1:21" ht="13.2" x14ac:dyDescent="0.25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L80" s="1" t="s">
        <v>15</v>
      </c>
      <c r="M80" t="str">
        <f>IF(L80="", "S",Titanic!L80)</f>
        <v>S</v>
      </c>
      <c r="N80" s="3">
        <f t="shared" si="7"/>
        <v>0.83</v>
      </c>
      <c r="O80">
        <v>1</v>
      </c>
      <c r="P80" t="str">
        <f t="shared" si="8"/>
        <v>M</v>
      </c>
      <c r="Q80">
        <f t="shared" si="9"/>
        <v>3</v>
      </c>
      <c r="R80">
        <f t="shared" si="10"/>
        <v>0</v>
      </c>
      <c r="S80" t="str">
        <f t="shared" si="11"/>
        <v>Children</v>
      </c>
      <c r="T80" t="str">
        <f t="shared" si="12"/>
        <v>Middle Class</v>
      </c>
      <c r="U80" t="str">
        <f t="shared" si="13"/>
        <v>Survived</v>
      </c>
    </row>
    <row r="81" spans="1:21" ht="13.2" x14ac:dyDescent="0.25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L81" s="1" t="s">
        <v>15</v>
      </c>
      <c r="M81" t="str">
        <f>IF(L81="", "S",Titanic!L81)</f>
        <v>S</v>
      </c>
      <c r="N81">
        <f t="shared" si="7"/>
        <v>30</v>
      </c>
      <c r="O81">
        <v>0</v>
      </c>
      <c r="P81" t="str">
        <f t="shared" si="8"/>
        <v>M</v>
      </c>
      <c r="Q81">
        <f t="shared" si="9"/>
        <v>1</v>
      </c>
      <c r="R81">
        <f t="shared" si="10"/>
        <v>1</v>
      </c>
      <c r="S81" t="str">
        <f t="shared" si="11"/>
        <v>Youth</v>
      </c>
      <c r="T81" t="str">
        <f t="shared" si="12"/>
        <v>Lower Class</v>
      </c>
      <c r="U81" t="str">
        <f t="shared" si="13"/>
        <v>Survived</v>
      </c>
    </row>
    <row r="82" spans="1:21" ht="13.2" x14ac:dyDescent="0.25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15</v>
      </c>
      <c r="M82" t="str">
        <f>IF(L82="", "S",Titanic!L82)</f>
        <v>S</v>
      </c>
      <c r="N82">
        <f t="shared" si="7"/>
        <v>22</v>
      </c>
      <c r="O82">
        <v>1</v>
      </c>
      <c r="P82" t="str">
        <f t="shared" si="8"/>
        <v>M</v>
      </c>
      <c r="Q82">
        <f t="shared" si="9"/>
        <v>1</v>
      </c>
      <c r="R82">
        <f t="shared" si="10"/>
        <v>1</v>
      </c>
      <c r="S82" t="str">
        <f t="shared" si="11"/>
        <v>Youth</v>
      </c>
      <c r="T82" t="str">
        <f t="shared" si="12"/>
        <v>Lower Class</v>
      </c>
      <c r="U82" t="str">
        <f t="shared" si="13"/>
        <v>Deceased</v>
      </c>
    </row>
    <row r="83" spans="1:21" ht="13.2" x14ac:dyDescent="0.25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L83" s="1" t="s">
        <v>15</v>
      </c>
      <c r="M83" t="str">
        <f>IF(L83="", "S",Titanic!L83)</f>
        <v>S</v>
      </c>
      <c r="N83">
        <f t="shared" si="7"/>
        <v>29</v>
      </c>
      <c r="O83">
        <v>1</v>
      </c>
      <c r="P83" t="str">
        <f t="shared" si="8"/>
        <v>M</v>
      </c>
      <c r="Q83">
        <f t="shared" si="9"/>
        <v>1</v>
      </c>
      <c r="R83">
        <f t="shared" si="10"/>
        <v>1</v>
      </c>
      <c r="S83" t="str">
        <f t="shared" si="11"/>
        <v>Youth</v>
      </c>
      <c r="T83" t="str">
        <f t="shared" si="12"/>
        <v>Lower Class</v>
      </c>
      <c r="U83" t="str">
        <f t="shared" si="13"/>
        <v>Survived</v>
      </c>
    </row>
    <row r="84" spans="1:21" ht="13.2" x14ac:dyDescent="0.25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G84" s="1">
        <v>0</v>
      </c>
      <c r="H84" s="1">
        <v>0</v>
      </c>
      <c r="I84" s="1">
        <v>330932</v>
      </c>
      <c r="J84" s="1">
        <v>7.7874999999999996</v>
      </c>
      <c r="L84" s="1" t="s">
        <v>27</v>
      </c>
      <c r="M84" t="str">
        <f>IF(L84="", "S",Titanic!L84)</f>
        <v>Q</v>
      </c>
      <c r="N84" s="3">
        <f t="shared" si="7"/>
        <v>21.75</v>
      </c>
      <c r="O84">
        <v>0</v>
      </c>
      <c r="P84" t="str">
        <f t="shared" si="8"/>
        <v>M</v>
      </c>
      <c r="Q84">
        <f t="shared" si="9"/>
        <v>1</v>
      </c>
      <c r="R84">
        <f t="shared" si="10"/>
        <v>1</v>
      </c>
      <c r="S84" t="str">
        <f t="shared" si="11"/>
        <v>Youth</v>
      </c>
      <c r="T84" t="str">
        <f t="shared" si="12"/>
        <v>Lower Class</v>
      </c>
      <c r="U84" t="str">
        <f t="shared" si="13"/>
        <v>Survived</v>
      </c>
    </row>
    <row r="85" spans="1:21" ht="13.2" x14ac:dyDescent="0.25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L85" s="1" t="s">
        <v>15</v>
      </c>
      <c r="M85" t="str">
        <f>IF(L85="", "S",Titanic!L85)</f>
        <v>S</v>
      </c>
      <c r="N85">
        <f t="shared" si="7"/>
        <v>28</v>
      </c>
      <c r="O85">
        <v>1</v>
      </c>
      <c r="P85" t="str">
        <f t="shared" si="8"/>
        <v>M</v>
      </c>
      <c r="Q85">
        <f t="shared" si="9"/>
        <v>1</v>
      </c>
      <c r="R85">
        <f t="shared" si="10"/>
        <v>1</v>
      </c>
      <c r="S85" t="str">
        <f t="shared" si="11"/>
        <v>Youth</v>
      </c>
      <c r="T85" t="str">
        <f t="shared" si="12"/>
        <v>Upper Class</v>
      </c>
      <c r="U85" t="str">
        <f t="shared" si="13"/>
        <v>Deceased</v>
      </c>
    </row>
    <row r="86" spans="1:21" ht="13.2" x14ac:dyDescent="0.25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L86" s="1" t="s">
        <v>15</v>
      </c>
      <c r="M86" t="str">
        <f>IF(L86="", "S",Titanic!L86)</f>
        <v>S</v>
      </c>
      <c r="N86">
        <f t="shared" si="7"/>
        <v>17</v>
      </c>
      <c r="O86">
        <v>0</v>
      </c>
      <c r="P86" t="str">
        <f t="shared" si="8"/>
        <v>M</v>
      </c>
      <c r="Q86">
        <f t="shared" si="9"/>
        <v>1</v>
      </c>
      <c r="R86">
        <f t="shared" si="10"/>
        <v>1</v>
      </c>
      <c r="S86" t="str">
        <f t="shared" si="11"/>
        <v>Teens</v>
      </c>
      <c r="T86" t="str">
        <f t="shared" si="12"/>
        <v>Middle Class</v>
      </c>
      <c r="U86" t="str">
        <f t="shared" si="13"/>
        <v>Survived</v>
      </c>
    </row>
    <row r="87" spans="1:21" ht="13.2" x14ac:dyDescent="0.25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L87" s="1" t="s">
        <v>15</v>
      </c>
      <c r="M87" t="str">
        <f>IF(L87="", "S",Titanic!L87)</f>
        <v>S</v>
      </c>
      <c r="N87">
        <f t="shared" si="7"/>
        <v>33</v>
      </c>
      <c r="O87">
        <v>0</v>
      </c>
      <c r="P87" t="str">
        <f t="shared" si="8"/>
        <v>M</v>
      </c>
      <c r="Q87">
        <f t="shared" si="9"/>
        <v>4</v>
      </c>
      <c r="R87">
        <f t="shared" si="10"/>
        <v>0</v>
      </c>
      <c r="S87" t="str">
        <f t="shared" si="11"/>
        <v>Middle-Aged</v>
      </c>
      <c r="T87" t="str">
        <f t="shared" si="12"/>
        <v>Lower Class</v>
      </c>
      <c r="U87" t="str">
        <f t="shared" si="13"/>
        <v>Survived</v>
      </c>
    </row>
    <row r="88" spans="1:21" ht="13.2" x14ac:dyDescent="0.25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L88" s="1" t="s">
        <v>15</v>
      </c>
      <c r="M88" t="str">
        <f>IF(L88="", "S",Titanic!L88)</f>
        <v>S</v>
      </c>
      <c r="N88">
        <f t="shared" si="7"/>
        <v>16</v>
      </c>
      <c r="O88">
        <v>1</v>
      </c>
      <c r="P88" t="str">
        <f t="shared" si="8"/>
        <v>M</v>
      </c>
      <c r="Q88">
        <f t="shared" si="9"/>
        <v>5</v>
      </c>
      <c r="R88">
        <f t="shared" si="10"/>
        <v>0</v>
      </c>
      <c r="S88" t="str">
        <f t="shared" si="11"/>
        <v>Teens</v>
      </c>
      <c r="T88" t="str">
        <f t="shared" si="12"/>
        <v>Lower Class</v>
      </c>
      <c r="U88" t="str">
        <f t="shared" si="13"/>
        <v>Deceased</v>
      </c>
    </row>
    <row r="89" spans="1:21" ht="13.2" x14ac:dyDescent="0.25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G89" s="1">
        <v>0</v>
      </c>
      <c r="H89" s="1">
        <v>0</v>
      </c>
      <c r="I89" s="1" t="s">
        <v>145</v>
      </c>
      <c r="J89" s="1">
        <v>8.0500000000000007</v>
      </c>
      <c r="L89" s="1" t="s">
        <v>15</v>
      </c>
      <c r="M89" t="str">
        <f>IF(L89="", "S",Titanic!L89)</f>
        <v>S</v>
      </c>
      <c r="N89" s="3">
        <f t="shared" si="7"/>
        <v>26.507588932806325</v>
      </c>
      <c r="O89">
        <v>1</v>
      </c>
      <c r="P89" t="str">
        <f t="shared" si="8"/>
        <v>M</v>
      </c>
      <c r="Q89">
        <f t="shared" si="9"/>
        <v>1</v>
      </c>
      <c r="R89">
        <f t="shared" si="10"/>
        <v>1</v>
      </c>
      <c r="S89" t="str">
        <f t="shared" si="11"/>
        <v>Youth</v>
      </c>
      <c r="T89" t="str">
        <f t="shared" si="12"/>
        <v>Lower Class</v>
      </c>
      <c r="U89" t="str">
        <f t="shared" si="13"/>
        <v>Deceased</v>
      </c>
    </row>
    <row r="90" spans="1:21" ht="13.2" x14ac:dyDescent="0.25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  <c r="M90" t="str">
        <f>IF(L90="", "S",Titanic!L90)</f>
        <v>S</v>
      </c>
      <c r="N90">
        <f t="shared" si="7"/>
        <v>23</v>
      </c>
      <c r="O90">
        <v>0</v>
      </c>
      <c r="P90" t="str">
        <f t="shared" si="8"/>
        <v>C</v>
      </c>
      <c r="Q90">
        <f t="shared" si="9"/>
        <v>6</v>
      </c>
      <c r="R90">
        <f t="shared" si="10"/>
        <v>0</v>
      </c>
      <c r="S90" t="str">
        <f t="shared" si="11"/>
        <v>Youth</v>
      </c>
      <c r="T90" t="str">
        <f t="shared" si="12"/>
        <v>Upper Class</v>
      </c>
      <c r="U90" t="str">
        <f t="shared" si="13"/>
        <v>Survived</v>
      </c>
    </row>
    <row r="91" spans="1:21" ht="13.2" x14ac:dyDescent="0.25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L91" s="1" t="s">
        <v>15</v>
      </c>
      <c r="M91" t="str">
        <f>IF(L91="", "S",Titanic!L91)</f>
        <v>S</v>
      </c>
      <c r="N91">
        <f t="shared" si="7"/>
        <v>24</v>
      </c>
      <c r="O91">
        <v>1</v>
      </c>
      <c r="P91" t="str">
        <f t="shared" si="8"/>
        <v>M</v>
      </c>
      <c r="Q91">
        <f t="shared" si="9"/>
        <v>1</v>
      </c>
      <c r="R91">
        <f t="shared" si="10"/>
        <v>1</v>
      </c>
      <c r="S91" t="str">
        <f t="shared" si="11"/>
        <v>Youth</v>
      </c>
      <c r="T91" t="str">
        <f t="shared" si="12"/>
        <v>Lower Class</v>
      </c>
      <c r="U91" t="str">
        <f t="shared" si="13"/>
        <v>Deceased</v>
      </c>
    </row>
    <row r="92" spans="1:21" ht="13.2" x14ac:dyDescent="0.25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L92" s="1" t="s">
        <v>15</v>
      </c>
      <c r="M92" t="str">
        <f>IF(L92="", "S",Titanic!L92)</f>
        <v>S</v>
      </c>
      <c r="N92">
        <f t="shared" si="7"/>
        <v>29</v>
      </c>
      <c r="O92">
        <v>1</v>
      </c>
      <c r="P92" t="str">
        <f t="shared" si="8"/>
        <v>M</v>
      </c>
      <c r="Q92">
        <f t="shared" si="9"/>
        <v>1</v>
      </c>
      <c r="R92">
        <f t="shared" si="10"/>
        <v>1</v>
      </c>
      <c r="S92" t="str">
        <f t="shared" si="11"/>
        <v>Youth</v>
      </c>
      <c r="T92" t="str">
        <f t="shared" si="12"/>
        <v>Lower Class</v>
      </c>
      <c r="U92" t="str">
        <f t="shared" si="13"/>
        <v>Deceased</v>
      </c>
    </row>
    <row r="93" spans="1:21" ht="13.2" x14ac:dyDescent="0.25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L93" s="1" t="s">
        <v>15</v>
      </c>
      <c r="M93" t="str">
        <f>IF(L93="", "S",Titanic!L93)</f>
        <v>S</v>
      </c>
      <c r="N93">
        <f t="shared" si="7"/>
        <v>20</v>
      </c>
      <c r="O93">
        <v>1</v>
      </c>
      <c r="P93" t="str">
        <f t="shared" si="8"/>
        <v>M</v>
      </c>
      <c r="Q93">
        <f t="shared" si="9"/>
        <v>1</v>
      </c>
      <c r="R93">
        <f t="shared" si="10"/>
        <v>1</v>
      </c>
      <c r="S93" t="str">
        <f t="shared" si="11"/>
        <v>Youth</v>
      </c>
      <c r="T93" t="str">
        <f t="shared" si="12"/>
        <v>Lower Class</v>
      </c>
      <c r="U93" t="str">
        <f t="shared" si="13"/>
        <v>Deceased</v>
      </c>
    </row>
    <row r="94" spans="1:21" ht="13.2" x14ac:dyDescent="0.25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15</v>
      </c>
      <c r="M94" t="str">
        <f>IF(L94="", "S",Titanic!L94)</f>
        <v>S</v>
      </c>
      <c r="N94">
        <f t="shared" si="7"/>
        <v>46</v>
      </c>
      <c r="O94">
        <v>1</v>
      </c>
      <c r="P94" t="str">
        <f t="shared" si="8"/>
        <v>E</v>
      </c>
      <c r="Q94">
        <f t="shared" si="9"/>
        <v>2</v>
      </c>
      <c r="R94">
        <f t="shared" si="10"/>
        <v>0</v>
      </c>
      <c r="S94" t="str">
        <f t="shared" si="11"/>
        <v>Middle-Aged</v>
      </c>
      <c r="T94" t="str">
        <f t="shared" si="12"/>
        <v>Upper Class</v>
      </c>
      <c r="U94" t="str">
        <f t="shared" si="13"/>
        <v>Deceased</v>
      </c>
    </row>
    <row r="95" spans="1:21" ht="13.2" x14ac:dyDescent="0.25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L95" s="1" t="s">
        <v>15</v>
      </c>
      <c r="M95" t="str">
        <f>IF(L95="", "S",Titanic!L95)</f>
        <v>S</v>
      </c>
      <c r="N95">
        <f t="shared" si="7"/>
        <v>26</v>
      </c>
      <c r="O95">
        <v>1</v>
      </c>
      <c r="P95" t="str">
        <f t="shared" si="8"/>
        <v>M</v>
      </c>
      <c r="Q95">
        <f t="shared" si="9"/>
        <v>4</v>
      </c>
      <c r="R95">
        <f t="shared" si="10"/>
        <v>0</v>
      </c>
      <c r="S95" t="str">
        <f t="shared" si="11"/>
        <v>Youth</v>
      </c>
      <c r="T95" t="str">
        <f t="shared" si="12"/>
        <v>Lower Class</v>
      </c>
      <c r="U95" t="str">
        <f t="shared" si="13"/>
        <v>Deceased</v>
      </c>
    </row>
    <row r="96" spans="1:21" ht="13.2" x14ac:dyDescent="0.25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L96" s="1" t="s">
        <v>15</v>
      </c>
      <c r="M96" t="str">
        <f>IF(L96="", "S",Titanic!L96)</f>
        <v>S</v>
      </c>
      <c r="N96">
        <f t="shared" si="7"/>
        <v>59</v>
      </c>
      <c r="O96">
        <v>1</v>
      </c>
      <c r="P96" t="str">
        <f t="shared" si="8"/>
        <v>M</v>
      </c>
      <c r="Q96">
        <f t="shared" si="9"/>
        <v>1</v>
      </c>
      <c r="R96">
        <f t="shared" si="10"/>
        <v>1</v>
      </c>
      <c r="S96" t="str">
        <f t="shared" si="11"/>
        <v>Old</v>
      </c>
      <c r="T96" t="str">
        <f t="shared" si="12"/>
        <v>Lower Class</v>
      </c>
      <c r="U96" t="str">
        <f t="shared" si="13"/>
        <v>Deceased</v>
      </c>
    </row>
    <row r="97" spans="1:21" ht="13.2" x14ac:dyDescent="0.25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G97" s="1">
        <v>0</v>
      </c>
      <c r="H97" s="1">
        <v>0</v>
      </c>
      <c r="I97" s="1">
        <v>374910</v>
      </c>
      <c r="J97" s="1">
        <v>8.0500000000000007</v>
      </c>
      <c r="L97" s="1" t="s">
        <v>15</v>
      </c>
      <c r="M97" t="str">
        <f>IF(L97="", "S",Titanic!L97)</f>
        <v>S</v>
      </c>
      <c r="N97" s="3">
        <f t="shared" si="7"/>
        <v>26.507588932806325</v>
      </c>
      <c r="O97">
        <v>1</v>
      </c>
      <c r="P97" t="str">
        <f t="shared" si="8"/>
        <v>M</v>
      </c>
      <c r="Q97">
        <f t="shared" si="9"/>
        <v>1</v>
      </c>
      <c r="R97">
        <f t="shared" si="10"/>
        <v>1</v>
      </c>
      <c r="S97" t="str">
        <f t="shared" si="11"/>
        <v>Youth</v>
      </c>
      <c r="T97" t="str">
        <f t="shared" si="12"/>
        <v>Lower Class</v>
      </c>
      <c r="U97" t="str">
        <f t="shared" si="13"/>
        <v>Deceased</v>
      </c>
    </row>
    <row r="98" spans="1:21" ht="13.2" x14ac:dyDescent="0.25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20</v>
      </c>
      <c r="M98" t="str">
        <f>IF(L98="", "S",Titanic!L98)</f>
        <v>C</v>
      </c>
      <c r="N98">
        <f t="shared" si="7"/>
        <v>71</v>
      </c>
      <c r="O98">
        <v>1</v>
      </c>
      <c r="P98" t="str">
        <f t="shared" si="8"/>
        <v>A</v>
      </c>
      <c r="Q98">
        <f t="shared" si="9"/>
        <v>1</v>
      </c>
      <c r="R98">
        <f t="shared" si="10"/>
        <v>1</v>
      </c>
      <c r="S98" t="str">
        <f t="shared" si="11"/>
        <v>Old</v>
      </c>
      <c r="T98" t="str">
        <f t="shared" si="12"/>
        <v>Upper Class</v>
      </c>
      <c r="U98" t="str">
        <f t="shared" si="13"/>
        <v>Deceased</v>
      </c>
    </row>
    <row r="99" spans="1:21" ht="13.2" x14ac:dyDescent="0.25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  <c r="M99" t="str">
        <f>IF(L99="", "S",Titanic!L99)</f>
        <v>C</v>
      </c>
      <c r="N99">
        <f t="shared" si="7"/>
        <v>23</v>
      </c>
      <c r="O99">
        <v>1</v>
      </c>
      <c r="P99" t="str">
        <f t="shared" si="8"/>
        <v>D</v>
      </c>
      <c r="Q99">
        <f t="shared" si="9"/>
        <v>2</v>
      </c>
      <c r="R99">
        <f t="shared" si="10"/>
        <v>0</v>
      </c>
      <c r="S99" t="str">
        <f t="shared" si="11"/>
        <v>Youth</v>
      </c>
      <c r="T99" t="str">
        <f t="shared" si="12"/>
        <v>Upper Class</v>
      </c>
      <c r="U99" t="str">
        <f t="shared" si="13"/>
        <v>Survived</v>
      </c>
    </row>
    <row r="100" spans="1:21" ht="13.2" x14ac:dyDescent="0.25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15</v>
      </c>
      <c r="M100" t="str">
        <f>IF(L100="", "S",Titanic!L100)</f>
        <v>S</v>
      </c>
      <c r="N100">
        <f t="shared" si="7"/>
        <v>34</v>
      </c>
      <c r="O100">
        <v>0</v>
      </c>
      <c r="P100" t="str">
        <f t="shared" si="8"/>
        <v>M</v>
      </c>
      <c r="Q100">
        <f t="shared" si="9"/>
        <v>2</v>
      </c>
      <c r="R100">
        <f t="shared" si="10"/>
        <v>0</v>
      </c>
      <c r="S100" t="str">
        <f t="shared" si="11"/>
        <v>Middle-Aged</v>
      </c>
      <c r="T100" t="str">
        <f t="shared" si="12"/>
        <v>Middle Class</v>
      </c>
      <c r="U100" t="str">
        <f t="shared" si="13"/>
        <v>Survived</v>
      </c>
    </row>
    <row r="101" spans="1:21" ht="13.2" x14ac:dyDescent="0.25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15</v>
      </c>
      <c r="M101" t="str">
        <f>IF(L101="", "S",Titanic!L101)</f>
        <v>S</v>
      </c>
      <c r="N101">
        <f t="shared" si="7"/>
        <v>34</v>
      </c>
      <c r="O101">
        <v>1</v>
      </c>
      <c r="P101" t="str">
        <f t="shared" si="8"/>
        <v>M</v>
      </c>
      <c r="Q101">
        <f t="shared" si="9"/>
        <v>2</v>
      </c>
      <c r="R101">
        <f t="shared" si="10"/>
        <v>0</v>
      </c>
      <c r="S101" t="str">
        <f t="shared" si="11"/>
        <v>Middle-Aged</v>
      </c>
      <c r="T101" t="str">
        <f t="shared" si="12"/>
        <v>Middle Class</v>
      </c>
      <c r="U101" t="str">
        <f t="shared" si="13"/>
        <v>Deceased</v>
      </c>
    </row>
    <row r="102" spans="1:21" ht="13.2" x14ac:dyDescent="0.25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L102" s="1" t="s">
        <v>15</v>
      </c>
      <c r="M102" t="str">
        <f>IF(L102="", "S",Titanic!L102)</f>
        <v>S</v>
      </c>
      <c r="N102">
        <f t="shared" si="7"/>
        <v>28</v>
      </c>
      <c r="O102">
        <v>0</v>
      </c>
      <c r="P102" t="str">
        <f t="shared" si="8"/>
        <v>M</v>
      </c>
      <c r="Q102">
        <f t="shared" si="9"/>
        <v>1</v>
      </c>
      <c r="R102">
        <f t="shared" si="10"/>
        <v>1</v>
      </c>
      <c r="S102" t="str">
        <f t="shared" si="11"/>
        <v>Youth</v>
      </c>
      <c r="T102" t="str">
        <f t="shared" si="12"/>
        <v>Lower Class</v>
      </c>
      <c r="U102" t="str">
        <f t="shared" si="13"/>
        <v>Deceased</v>
      </c>
    </row>
    <row r="103" spans="1:21" ht="13.2" x14ac:dyDescent="0.25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G103" s="1">
        <v>0</v>
      </c>
      <c r="H103" s="1">
        <v>0</v>
      </c>
      <c r="I103" s="1">
        <v>349215</v>
      </c>
      <c r="J103" s="1">
        <v>7.8958000000000004</v>
      </c>
      <c r="L103" s="1" t="s">
        <v>15</v>
      </c>
      <c r="M103" t="str">
        <f>IF(L103="", "S",Titanic!L103)</f>
        <v>S</v>
      </c>
      <c r="N103" s="3">
        <f t="shared" si="7"/>
        <v>26.507588932806325</v>
      </c>
      <c r="O103">
        <v>1</v>
      </c>
      <c r="P103" t="str">
        <f t="shared" si="8"/>
        <v>M</v>
      </c>
      <c r="Q103">
        <f t="shared" si="9"/>
        <v>1</v>
      </c>
      <c r="R103">
        <f t="shared" si="10"/>
        <v>1</v>
      </c>
      <c r="S103" t="str">
        <f t="shared" si="11"/>
        <v>Youth</v>
      </c>
      <c r="T103" t="str">
        <f t="shared" si="12"/>
        <v>Lower Class</v>
      </c>
      <c r="U103" t="str">
        <f t="shared" si="13"/>
        <v>Deceased</v>
      </c>
    </row>
    <row r="104" spans="1:21" ht="13.2" x14ac:dyDescent="0.25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15</v>
      </c>
      <c r="M104" t="str">
        <f>IF(L104="", "S",Titanic!L104)</f>
        <v>S</v>
      </c>
      <c r="N104">
        <f t="shared" si="7"/>
        <v>21</v>
      </c>
      <c r="O104">
        <v>1</v>
      </c>
      <c r="P104" t="str">
        <f t="shared" si="8"/>
        <v>D</v>
      </c>
      <c r="Q104">
        <f t="shared" si="9"/>
        <v>2</v>
      </c>
      <c r="R104">
        <f t="shared" si="10"/>
        <v>0</v>
      </c>
      <c r="S104" t="str">
        <f t="shared" si="11"/>
        <v>Youth</v>
      </c>
      <c r="T104" t="str">
        <f t="shared" si="12"/>
        <v>Upper Class</v>
      </c>
      <c r="U104" t="str">
        <f t="shared" si="13"/>
        <v>Deceased</v>
      </c>
    </row>
    <row r="105" spans="1:21" ht="13.2" x14ac:dyDescent="0.25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L105" s="1" t="s">
        <v>15</v>
      </c>
      <c r="M105" t="str">
        <f>IF(L105="", "S",Titanic!L105)</f>
        <v>S</v>
      </c>
      <c r="N105">
        <f t="shared" si="7"/>
        <v>33</v>
      </c>
      <c r="O105">
        <v>1</v>
      </c>
      <c r="P105" t="str">
        <f t="shared" si="8"/>
        <v>M</v>
      </c>
      <c r="Q105">
        <f t="shared" si="9"/>
        <v>1</v>
      </c>
      <c r="R105">
        <f t="shared" si="10"/>
        <v>1</v>
      </c>
      <c r="S105" t="str">
        <f t="shared" si="11"/>
        <v>Middle-Aged</v>
      </c>
      <c r="T105" t="str">
        <f t="shared" si="12"/>
        <v>Lower Class</v>
      </c>
      <c r="U105" t="str">
        <f t="shared" si="13"/>
        <v>Deceased</v>
      </c>
    </row>
    <row r="106" spans="1:21" ht="13.2" x14ac:dyDescent="0.25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L106" s="1" t="s">
        <v>15</v>
      </c>
      <c r="M106" t="str">
        <f>IF(L106="", "S",Titanic!L106)</f>
        <v>S</v>
      </c>
      <c r="N106">
        <f t="shared" si="7"/>
        <v>37</v>
      </c>
      <c r="O106">
        <v>1</v>
      </c>
      <c r="P106" t="str">
        <f t="shared" si="8"/>
        <v>M</v>
      </c>
      <c r="Q106">
        <f t="shared" si="9"/>
        <v>3</v>
      </c>
      <c r="R106">
        <f t="shared" si="10"/>
        <v>0</v>
      </c>
      <c r="S106" t="str">
        <f t="shared" si="11"/>
        <v>Middle-Aged</v>
      </c>
      <c r="T106" t="str">
        <f t="shared" si="12"/>
        <v>Lower Class</v>
      </c>
      <c r="U106" t="str">
        <f t="shared" si="13"/>
        <v>Deceased</v>
      </c>
    </row>
    <row r="107" spans="1:21" ht="13.2" x14ac:dyDescent="0.25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L107" s="1" t="s">
        <v>15</v>
      </c>
      <c r="M107" t="str">
        <f>IF(L107="", "S",Titanic!L107)</f>
        <v>S</v>
      </c>
      <c r="N107">
        <f t="shared" si="7"/>
        <v>28</v>
      </c>
      <c r="O107">
        <v>1</v>
      </c>
      <c r="P107" t="str">
        <f t="shared" si="8"/>
        <v>M</v>
      </c>
      <c r="Q107">
        <f t="shared" si="9"/>
        <v>1</v>
      </c>
      <c r="R107">
        <f t="shared" si="10"/>
        <v>1</v>
      </c>
      <c r="S107" t="str">
        <f t="shared" si="11"/>
        <v>Youth</v>
      </c>
      <c r="T107" t="str">
        <f t="shared" si="12"/>
        <v>Lower Class</v>
      </c>
      <c r="U107" t="str">
        <f t="shared" si="13"/>
        <v>Deceased</v>
      </c>
    </row>
    <row r="108" spans="1:21" ht="13.2" x14ac:dyDescent="0.25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L108" s="1" t="s">
        <v>15</v>
      </c>
      <c r="M108" t="str">
        <f>IF(L108="", "S",Titanic!L108)</f>
        <v>S</v>
      </c>
      <c r="N108">
        <f t="shared" si="7"/>
        <v>21</v>
      </c>
      <c r="O108">
        <v>0</v>
      </c>
      <c r="P108" t="str">
        <f t="shared" si="8"/>
        <v>M</v>
      </c>
      <c r="Q108">
        <f t="shared" si="9"/>
        <v>1</v>
      </c>
      <c r="R108">
        <f t="shared" si="10"/>
        <v>1</v>
      </c>
      <c r="S108" t="str">
        <f t="shared" si="11"/>
        <v>Youth</v>
      </c>
      <c r="T108" t="str">
        <f t="shared" si="12"/>
        <v>Lower Class</v>
      </c>
      <c r="U108" t="str">
        <f t="shared" si="13"/>
        <v>Survived</v>
      </c>
    </row>
    <row r="109" spans="1:21" ht="13.2" x14ac:dyDescent="0.25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G109" s="1">
        <v>0</v>
      </c>
      <c r="H109" s="1">
        <v>0</v>
      </c>
      <c r="I109" s="1">
        <v>312991</v>
      </c>
      <c r="J109" s="1">
        <v>7.7750000000000004</v>
      </c>
      <c r="L109" s="1" t="s">
        <v>15</v>
      </c>
      <c r="M109" t="str">
        <f>IF(L109="", "S",Titanic!L109)</f>
        <v>S</v>
      </c>
      <c r="N109" s="3">
        <f t="shared" si="7"/>
        <v>26.507588932806325</v>
      </c>
      <c r="O109">
        <v>1</v>
      </c>
      <c r="P109" t="str">
        <f t="shared" si="8"/>
        <v>M</v>
      </c>
      <c r="Q109">
        <f t="shared" si="9"/>
        <v>1</v>
      </c>
      <c r="R109">
        <f t="shared" si="10"/>
        <v>1</v>
      </c>
      <c r="S109" t="str">
        <f t="shared" si="11"/>
        <v>Youth</v>
      </c>
      <c r="T109" t="str">
        <f t="shared" si="12"/>
        <v>Lower Class</v>
      </c>
      <c r="U109" t="str">
        <f t="shared" si="13"/>
        <v>Survived</v>
      </c>
    </row>
    <row r="110" spans="1:21" ht="13.2" x14ac:dyDescent="0.25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L110" s="1" t="s">
        <v>15</v>
      </c>
      <c r="M110" t="str">
        <f>IF(L110="", "S",Titanic!L110)</f>
        <v>S</v>
      </c>
      <c r="N110">
        <f t="shared" si="7"/>
        <v>38</v>
      </c>
      <c r="O110">
        <v>1</v>
      </c>
      <c r="P110" t="str">
        <f t="shared" si="8"/>
        <v>M</v>
      </c>
      <c r="Q110">
        <f t="shared" si="9"/>
        <v>1</v>
      </c>
      <c r="R110">
        <f t="shared" si="10"/>
        <v>1</v>
      </c>
      <c r="S110" t="str">
        <f t="shared" si="11"/>
        <v>Middle-Aged</v>
      </c>
      <c r="T110" t="str">
        <f t="shared" si="12"/>
        <v>Lower Class</v>
      </c>
      <c r="U110" t="str">
        <f t="shared" si="13"/>
        <v>Deceased</v>
      </c>
    </row>
    <row r="111" spans="1:21" ht="13.2" x14ac:dyDescent="0.25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G111" s="1">
        <v>1</v>
      </c>
      <c r="H111" s="1">
        <v>0</v>
      </c>
      <c r="I111" s="1">
        <v>371110</v>
      </c>
      <c r="J111" s="1">
        <v>24.15</v>
      </c>
      <c r="L111" s="1" t="s">
        <v>27</v>
      </c>
      <c r="M111" t="str">
        <f>IF(L111="", "S",Titanic!L111)</f>
        <v>Q</v>
      </c>
      <c r="N111" s="3">
        <f t="shared" si="7"/>
        <v>21.75</v>
      </c>
      <c r="O111">
        <v>0</v>
      </c>
      <c r="P111" t="str">
        <f t="shared" si="8"/>
        <v>M</v>
      </c>
      <c r="Q111">
        <f t="shared" si="9"/>
        <v>2</v>
      </c>
      <c r="R111">
        <f t="shared" si="10"/>
        <v>0</v>
      </c>
      <c r="S111" t="str">
        <f t="shared" si="11"/>
        <v>Youth</v>
      </c>
      <c r="T111" t="str">
        <f t="shared" si="12"/>
        <v>Lower Class</v>
      </c>
      <c r="U111" t="str">
        <f t="shared" si="13"/>
        <v>Survived</v>
      </c>
    </row>
    <row r="112" spans="1:21" ht="13.2" x14ac:dyDescent="0.25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  <c r="M112" t="str">
        <f>IF(L112="", "S",Titanic!L112)</f>
        <v>S</v>
      </c>
      <c r="N112">
        <f t="shared" si="7"/>
        <v>47</v>
      </c>
      <c r="O112">
        <v>1</v>
      </c>
      <c r="P112" t="str">
        <f t="shared" si="8"/>
        <v>C</v>
      </c>
      <c r="Q112">
        <f t="shared" si="9"/>
        <v>1</v>
      </c>
      <c r="R112">
        <f t="shared" si="10"/>
        <v>1</v>
      </c>
      <c r="S112" t="str">
        <f t="shared" si="11"/>
        <v>Middle-Aged</v>
      </c>
      <c r="T112" t="str">
        <f t="shared" si="12"/>
        <v>Upper Class</v>
      </c>
      <c r="U112" t="str">
        <f t="shared" si="13"/>
        <v>Deceased</v>
      </c>
    </row>
    <row r="113" spans="1:21" ht="13.2" x14ac:dyDescent="0.25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L113" s="1" t="s">
        <v>20</v>
      </c>
      <c r="M113" t="str">
        <f>IF(L113="", "S",Titanic!L113)</f>
        <v>C</v>
      </c>
      <c r="N113" s="3">
        <f t="shared" si="7"/>
        <v>14.5</v>
      </c>
      <c r="O113">
        <v>0</v>
      </c>
      <c r="P113" t="str">
        <f t="shared" si="8"/>
        <v>M</v>
      </c>
      <c r="Q113">
        <f t="shared" si="9"/>
        <v>2</v>
      </c>
      <c r="R113">
        <f t="shared" si="10"/>
        <v>0</v>
      </c>
      <c r="S113" t="str">
        <f t="shared" si="11"/>
        <v>Teens</v>
      </c>
      <c r="T113" t="str">
        <f t="shared" si="12"/>
        <v>Lower Class</v>
      </c>
      <c r="U113" t="str">
        <f t="shared" si="13"/>
        <v>Deceased</v>
      </c>
    </row>
    <row r="114" spans="1:21" ht="13.2" x14ac:dyDescent="0.25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L114" s="1" t="s">
        <v>15</v>
      </c>
      <c r="M114" t="str">
        <f>IF(L114="", "S",Titanic!L114)</f>
        <v>S</v>
      </c>
      <c r="N114">
        <f t="shared" si="7"/>
        <v>22</v>
      </c>
      <c r="O114">
        <v>1</v>
      </c>
      <c r="P114" t="str">
        <f t="shared" si="8"/>
        <v>M</v>
      </c>
      <c r="Q114">
        <f t="shared" si="9"/>
        <v>1</v>
      </c>
      <c r="R114">
        <f t="shared" si="10"/>
        <v>1</v>
      </c>
      <c r="S114" t="str">
        <f t="shared" si="11"/>
        <v>Youth</v>
      </c>
      <c r="T114" t="str">
        <f t="shared" si="12"/>
        <v>Lower Class</v>
      </c>
      <c r="U114" t="str">
        <f t="shared" si="13"/>
        <v>Deceased</v>
      </c>
    </row>
    <row r="115" spans="1:21" ht="13.2" x14ac:dyDescent="0.25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L115" s="1" t="s">
        <v>15</v>
      </c>
      <c r="M115" t="str">
        <f>IF(L115="", "S",Titanic!L115)</f>
        <v>S</v>
      </c>
      <c r="N115">
        <f t="shared" si="7"/>
        <v>20</v>
      </c>
      <c r="O115">
        <v>0</v>
      </c>
      <c r="P115" t="str">
        <f t="shared" si="8"/>
        <v>M</v>
      </c>
      <c r="Q115">
        <f t="shared" si="9"/>
        <v>2</v>
      </c>
      <c r="R115">
        <f t="shared" si="10"/>
        <v>0</v>
      </c>
      <c r="S115" t="str">
        <f t="shared" si="11"/>
        <v>Youth</v>
      </c>
      <c r="T115" t="str">
        <f t="shared" si="12"/>
        <v>Lower Class</v>
      </c>
      <c r="U115" t="str">
        <f t="shared" si="13"/>
        <v>Deceased</v>
      </c>
    </row>
    <row r="116" spans="1:21" ht="13.2" x14ac:dyDescent="0.25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L116" s="1" t="s">
        <v>20</v>
      </c>
      <c r="M116" t="str">
        <f>IF(L116="", "S",Titanic!L116)</f>
        <v>C</v>
      </c>
      <c r="N116">
        <f t="shared" si="7"/>
        <v>17</v>
      </c>
      <c r="O116">
        <v>0</v>
      </c>
      <c r="P116" t="str">
        <f t="shared" si="8"/>
        <v>M</v>
      </c>
      <c r="Q116">
        <f t="shared" si="9"/>
        <v>1</v>
      </c>
      <c r="R116">
        <f t="shared" si="10"/>
        <v>1</v>
      </c>
      <c r="S116" t="str">
        <f t="shared" si="11"/>
        <v>Teens</v>
      </c>
      <c r="T116" t="str">
        <f t="shared" si="12"/>
        <v>Lower Class</v>
      </c>
      <c r="U116" t="str">
        <f t="shared" si="13"/>
        <v>Deceased</v>
      </c>
    </row>
    <row r="117" spans="1:21" ht="13.2" x14ac:dyDescent="0.25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L117" s="1" t="s">
        <v>15</v>
      </c>
      <c r="M117" t="str">
        <f>IF(L117="", "S",Titanic!L117)</f>
        <v>S</v>
      </c>
      <c r="N117">
        <f t="shared" si="7"/>
        <v>21</v>
      </c>
      <c r="O117">
        <v>1</v>
      </c>
      <c r="P117" t="str">
        <f t="shared" si="8"/>
        <v>M</v>
      </c>
      <c r="Q117">
        <f t="shared" si="9"/>
        <v>1</v>
      </c>
      <c r="R117">
        <f t="shared" si="10"/>
        <v>1</v>
      </c>
      <c r="S117" t="str">
        <f t="shared" si="11"/>
        <v>Youth</v>
      </c>
      <c r="T117" t="str">
        <f t="shared" si="12"/>
        <v>Lower Class</v>
      </c>
      <c r="U117" t="str">
        <f t="shared" si="13"/>
        <v>Deceased</v>
      </c>
    </row>
    <row r="118" spans="1:21" ht="13.2" x14ac:dyDescent="0.25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L118" s="1" t="s">
        <v>27</v>
      </c>
      <c r="M118" t="str">
        <f>IF(L118="", "S",Titanic!L118)</f>
        <v>Q</v>
      </c>
      <c r="N118" s="3">
        <f t="shared" si="7"/>
        <v>70.5</v>
      </c>
      <c r="O118">
        <v>1</v>
      </c>
      <c r="P118" t="str">
        <f t="shared" si="8"/>
        <v>M</v>
      </c>
      <c r="Q118">
        <f t="shared" si="9"/>
        <v>1</v>
      </c>
      <c r="R118">
        <f t="shared" si="10"/>
        <v>1</v>
      </c>
      <c r="S118" t="str">
        <f t="shared" si="11"/>
        <v>Old</v>
      </c>
      <c r="T118" t="str">
        <f t="shared" si="12"/>
        <v>Lower Class</v>
      </c>
      <c r="U118" t="str">
        <f t="shared" si="13"/>
        <v>Deceased</v>
      </c>
    </row>
    <row r="119" spans="1:21" ht="13.2" x14ac:dyDescent="0.25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15</v>
      </c>
      <c r="M119" t="str">
        <f>IF(L119="", "S",Titanic!L119)</f>
        <v>S</v>
      </c>
      <c r="N119">
        <f t="shared" si="7"/>
        <v>29</v>
      </c>
      <c r="O119">
        <v>1</v>
      </c>
      <c r="P119" t="str">
        <f t="shared" si="8"/>
        <v>M</v>
      </c>
      <c r="Q119">
        <f t="shared" si="9"/>
        <v>2</v>
      </c>
      <c r="R119">
        <f t="shared" si="10"/>
        <v>0</v>
      </c>
      <c r="S119" t="str">
        <f t="shared" si="11"/>
        <v>Youth</v>
      </c>
      <c r="T119" t="str">
        <f t="shared" si="12"/>
        <v>Middle Class</v>
      </c>
      <c r="U119" t="str">
        <f t="shared" si="13"/>
        <v>Deceased</v>
      </c>
    </row>
    <row r="120" spans="1:21" ht="13.2" x14ac:dyDescent="0.25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20</v>
      </c>
      <c r="M120" t="str">
        <f>IF(L120="", "S",Titanic!L120)</f>
        <v>C</v>
      </c>
      <c r="N120">
        <f t="shared" si="7"/>
        <v>24</v>
      </c>
      <c r="O120">
        <v>1</v>
      </c>
      <c r="P120" t="str">
        <f t="shared" si="8"/>
        <v>B</v>
      </c>
      <c r="Q120">
        <f t="shared" si="9"/>
        <v>2</v>
      </c>
      <c r="R120">
        <f t="shared" si="10"/>
        <v>0</v>
      </c>
      <c r="S120" t="str">
        <f t="shared" si="11"/>
        <v>Youth</v>
      </c>
      <c r="T120" t="str">
        <f t="shared" si="12"/>
        <v>Upper Class</v>
      </c>
      <c r="U120" t="str">
        <f t="shared" si="13"/>
        <v>Deceased</v>
      </c>
    </row>
    <row r="121" spans="1:21" ht="13.2" x14ac:dyDescent="0.25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L121" s="1" t="s">
        <v>15</v>
      </c>
      <c r="M121" t="str">
        <f>IF(L121="", "S",Titanic!L121)</f>
        <v>S</v>
      </c>
      <c r="N121">
        <f t="shared" si="7"/>
        <v>2</v>
      </c>
      <c r="O121">
        <v>0</v>
      </c>
      <c r="P121" t="str">
        <f t="shared" si="8"/>
        <v>M</v>
      </c>
      <c r="Q121">
        <f t="shared" si="9"/>
        <v>7</v>
      </c>
      <c r="R121">
        <f t="shared" si="10"/>
        <v>0</v>
      </c>
      <c r="S121" t="str">
        <f t="shared" si="11"/>
        <v>Children</v>
      </c>
      <c r="T121" t="str">
        <f t="shared" si="12"/>
        <v>Lower Class</v>
      </c>
      <c r="U121" t="str">
        <f t="shared" si="13"/>
        <v>Deceased</v>
      </c>
    </row>
    <row r="122" spans="1:21" ht="13.2" x14ac:dyDescent="0.25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L122" s="1" t="s">
        <v>15</v>
      </c>
      <c r="M122" t="str">
        <f>IF(L122="", "S",Titanic!L122)</f>
        <v>S</v>
      </c>
      <c r="N122">
        <f t="shared" si="7"/>
        <v>21</v>
      </c>
      <c r="O122">
        <v>1</v>
      </c>
      <c r="P122" t="str">
        <f t="shared" si="8"/>
        <v>M</v>
      </c>
      <c r="Q122">
        <f t="shared" si="9"/>
        <v>3</v>
      </c>
      <c r="R122">
        <f t="shared" si="10"/>
        <v>0</v>
      </c>
      <c r="S122" t="str">
        <f t="shared" si="11"/>
        <v>Youth</v>
      </c>
      <c r="T122" t="str">
        <f t="shared" si="12"/>
        <v>Middle Class</v>
      </c>
      <c r="U122" t="str">
        <f t="shared" si="13"/>
        <v>Deceased</v>
      </c>
    </row>
    <row r="123" spans="1:21" ht="13.2" x14ac:dyDescent="0.25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G123" s="1">
        <v>0</v>
      </c>
      <c r="H123" s="1">
        <v>0</v>
      </c>
      <c r="I123" s="1" t="s">
        <v>192</v>
      </c>
      <c r="J123" s="1">
        <v>8.0500000000000007</v>
      </c>
      <c r="L123" s="1" t="s">
        <v>15</v>
      </c>
      <c r="M123" t="str">
        <f>IF(L123="", "S",Titanic!L123)</f>
        <v>S</v>
      </c>
      <c r="N123" s="3">
        <f t="shared" si="7"/>
        <v>26.507588932806325</v>
      </c>
      <c r="O123">
        <v>1</v>
      </c>
      <c r="P123" t="str">
        <f t="shared" si="8"/>
        <v>M</v>
      </c>
      <c r="Q123">
        <f t="shared" si="9"/>
        <v>1</v>
      </c>
      <c r="R123">
        <f t="shared" si="10"/>
        <v>1</v>
      </c>
      <c r="S123" t="str">
        <f t="shared" si="11"/>
        <v>Youth</v>
      </c>
      <c r="T123" t="str">
        <f t="shared" si="12"/>
        <v>Lower Class</v>
      </c>
      <c r="U123" t="str">
        <f t="shared" si="13"/>
        <v>Deceased</v>
      </c>
    </row>
    <row r="124" spans="1:21" ht="13.2" x14ac:dyDescent="0.25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L124" s="1" t="s">
        <v>20</v>
      </c>
      <c r="M124" t="str">
        <f>IF(L124="", "S",Titanic!L124)</f>
        <v>C</v>
      </c>
      <c r="N124" s="3">
        <f t="shared" si="7"/>
        <v>32.5</v>
      </c>
      <c r="O124">
        <v>1</v>
      </c>
      <c r="P124" t="str">
        <f t="shared" si="8"/>
        <v>M</v>
      </c>
      <c r="Q124">
        <f t="shared" si="9"/>
        <v>2</v>
      </c>
      <c r="R124">
        <f t="shared" si="10"/>
        <v>0</v>
      </c>
      <c r="S124" t="str">
        <f t="shared" si="11"/>
        <v>Middle-Aged</v>
      </c>
      <c r="T124" t="str">
        <f t="shared" si="12"/>
        <v>Middle Class</v>
      </c>
      <c r="U124" t="str">
        <f t="shared" si="13"/>
        <v>Deceased</v>
      </c>
    </row>
    <row r="125" spans="1:21" ht="13.2" x14ac:dyDescent="0.25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  <c r="M125" t="str">
        <f>IF(L125="", "S",Titanic!L125)</f>
        <v>S</v>
      </c>
      <c r="N125" s="3">
        <f t="shared" si="7"/>
        <v>32.5</v>
      </c>
      <c r="O125">
        <v>0</v>
      </c>
      <c r="P125" t="str">
        <f t="shared" si="8"/>
        <v>E</v>
      </c>
      <c r="Q125">
        <f t="shared" si="9"/>
        <v>1</v>
      </c>
      <c r="R125">
        <f t="shared" si="10"/>
        <v>1</v>
      </c>
      <c r="S125" t="str">
        <f t="shared" si="11"/>
        <v>Middle-Aged</v>
      </c>
      <c r="T125" t="str">
        <f t="shared" si="12"/>
        <v>Middle Class</v>
      </c>
      <c r="U125" t="str">
        <f t="shared" si="13"/>
        <v>Survived</v>
      </c>
    </row>
    <row r="126" spans="1:21" ht="13.2" x14ac:dyDescent="0.25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15</v>
      </c>
      <c r="M126" t="str">
        <f>IF(L126="", "S",Titanic!L126)</f>
        <v>S</v>
      </c>
      <c r="N126">
        <f t="shared" si="7"/>
        <v>54</v>
      </c>
      <c r="O126">
        <v>1</v>
      </c>
      <c r="P126" t="str">
        <f t="shared" si="8"/>
        <v>D</v>
      </c>
      <c r="Q126">
        <f t="shared" si="9"/>
        <v>2</v>
      </c>
      <c r="R126">
        <f t="shared" si="10"/>
        <v>0</v>
      </c>
      <c r="S126" t="str">
        <f t="shared" si="11"/>
        <v>Middle-Aged</v>
      </c>
      <c r="T126" t="str">
        <f t="shared" si="12"/>
        <v>Upper Class</v>
      </c>
      <c r="U126" t="str">
        <f t="shared" si="13"/>
        <v>Deceased</v>
      </c>
    </row>
    <row r="127" spans="1:21" ht="13.2" x14ac:dyDescent="0.25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L127" s="1" t="s">
        <v>20</v>
      </c>
      <c r="M127" t="str">
        <f>IF(L127="", "S",Titanic!L127)</f>
        <v>C</v>
      </c>
      <c r="N127">
        <f t="shared" si="7"/>
        <v>12</v>
      </c>
      <c r="O127">
        <v>1</v>
      </c>
      <c r="P127" t="str">
        <f t="shared" si="8"/>
        <v>M</v>
      </c>
      <c r="Q127">
        <f t="shared" si="9"/>
        <v>2</v>
      </c>
      <c r="R127">
        <f t="shared" si="10"/>
        <v>0</v>
      </c>
      <c r="S127" t="str">
        <f t="shared" si="11"/>
        <v>Children</v>
      </c>
      <c r="T127" t="str">
        <f t="shared" si="12"/>
        <v>Lower Class</v>
      </c>
      <c r="U127" t="str">
        <f t="shared" si="13"/>
        <v>Survived</v>
      </c>
    </row>
    <row r="128" spans="1:21" ht="13.2" x14ac:dyDescent="0.25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G128" s="1">
        <v>0</v>
      </c>
      <c r="H128" s="1">
        <v>0</v>
      </c>
      <c r="I128" s="1">
        <v>370372</v>
      </c>
      <c r="J128" s="1">
        <v>7.75</v>
      </c>
      <c r="L128" s="1" t="s">
        <v>27</v>
      </c>
      <c r="M128" t="str">
        <f>IF(L128="", "S",Titanic!L128)</f>
        <v>Q</v>
      </c>
      <c r="N128" s="3">
        <f t="shared" si="7"/>
        <v>26.507588932806325</v>
      </c>
      <c r="O128">
        <v>1</v>
      </c>
      <c r="P128" t="str">
        <f t="shared" si="8"/>
        <v>M</v>
      </c>
      <c r="Q128">
        <f t="shared" si="9"/>
        <v>1</v>
      </c>
      <c r="R128">
        <f t="shared" si="10"/>
        <v>1</v>
      </c>
      <c r="S128" t="str">
        <f t="shared" si="11"/>
        <v>Youth</v>
      </c>
      <c r="T128" t="str">
        <f t="shared" si="12"/>
        <v>Lower Class</v>
      </c>
      <c r="U128" t="str">
        <f t="shared" si="13"/>
        <v>Deceased</v>
      </c>
    </row>
    <row r="129" spans="1:21" ht="13.2" x14ac:dyDescent="0.25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L129" s="1" t="s">
        <v>15</v>
      </c>
      <c r="M129" t="str">
        <f>IF(L129="", "S",Titanic!L129)</f>
        <v>S</v>
      </c>
      <c r="N129">
        <f t="shared" si="7"/>
        <v>24</v>
      </c>
      <c r="O129">
        <v>1</v>
      </c>
      <c r="P129" t="str">
        <f t="shared" si="8"/>
        <v>M</v>
      </c>
      <c r="Q129">
        <f t="shared" si="9"/>
        <v>1</v>
      </c>
      <c r="R129">
        <f t="shared" si="10"/>
        <v>1</v>
      </c>
      <c r="S129" t="str">
        <f t="shared" si="11"/>
        <v>Youth</v>
      </c>
      <c r="T129" t="str">
        <f t="shared" si="12"/>
        <v>Lower Class</v>
      </c>
      <c r="U129" t="str">
        <f t="shared" si="13"/>
        <v>Survived</v>
      </c>
    </row>
    <row r="130" spans="1:21" ht="13.2" x14ac:dyDescent="0.25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  <c r="M130" t="str">
        <f>IF(L130="", "S",Titanic!L130)</f>
        <v>C</v>
      </c>
      <c r="N130" s="3">
        <f t="shared" ref="N130:N193" si="14">IF(F130="",SUMIFS(Avg_Age,Pclass_Age,C130,Sex_Age,E130),F130)</f>
        <v>21.75</v>
      </c>
      <c r="O130">
        <v>0</v>
      </c>
      <c r="P130" t="str">
        <f t="shared" si="8"/>
        <v>F</v>
      </c>
      <c r="Q130">
        <f t="shared" si="9"/>
        <v>3</v>
      </c>
      <c r="R130">
        <f t="shared" si="10"/>
        <v>0</v>
      </c>
      <c r="S130" t="str">
        <f t="shared" si="11"/>
        <v>Youth</v>
      </c>
      <c r="T130" t="str">
        <f t="shared" si="12"/>
        <v>Lower Class</v>
      </c>
      <c r="U130" t="str">
        <f t="shared" si="13"/>
        <v>Survived</v>
      </c>
    </row>
    <row r="131" spans="1:21" ht="13.2" x14ac:dyDescent="0.25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L131" s="1" t="s">
        <v>15</v>
      </c>
      <c r="M131" t="str">
        <f>IF(L131="", "S",Titanic!L131)</f>
        <v>S</v>
      </c>
      <c r="N131">
        <f t="shared" si="14"/>
        <v>45</v>
      </c>
      <c r="O131">
        <v>1</v>
      </c>
      <c r="P131" t="str">
        <f t="shared" ref="P131:P194" si="15">IF(K131="","M",LEFT(K131,1))</f>
        <v>M</v>
      </c>
      <c r="Q131">
        <f t="shared" ref="Q131:Q194" si="16">SUM(G131:H131,1)</f>
        <v>1</v>
      </c>
      <c r="R131">
        <f t="shared" ref="R131:R194" si="17">IF(Q131=1,1,0)</f>
        <v>1</v>
      </c>
      <c r="S131" t="str">
        <f t="shared" ref="S131:S194" si="18">IF(N131&lt;=13,"Children",IF(N131&lt;=18,"Teens",IF(N131&lt;=30,"Youth",IF(N131&lt;=55,"Middle-Aged","Old"))))</f>
        <v>Middle-Aged</v>
      </c>
      <c r="T131" t="str">
        <f t="shared" ref="T131:T194" si="19">IF(C131=1,"Upper Class",IF(C131 = 2, "Middle Class","Lower Class"))</f>
        <v>Lower Class</v>
      </c>
      <c r="U131" t="str">
        <f t="shared" ref="U131:U194" si="20">IF(B131 = 0, "Deceased","Survived")</f>
        <v>Deceased</v>
      </c>
    </row>
    <row r="132" spans="1:21" ht="13.2" x14ac:dyDescent="0.25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L132" s="1" t="s">
        <v>20</v>
      </c>
      <c r="M132" t="str">
        <f>IF(L132="", "S",Titanic!L132)</f>
        <v>C</v>
      </c>
      <c r="N132">
        <f t="shared" si="14"/>
        <v>33</v>
      </c>
      <c r="O132">
        <v>1</v>
      </c>
      <c r="P132" t="str">
        <f t="shared" si="15"/>
        <v>M</v>
      </c>
      <c r="Q132">
        <f t="shared" si="16"/>
        <v>1</v>
      </c>
      <c r="R132">
        <f t="shared" si="17"/>
        <v>1</v>
      </c>
      <c r="S132" t="str">
        <f t="shared" si="18"/>
        <v>Middle-Aged</v>
      </c>
      <c r="T132" t="str">
        <f t="shared" si="19"/>
        <v>Lower Class</v>
      </c>
      <c r="U132" t="str">
        <f t="shared" si="20"/>
        <v>Deceased</v>
      </c>
    </row>
    <row r="133" spans="1:21" ht="13.2" x14ac:dyDescent="0.25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L133" s="1" t="s">
        <v>15</v>
      </c>
      <c r="M133" t="str">
        <f>IF(L133="", "S",Titanic!L133)</f>
        <v>S</v>
      </c>
      <c r="N133">
        <f t="shared" si="14"/>
        <v>20</v>
      </c>
      <c r="O133">
        <v>1</v>
      </c>
      <c r="P133" t="str">
        <f t="shared" si="15"/>
        <v>M</v>
      </c>
      <c r="Q133">
        <f t="shared" si="16"/>
        <v>1</v>
      </c>
      <c r="R133">
        <f t="shared" si="17"/>
        <v>1</v>
      </c>
      <c r="S133" t="str">
        <f t="shared" si="18"/>
        <v>Youth</v>
      </c>
      <c r="T133" t="str">
        <f t="shared" si="19"/>
        <v>Lower Class</v>
      </c>
      <c r="U133" t="str">
        <f t="shared" si="20"/>
        <v>Deceased</v>
      </c>
    </row>
    <row r="134" spans="1:21" ht="13.2" x14ac:dyDescent="0.25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L134" s="1" t="s">
        <v>15</v>
      </c>
      <c r="M134" t="str">
        <f>IF(L134="", "S",Titanic!L134)</f>
        <v>S</v>
      </c>
      <c r="N134">
        <f t="shared" si="14"/>
        <v>47</v>
      </c>
      <c r="O134">
        <v>0</v>
      </c>
      <c r="P134" t="str">
        <f t="shared" si="15"/>
        <v>M</v>
      </c>
      <c r="Q134">
        <f t="shared" si="16"/>
        <v>2</v>
      </c>
      <c r="R134">
        <f t="shared" si="17"/>
        <v>0</v>
      </c>
      <c r="S134" t="str">
        <f t="shared" si="18"/>
        <v>Middle-Aged</v>
      </c>
      <c r="T134" t="str">
        <f t="shared" si="19"/>
        <v>Lower Class</v>
      </c>
      <c r="U134" t="str">
        <f t="shared" si="20"/>
        <v>Deceased</v>
      </c>
    </row>
    <row r="135" spans="1:21" ht="13.2" x14ac:dyDescent="0.25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15</v>
      </c>
      <c r="M135" t="str">
        <f>IF(L135="", "S",Titanic!L135)</f>
        <v>S</v>
      </c>
      <c r="N135">
        <f t="shared" si="14"/>
        <v>29</v>
      </c>
      <c r="O135">
        <v>0</v>
      </c>
      <c r="P135" t="str">
        <f t="shared" si="15"/>
        <v>M</v>
      </c>
      <c r="Q135">
        <f t="shared" si="16"/>
        <v>2</v>
      </c>
      <c r="R135">
        <f t="shared" si="17"/>
        <v>0</v>
      </c>
      <c r="S135" t="str">
        <f t="shared" si="18"/>
        <v>Youth</v>
      </c>
      <c r="T135" t="str">
        <f t="shared" si="19"/>
        <v>Middle Class</v>
      </c>
      <c r="U135" t="str">
        <f t="shared" si="20"/>
        <v>Survived</v>
      </c>
    </row>
    <row r="136" spans="1:21" ht="13.2" x14ac:dyDescent="0.25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L136" s="1" t="s">
        <v>15</v>
      </c>
      <c r="M136" t="str">
        <f>IF(L136="", "S",Titanic!L136)</f>
        <v>S</v>
      </c>
      <c r="N136">
        <f t="shared" si="14"/>
        <v>25</v>
      </c>
      <c r="O136">
        <v>1</v>
      </c>
      <c r="P136" t="str">
        <f t="shared" si="15"/>
        <v>M</v>
      </c>
      <c r="Q136">
        <f t="shared" si="16"/>
        <v>1</v>
      </c>
      <c r="R136">
        <f t="shared" si="17"/>
        <v>1</v>
      </c>
      <c r="S136" t="str">
        <f t="shared" si="18"/>
        <v>Youth</v>
      </c>
      <c r="T136" t="str">
        <f t="shared" si="19"/>
        <v>Middle Class</v>
      </c>
      <c r="U136" t="str">
        <f t="shared" si="20"/>
        <v>Deceased</v>
      </c>
    </row>
    <row r="137" spans="1:21" ht="13.2" x14ac:dyDescent="0.25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L137" s="1" t="s">
        <v>20</v>
      </c>
      <c r="M137" t="str">
        <f>IF(L137="", "S",Titanic!L137)</f>
        <v>C</v>
      </c>
      <c r="N137">
        <f t="shared" si="14"/>
        <v>23</v>
      </c>
      <c r="O137">
        <v>1</v>
      </c>
      <c r="P137" t="str">
        <f t="shared" si="15"/>
        <v>M</v>
      </c>
      <c r="Q137">
        <f t="shared" si="16"/>
        <v>1</v>
      </c>
      <c r="R137">
        <f t="shared" si="17"/>
        <v>1</v>
      </c>
      <c r="S137" t="str">
        <f t="shared" si="18"/>
        <v>Youth</v>
      </c>
      <c r="T137" t="str">
        <f t="shared" si="19"/>
        <v>Middle Class</v>
      </c>
      <c r="U137" t="str">
        <f t="shared" si="20"/>
        <v>Deceased</v>
      </c>
    </row>
    <row r="138" spans="1:21" ht="13.2" x14ac:dyDescent="0.25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  <c r="M138" t="str">
        <f>IF(L138="", "S",Titanic!L138)</f>
        <v>S</v>
      </c>
      <c r="N138">
        <f t="shared" si="14"/>
        <v>19</v>
      </c>
      <c r="O138">
        <v>0</v>
      </c>
      <c r="P138" t="str">
        <f t="shared" si="15"/>
        <v>D</v>
      </c>
      <c r="Q138">
        <f t="shared" si="16"/>
        <v>3</v>
      </c>
      <c r="R138">
        <f t="shared" si="17"/>
        <v>0</v>
      </c>
      <c r="S138" t="str">
        <f t="shared" si="18"/>
        <v>Youth</v>
      </c>
      <c r="T138" t="str">
        <f t="shared" si="19"/>
        <v>Upper Class</v>
      </c>
      <c r="U138" t="str">
        <f t="shared" si="20"/>
        <v>Survived</v>
      </c>
    </row>
    <row r="139" spans="1:21" ht="13.2" x14ac:dyDescent="0.25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  <c r="M139" t="str">
        <f>IF(L139="", "S",Titanic!L139)</f>
        <v>S</v>
      </c>
      <c r="N139">
        <f t="shared" si="14"/>
        <v>37</v>
      </c>
      <c r="O139">
        <v>1</v>
      </c>
      <c r="P139" t="str">
        <f t="shared" si="15"/>
        <v>C</v>
      </c>
      <c r="Q139">
        <f t="shared" si="16"/>
        <v>2</v>
      </c>
      <c r="R139">
        <f t="shared" si="17"/>
        <v>0</v>
      </c>
      <c r="S139" t="str">
        <f t="shared" si="18"/>
        <v>Middle-Aged</v>
      </c>
      <c r="T139" t="str">
        <f t="shared" si="19"/>
        <v>Upper Class</v>
      </c>
      <c r="U139" t="str">
        <f t="shared" si="20"/>
        <v>Deceased</v>
      </c>
    </row>
    <row r="140" spans="1:21" ht="13.2" x14ac:dyDescent="0.25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L140" s="1" t="s">
        <v>15</v>
      </c>
      <c r="M140" t="str">
        <f>IF(L140="", "S",Titanic!L140)</f>
        <v>S</v>
      </c>
      <c r="N140">
        <f t="shared" si="14"/>
        <v>16</v>
      </c>
      <c r="O140">
        <v>1</v>
      </c>
      <c r="P140" t="str">
        <f t="shared" si="15"/>
        <v>M</v>
      </c>
      <c r="Q140">
        <f t="shared" si="16"/>
        <v>1</v>
      </c>
      <c r="R140">
        <f t="shared" si="17"/>
        <v>1</v>
      </c>
      <c r="S140" t="str">
        <f t="shared" si="18"/>
        <v>Teens</v>
      </c>
      <c r="T140" t="str">
        <f t="shared" si="19"/>
        <v>Lower Class</v>
      </c>
      <c r="U140" t="str">
        <f t="shared" si="20"/>
        <v>Deceased</v>
      </c>
    </row>
    <row r="141" spans="1:21" ht="13.2" x14ac:dyDescent="0.25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  <c r="M141" t="str">
        <f>IF(L141="", "S",Titanic!L141)</f>
        <v>C</v>
      </c>
      <c r="N141">
        <f t="shared" si="14"/>
        <v>24</v>
      </c>
      <c r="O141">
        <v>1</v>
      </c>
      <c r="P141" t="str">
        <f t="shared" si="15"/>
        <v>B</v>
      </c>
      <c r="Q141">
        <f t="shared" si="16"/>
        <v>1</v>
      </c>
      <c r="R141">
        <f t="shared" si="17"/>
        <v>1</v>
      </c>
      <c r="S141" t="str">
        <f t="shared" si="18"/>
        <v>Youth</v>
      </c>
      <c r="T141" t="str">
        <f t="shared" si="19"/>
        <v>Upper Class</v>
      </c>
      <c r="U141" t="str">
        <f t="shared" si="20"/>
        <v>Deceased</v>
      </c>
    </row>
    <row r="142" spans="1:21" ht="13.2" x14ac:dyDescent="0.25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G142" s="1">
        <v>0</v>
      </c>
      <c r="H142" s="1">
        <v>2</v>
      </c>
      <c r="I142" s="1">
        <v>2678</v>
      </c>
      <c r="J142" s="1">
        <v>15.245799999999999</v>
      </c>
      <c r="L142" s="1" t="s">
        <v>20</v>
      </c>
      <c r="M142" t="str">
        <f>IF(L142="", "S",Titanic!L142)</f>
        <v>C</v>
      </c>
      <c r="N142" s="3">
        <f t="shared" si="14"/>
        <v>21.75</v>
      </c>
      <c r="O142">
        <v>0</v>
      </c>
      <c r="P142" t="str">
        <f t="shared" si="15"/>
        <v>M</v>
      </c>
      <c r="Q142">
        <f t="shared" si="16"/>
        <v>3</v>
      </c>
      <c r="R142">
        <f t="shared" si="17"/>
        <v>0</v>
      </c>
      <c r="S142" t="str">
        <f t="shared" si="18"/>
        <v>Youth</v>
      </c>
      <c r="T142" t="str">
        <f t="shared" si="19"/>
        <v>Lower Class</v>
      </c>
      <c r="U142" t="str">
        <f t="shared" si="20"/>
        <v>Deceased</v>
      </c>
    </row>
    <row r="143" spans="1:21" ht="13.2" x14ac:dyDescent="0.25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L143" s="1" t="s">
        <v>15</v>
      </c>
      <c r="M143" t="str">
        <f>IF(L143="", "S",Titanic!L143)</f>
        <v>S</v>
      </c>
      <c r="N143">
        <f t="shared" si="14"/>
        <v>22</v>
      </c>
      <c r="O143">
        <v>0</v>
      </c>
      <c r="P143" t="str">
        <f t="shared" si="15"/>
        <v>M</v>
      </c>
      <c r="Q143">
        <f t="shared" si="16"/>
        <v>1</v>
      </c>
      <c r="R143">
        <f t="shared" si="17"/>
        <v>1</v>
      </c>
      <c r="S143" t="str">
        <f t="shared" si="18"/>
        <v>Youth</v>
      </c>
      <c r="T143" t="str">
        <f t="shared" si="19"/>
        <v>Lower Class</v>
      </c>
      <c r="U143" t="str">
        <f t="shared" si="20"/>
        <v>Survived</v>
      </c>
    </row>
    <row r="144" spans="1:21" ht="13.2" x14ac:dyDescent="0.25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L144" s="1" t="s">
        <v>15</v>
      </c>
      <c r="M144" t="str">
        <f>IF(L144="", "S",Titanic!L144)</f>
        <v>S</v>
      </c>
      <c r="N144">
        <f t="shared" si="14"/>
        <v>24</v>
      </c>
      <c r="O144">
        <v>0</v>
      </c>
      <c r="P144" t="str">
        <f t="shared" si="15"/>
        <v>M</v>
      </c>
      <c r="Q144">
        <f t="shared" si="16"/>
        <v>2</v>
      </c>
      <c r="R144">
        <f t="shared" si="17"/>
        <v>0</v>
      </c>
      <c r="S144" t="str">
        <f t="shared" si="18"/>
        <v>Youth</v>
      </c>
      <c r="T144" t="str">
        <f t="shared" si="19"/>
        <v>Lower Class</v>
      </c>
      <c r="U144" t="str">
        <f t="shared" si="20"/>
        <v>Survived</v>
      </c>
    </row>
    <row r="145" spans="1:21" ht="13.2" x14ac:dyDescent="0.25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L145" s="1" t="s">
        <v>27</v>
      </c>
      <c r="M145" t="str">
        <f>IF(L145="", "S",Titanic!L145)</f>
        <v>Q</v>
      </c>
      <c r="N145">
        <f t="shared" si="14"/>
        <v>19</v>
      </c>
      <c r="O145">
        <v>1</v>
      </c>
      <c r="P145" t="str">
        <f t="shared" si="15"/>
        <v>M</v>
      </c>
      <c r="Q145">
        <f t="shared" si="16"/>
        <v>1</v>
      </c>
      <c r="R145">
        <f t="shared" si="17"/>
        <v>1</v>
      </c>
      <c r="S145" t="str">
        <f t="shared" si="18"/>
        <v>Youth</v>
      </c>
      <c r="T145" t="str">
        <f t="shared" si="19"/>
        <v>Lower Class</v>
      </c>
      <c r="U145" t="str">
        <f t="shared" si="20"/>
        <v>Deceased</v>
      </c>
    </row>
    <row r="146" spans="1:21" ht="13.2" x14ac:dyDescent="0.25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L146" s="1" t="s">
        <v>15</v>
      </c>
      <c r="M146" t="str">
        <f>IF(L146="", "S",Titanic!L146)</f>
        <v>S</v>
      </c>
      <c r="N146">
        <f t="shared" si="14"/>
        <v>18</v>
      </c>
      <c r="O146">
        <v>1</v>
      </c>
      <c r="P146" t="str">
        <f t="shared" si="15"/>
        <v>M</v>
      </c>
      <c r="Q146">
        <f t="shared" si="16"/>
        <v>1</v>
      </c>
      <c r="R146">
        <f t="shared" si="17"/>
        <v>1</v>
      </c>
      <c r="S146" t="str">
        <f t="shared" si="18"/>
        <v>Teens</v>
      </c>
      <c r="T146" t="str">
        <f t="shared" si="19"/>
        <v>Middle Class</v>
      </c>
      <c r="U146" t="str">
        <f t="shared" si="20"/>
        <v>Deceased</v>
      </c>
    </row>
    <row r="147" spans="1:21" ht="13.2" x14ac:dyDescent="0.25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L147" s="1" t="s">
        <v>15</v>
      </c>
      <c r="M147" t="str">
        <f>IF(L147="", "S",Titanic!L147)</f>
        <v>S</v>
      </c>
      <c r="N147">
        <f t="shared" si="14"/>
        <v>19</v>
      </c>
      <c r="O147">
        <v>1</v>
      </c>
      <c r="P147" t="str">
        <f t="shared" si="15"/>
        <v>M</v>
      </c>
      <c r="Q147">
        <f t="shared" si="16"/>
        <v>3</v>
      </c>
      <c r="R147">
        <f t="shared" si="17"/>
        <v>0</v>
      </c>
      <c r="S147" t="str">
        <f t="shared" si="18"/>
        <v>Youth</v>
      </c>
      <c r="T147" t="str">
        <f t="shared" si="19"/>
        <v>Middle Class</v>
      </c>
      <c r="U147" t="str">
        <f t="shared" si="20"/>
        <v>Deceased</v>
      </c>
    </row>
    <row r="148" spans="1:21" ht="13.2" x14ac:dyDescent="0.25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L148" s="1" t="s">
        <v>15</v>
      </c>
      <c r="M148" t="str">
        <f>IF(L148="", "S",Titanic!L148)</f>
        <v>S</v>
      </c>
      <c r="N148">
        <f t="shared" si="14"/>
        <v>27</v>
      </c>
      <c r="O148">
        <v>1</v>
      </c>
      <c r="P148" t="str">
        <f t="shared" si="15"/>
        <v>M</v>
      </c>
      <c r="Q148">
        <f t="shared" si="16"/>
        <v>1</v>
      </c>
      <c r="R148">
        <f t="shared" si="17"/>
        <v>1</v>
      </c>
      <c r="S148" t="str">
        <f t="shared" si="18"/>
        <v>Youth</v>
      </c>
      <c r="T148" t="str">
        <f t="shared" si="19"/>
        <v>Lower Class</v>
      </c>
      <c r="U148" t="str">
        <f t="shared" si="20"/>
        <v>Survived</v>
      </c>
    </row>
    <row r="149" spans="1:21" ht="13.2" x14ac:dyDescent="0.25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L149" s="1" t="s">
        <v>15</v>
      </c>
      <c r="M149" t="str">
        <f>IF(L149="", "S",Titanic!L149)</f>
        <v>S</v>
      </c>
      <c r="N149">
        <f t="shared" si="14"/>
        <v>9</v>
      </c>
      <c r="O149">
        <v>0</v>
      </c>
      <c r="P149" t="str">
        <f t="shared" si="15"/>
        <v>M</v>
      </c>
      <c r="Q149">
        <f t="shared" si="16"/>
        <v>5</v>
      </c>
      <c r="R149">
        <f t="shared" si="17"/>
        <v>0</v>
      </c>
      <c r="S149" t="str">
        <f t="shared" si="18"/>
        <v>Children</v>
      </c>
      <c r="T149" t="str">
        <f t="shared" si="19"/>
        <v>Lower Class</v>
      </c>
      <c r="U149" t="str">
        <f t="shared" si="20"/>
        <v>Deceased</v>
      </c>
    </row>
    <row r="150" spans="1:21" ht="13.2" x14ac:dyDescent="0.25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  <c r="M150" t="str">
        <f>IF(L150="", "S",Titanic!L150)</f>
        <v>S</v>
      </c>
      <c r="N150" s="3">
        <f t="shared" si="14"/>
        <v>36.5</v>
      </c>
      <c r="O150">
        <v>1</v>
      </c>
      <c r="P150" t="str">
        <f t="shared" si="15"/>
        <v>F</v>
      </c>
      <c r="Q150">
        <f t="shared" si="16"/>
        <v>3</v>
      </c>
      <c r="R150">
        <f t="shared" si="17"/>
        <v>0</v>
      </c>
      <c r="S150" t="str">
        <f t="shared" si="18"/>
        <v>Middle-Aged</v>
      </c>
      <c r="T150" t="str">
        <f t="shared" si="19"/>
        <v>Middle Class</v>
      </c>
      <c r="U150" t="str">
        <f t="shared" si="20"/>
        <v>Deceased</v>
      </c>
    </row>
    <row r="151" spans="1:21" ht="13.2" x14ac:dyDescent="0.25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15</v>
      </c>
      <c r="M151" t="str">
        <f>IF(L151="", "S",Titanic!L151)</f>
        <v>S</v>
      </c>
      <c r="N151">
        <f t="shared" si="14"/>
        <v>42</v>
      </c>
      <c r="O151">
        <v>1</v>
      </c>
      <c r="P151" t="str">
        <f t="shared" si="15"/>
        <v>M</v>
      </c>
      <c r="Q151">
        <f t="shared" si="16"/>
        <v>1</v>
      </c>
      <c r="R151">
        <f t="shared" si="17"/>
        <v>1</v>
      </c>
      <c r="S151" t="str">
        <f t="shared" si="18"/>
        <v>Middle-Aged</v>
      </c>
      <c r="T151" t="str">
        <f t="shared" si="19"/>
        <v>Middle Class</v>
      </c>
      <c r="U151" t="str">
        <f t="shared" si="20"/>
        <v>Deceased</v>
      </c>
    </row>
    <row r="152" spans="1:21" ht="13.2" x14ac:dyDescent="0.25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L152" s="1" t="s">
        <v>15</v>
      </c>
      <c r="M152" t="str">
        <f>IF(L152="", "S",Titanic!L152)</f>
        <v>S</v>
      </c>
      <c r="N152">
        <f t="shared" si="14"/>
        <v>51</v>
      </c>
      <c r="O152">
        <v>1</v>
      </c>
      <c r="P152" t="str">
        <f t="shared" si="15"/>
        <v>M</v>
      </c>
      <c r="Q152">
        <f t="shared" si="16"/>
        <v>1</v>
      </c>
      <c r="R152">
        <f t="shared" si="17"/>
        <v>1</v>
      </c>
      <c r="S152" t="str">
        <f t="shared" si="18"/>
        <v>Middle-Aged</v>
      </c>
      <c r="T152" t="str">
        <f t="shared" si="19"/>
        <v>Middle Class</v>
      </c>
      <c r="U152" t="str">
        <f t="shared" si="20"/>
        <v>Deceased</v>
      </c>
    </row>
    <row r="153" spans="1:21" ht="13.2" x14ac:dyDescent="0.25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  <c r="M153" t="str">
        <f>IF(L153="", "S",Titanic!L153)</f>
        <v>S</v>
      </c>
      <c r="N153">
        <f t="shared" si="14"/>
        <v>22</v>
      </c>
      <c r="O153">
        <v>0</v>
      </c>
      <c r="P153" t="str">
        <f t="shared" si="15"/>
        <v>C</v>
      </c>
      <c r="Q153">
        <f t="shared" si="16"/>
        <v>2</v>
      </c>
      <c r="R153">
        <f t="shared" si="17"/>
        <v>0</v>
      </c>
      <c r="S153" t="str">
        <f t="shared" si="18"/>
        <v>Youth</v>
      </c>
      <c r="T153" t="str">
        <f t="shared" si="19"/>
        <v>Upper Class</v>
      </c>
      <c r="U153" t="str">
        <f t="shared" si="20"/>
        <v>Survived</v>
      </c>
    </row>
    <row r="154" spans="1:21" ht="13.2" x14ac:dyDescent="0.25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L154" s="1" t="s">
        <v>15</v>
      </c>
      <c r="M154" t="str">
        <f>IF(L154="", "S",Titanic!L154)</f>
        <v>S</v>
      </c>
      <c r="N154" s="3">
        <f t="shared" si="14"/>
        <v>55.5</v>
      </c>
      <c r="O154">
        <v>1</v>
      </c>
      <c r="P154" t="str">
        <f t="shared" si="15"/>
        <v>M</v>
      </c>
      <c r="Q154">
        <f t="shared" si="16"/>
        <v>1</v>
      </c>
      <c r="R154">
        <f t="shared" si="17"/>
        <v>1</v>
      </c>
      <c r="S154" t="str">
        <f t="shared" si="18"/>
        <v>Old</v>
      </c>
      <c r="T154" t="str">
        <f t="shared" si="19"/>
        <v>Lower Class</v>
      </c>
      <c r="U154" t="str">
        <f t="shared" si="20"/>
        <v>Deceased</v>
      </c>
    </row>
    <row r="155" spans="1:21" ht="13.2" x14ac:dyDescent="0.25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L155" s="1" t="s">
        <v>15</v>
      </c>
      <c r="M155" t="str">
        <f>IF(L155="", "S",Titanic!L155)</f>
        <v>S</v>
      </c>
      <c r="N155" s="3">
        <f t="shared" si="14"/>
        <v>40.5</v>
      </c>
      <c r="O155">
        <v>1</v>
      </c>
      <c r="P155" t="str">
        <f t="shared" si="15"/>
        <v>M</v>
      </c>
      <c r="Q155">
        <f t="shared" si="16"/>
        <v>3</v>
      </c>
      <c r="R155">
        <f t="shared" si="17"/>
        <v>0</v>
      </c>
      <c r="S155" t="str">
        <f t="shared" si="18"/>
        <v>Middle-Aged</v>
      </c>
      <c r="T155" t="str">
        <f t="shared" si="19"/>
        <v>Lower Class</v>
      </c>
      <c r="U155" t="str">
        <f t="shared" si="20"/>
        <v>Deceased</v>
      </c>
    </row>
    <row r="156" spans="1:21" ht="13.2" x14ac:dyDescent="0.25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G156" s="1">
        <v>0</v>
      </c>
      <c r="H156" s="1">
        <v>0</v>
      </c>
      <c r="I156" s="1" t="s">
        <v>243</v>
      </c>
      <c r="J156" s="1">
        <v>7.3125</v>
      </c>
      <c r="L156" s="1" t="s">
        <v>15</v>
      </c>
      <c r="M156" t="str">
        <f>IF(L156="", "S",Titanic!L156)</f>
        <v>S</v>
      </c>
      <c r="N156" s="3">
        <f t="shared" si="14"/>
        <v>26.507588932806325</v>
      </c>
      <c r="O156">
        <v>1</v>
      </c>
      <c r="P156" t="str">
        <f t="shared" si="15"/>
        <v>M</v>
      </c>
      <c r="Q156">
        <f t="shared" si="16"/>
        <v>1</v>
      </c>
      <c r="R156">
        <f t="shared" si="17"/>
        <v>1</v>
      </c>
      <c r="S156" t="str">
        <f t="shared" si="18"/>
        <v>Youth</v>
      </c>
      <c r="T156" t="str">
        <f t="shared" si="19"/>
        <v>Lower Class</v>
      </c>
      <c r="U156" t="str">
        <f t="shared" si="20"/>
        <v>Deceased</v>
      </c>
    </row>
    <row r="157" spans="1:21" ht="13.2" x14ac:dyDescent="0.25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L157" s="1" t="s">
        <v>20</v>
      </c>
      <c r="M157" t="str">
        <f>IF(L157="", "S",Titanic!L157)</f>
        <v>C</v>
      </c>
      <c r="N157">
        <f t="shared" si="14"/>
        <v>51</v>
      </c>
      <c r="O157">
        <v>1</v>
      </c>
      <c r="P157" t="str">
        <f t="shared" si="15"/>
        <v>M</v>
      </c>
      <c r="Q157">
        <f t="shared" si="16"/>
        <v>2</v>
      </c>
      <c r="R157">
        <f t="shared" si="17"/>
        <v>0</v>
      </c>
      <c r="S157" t="str">
        <f t="shared" si="18"/>
        <v>Middle-Aged</v>
      </c>
      <c r="T157" t="str">
        <f t="shared" si="19"/>
        <v>Upper Class</v>
      </c>
      <c r="U157" t="str">
        <f t="shared" si="20"/>
        <v>Deceased</v>
      </c>
    </row>
    <row r="158" spans="1:21" ht="13.2" x14ac:dyDescent="0.25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L158" s="1" t="s">
        <v>27</v>
      </c>
      <c r="M158" t="str">
        <f>IF(L158="", "S",Titanic!L158)</f>
        <v>Q</v>
      </c>
      <c r="N158">
        <f t="shared" si="14"/>
        <v>16</v>
      </c>
      <c r="O158">
        <v>0</v>
      </c>
      <c r="P158" t="str">
        <f t="shared" si="15"/>
        <v>M</v>
      </c>
      <c r="Q158">
        <f t="shared" si="16"/>
        <v>1</v>
      </c>
      <c r="R158">
        <f t="shared" si="17"/>
        <v>1</v>
      </c>
      <c r="S158" t="str">
        <f t="shared" si="18"/>
        <v>Teens</v>
      </c>
      <c r="T158" t="str">
        <f t="shared" si="19"/>
        <v>Lower Class</v>
      </c>
      <c r="U158" t="str">
        <f t="shared" si="20"/>
        <v>Survived</v>
      </c>
    </row>
    <row r="159" spans="1:21" ht="13.2" x14ac:dyDescent="0.25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L159" s="1" t="s">
        <v>15</v>
      </c>
      <c r="M159" t="str">
        <f>IF(L159="", "S",Titanic!L159)</f>
        <v>S</v>
      </c>
      <c r="N159">
        <f t="shared" si="14"/>
        <v>30</v>
      </c>
      <c r="O159">
        <v>1</v>
      </c>
      <c r="P159" t="str">
        <f t="shared" si="15"/>
        <v>M</v>
      </c>
      <c r="Q159">
        <f t="shared" si="16"/>
        <v>1</v>
      </c>
      <c r="R159">
        <f t="shared" si="17"/>
        <v>1</v>
      </c>
      <c r="S159" t="str">
        <f t="shared" si="18"/>
        <v>Youth</v>
      </c>
      <c r="T159" t="str">
        <f t="shared" si="19"/>
        <v>Lower Class</v>
      </c>
      <c r="U159" t="str">
        <f t="shared" si="20"/>
        <v>Deceased</v>
      </c>
    </row>
    <row r="160" spans="1:21" ht="13.2" x14ac:dyDescent="0.25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G160" s="1">
        <v>0</v>
      </c>
      <c r="H160" s="1">
        <v>0</v>
      </c>
      <c r="I160" s="1">
        <v>315037</v>
      </c>
      <c r="J160" s="1">
        <v>8.6624999999999996</v>
      </c>
      <c r="L160" s="1" t="s">
        <v>15</v>
      </c>
      <c r="M160" t="str">
        <f>IF(L160="", "S",Titanic!L160)</f>
        <v>S</v>
      </c>
      <c r="N160" s="3">
        <f t="shared" si="14"/>
        <v>26.507588932806325</v>
      </c>
      <c r="O160">
        <v>1</v>
      </c>
      <c r="P160" t="str">
        <f t="shared" si="15"/>
        <v>M</v>
      </c>
      <c r="Q160">
        <f t="shared" si="16"/>
        <v>1</v>
      </c>
      <c r="R160">
        <f t="shared" si="17"/>
        <v>1</v>
      </c>
      <c r="S160" t="str">
        <f t="shared" si="18"/>
        <v>Youth</v>
      </c>
      <c r="T160" t="str">
        <f t="shared" si="19"/>
        <v>Lower Class</v>
      </c>
      <c r="U160" t="str">
        <f t="shared" si="20"/>
        <v>Deceased</v>
      </c>
    </row>
    <row r="161" spans="1:21" ht="13.2" x14ac:dyDescent="0.25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G161" s="1">
        <v>8</v>
      </c>
      <c r="H161" s="1">
        <v>2</v>
      </c>
      <c r="I161" s="1" t="s">
        <v>251</v>
      </c>
      <c r="J161" s="1">
        <v>69.55</v>
      </c>
      <c r="L161" s="1" t="s">
        <v>15</v>
      </c>
      <c r="M161" t="str">
        <f>IF(L161="", "S",Titanic!L161)</f>
        <v>S</v>
      </c>
      <c r="N161" s="3">
        <f t="shared" si="14"/>
        <v>26.507588932806325</v>
      </c>
      <c r="O161">
        <v>1</v>
      </c>
      <c r="P161" t="str">
        <f t="shared" si="15"/>
        <v>M</v>
      </c>
      <c r="Q161">
        <f t="shared" si="16"/>
        <v>11</v>
      </c>
      <c r="R161">
        <f t="shared" si="17"/>
        <v>0</v>
      </c>
      <c r="S161" t="str">
        <f t="shared" si="18"/>
        <v>Youth</v>
      </c>
      <c r="T161" t="str">
        <f t="shared" si="19"/>
        <v>Lower Class</v>
      </c>
      <c r="U161" t="str">
        <f t="shared" si="20"/>
        <v>Deceased</v>
      </c>
    </row>
    <row r="162" spans="1:21" ht="13.2" x14ac:dyDescent="0.25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L162" s="1" t="s">
        <v>15</v>
      </c>
      <c r="M162" t="str">
        <f>IF(L162="", "S",Titanic!L162)</f>
        <v>S</v>
      </c>
      <c r="N162">
        <f t="shared" si="14"/>
        <v>44</v>
      </c>
      <c r="O162">
        <v>1</v>
      </c>
      <c r="P162" t="str">
        <f t="shared" si="15"/>
        <v>M</v>
      </c>
      <c r="Q162">
        <f t="shared" si="16"/>
        <v>2</v>
      </c>
      <c r="R162">
        <f t="shared" si="17"/>
        <v>0</v>
      </c>
      <c r="S162" t="str">
        <f t="shared" si="18"/>
        <v>Middle-Aged</v>
      </c>
      <c r="T162" t="str">
        <f t="shared" si="19"/>
        <v>Lower Class</v>
      </c>
      <c r="U162" t="str">
        <f t="shared" si="20"/>
        <v>Deceased</v>
      </c>
    </row>
    <row r="163" spans="1:21" ht="13.2" x14ac:dyDescent="0.25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L163" s="1" t="s">
        <v>15</v>
      </c>
      <c r="M163" t="str">
        <f>IF(L163="", "S",Titanic!L163)</f>
        <v>S</v>
      </c>
      <c r="N163">
        <f t="shared" si="14"/>
        <v>40</v>
      </c>
      <c r="O163">
        <v>0</v>
      </c>
      <c r="P163" t="str">
        <f t="shared" si="15"/>
        <v>M</v>
      </c>
      <c r="Q163">
        <f t="shared" si="16"/>
        <v>1</v>
      </c>
      <c r="R163">
        <f t="shared" si="17"/>
        <v>1</v>
      </c>
      <c r="S163" t="str">
        <f t="shared" si="18"/>
        <v>Middle-Aged</v>
      </c>
      <c r="T163" t="str">
        <f t="shared" si="19"/>
        <v>Middle Class</v>
      </c>
      <c r="U163" t="str">
        <f t="shared" si="20"/>
        <v>Survived</v>
      </c>
    </row>
    <row r="164" spans="1:21" ht="13.2" x14ac:dyDescent="0.25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L164" s="1" t="s">
        <v>15</v>
      </c>
      <c r="M164" t="str">
        <f>IF(L164="", "S",Titanic!L164)</f>
        <v>S</v>
      </c>
      <c r="N164">
        <f t="shared" si="14"/>
        <v>26</v>
      </c>
      <c r="O164">
        <v>1</v>
      </c>
      <c r="P164" t="str">
        <f t="shared" si="15"/>
        <v>M</v>
      </c>
      <c r="Q164">
        <f t="shared" si="16"/>
        <v>1</v>
      </c>
      <c r="R164">
        <f t="shared" si="17"/>
        <v>1</v>
      </c>
      <c r="S164" t="str">
        <f t="shared" si="18"/>
        <v>Youth</v>
      </c>
      <c r="T164" t="str">
        <f t="shared" si="19"/>
        <v>Lower Class</v>
      </c>
      <c r="U164" t="str">
        <f t="shared" si="20"/>
        <v>Deceased</v>
      </c>
    </row>
    <row r="165" spans="1:21" ht="13.2" x14ac:dyDescent="0.25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L165" s="1" t="s">
        <v>15</v>
      </c>
      <c r="M165" t="str">
        <f>IF(L165="", "S",Titanic!L165)</f>
        <v>S</v>
      </c>
      <c r="N165">
        <f t="shared" si="14"/>
        <v>17</v>
      </c>
      <c r="O165">
        <v>1</v>
      </c>
      <c r="P165" t="str">
        <f t="shared" si="15"/>
        <v>M</v>
      </c>
      <c r="Q165">
        <f t="shared" si="16"/>
        <v>1</v>
      </c>
      <c r="R165">
        <f t="shared" si="17"/>
        <v>1</v>
      </c>
      <c r="S165" t="str">
        <f t="shared" si="18"/>
        <v>Teens</v>
      </c>
      <c r="T165" t="str">
        <f t="shared" si="19"/>
        <v>Lower Class</v>
      </c>
      <c r="U165" t="str">
        <f t="shared" si="20"/>
        <v>Deceased</v>
      </c>
    </row>
    <row r="166" spans="1:21" ht="13.2" x14ac:dyDescent="0.25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L166" s="1" t="s">
        <v>15</v>
      </c>
      <c r="M166" t="str">
        <f>IF(L166="", "S",Titanic!L166)</f>
        <v>S</v>
      </c>
      <c r="N166">
        <f t="shared" si="14"/>
        <v>1</v>
      </c>
      <c r="O166">
        <v>1</v>
      </c>
      <c r="P166" t="str">
        <f t="shared" si="15"/>
        <v>M</v>
      </c>
      <c r="Q166">
        <f t="shared" si="16"/>
        <v>6</v>
      </c>
      <c r="R166">
        <f t="shared" si="17"/>
        <v>0</v>
      </c>
      <c r="S166" t="str">
        <f t="shared" si="18"/>
        <v>Children</v>
      </c>
      <c r="T166" t="str">
        <f t="shared" si="19"/>
        <v>Lower Class</v>
      </c>
      <c r="U166" t="str">
        <f t="shared" si="20"/>
        <v>Deceased</v>
      </c>
    </row>
    <row r="167" spans="1:21" ht="13.2" x14ac:dyDescent="0.25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L167" s="1" t="s">
        <v>15</v>
      </c>
      <c r="M167" t="str">
        <f>IF(L167="", "S",Titanic!L167)</f>
        <v>S</v>
      </c>
      <c r="N167">
        <f t="shared" si="14"/>
        <v>9</v>
      </c>
      <c r="O167">
        <v>1</v>
      </c>
      <c r="P167" t="str">
        <f t="shared" si="15"/>
        <v>M</v>
      </c>
      <c r="Q167">
        <f t="shared" si="16"/>
        <v>3</v>
      </c>
      <c r="R167">
        <f t="shared" si="17"/>
        <v>0</v>
      </c>
      <c r="S167" t="str">
        <f t="shared" si="18"/>
        <v>Children</v>
      </c>
      <c r="T167" t="str">
        <f t="shared" si="19"/>
        <v>Lower Class</v>
      </c>
      <c r="U167" t="str">
        <f t="shared" si="20"/>
        <v>Survived</v>
      </c>
    </row>
    <row r="168" spans="1:21" ht="13.2" x14ac:dyDescent="0.25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  <c r="M168" t="str">
        <f>IF(L168="", "S",Titanic!L168)</f>
        <v>S</v>
      </c>
      <c r="N168" s="3">
        <f t="shared" si="14"/>
        <v>34.611764705882351</v>
      </c>
      <c r="O168">
        <v>0</v>
      </c>
      <c r="P168" t="str">
        <f t="shared" si="15"/>
        <v>E</v>
      </c>
      <c r="Q168">
        <f t="shared" si="16"/>
        <v>2</v>
      </c>
      <c r="R168">
        <f t="shared" si="17"/>
        <v>0</v>
      </c>
      <c r="S168" t="str">
        <f t="shared" si="18"/>
        <v>Middle-Aged</v>
      </c>
      <c r="T168" t="str">
        <f t="shared" si="19"/>
        <v>Upper Class</v>
      </c>
      <c r="U168" t="str">
        <f t="shared" si="20"/>
        <v>Survived</v>
      </c>
    </row>
    <row r="169" spans="1:21" ht="13.2" x14ac:dyDescent="0.25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L169" s="1" t="s">
        <v>15</v>
      </c>
      <c r="M169" t="str">
        <f>IF(L169="", "S",Titanic!L169)</f>
        <v>S</v>
      </c>
      <c r="N169">
        <f t="shared" si="14"/>
        <v>45</v>
      </c>
      <c r="O169">
        <v>0</v>
      </c>
      <c r="P169" t="str">
        <f t="shared" si="15"/>
        <v>M</v>
      </c>
      <c r="Q169">
        <f t="shared" si="16"/>
        <v>6</v>
      </c>
      <c r="R169">
        <f t="shared" si="17"/>
        <v>0</v>
      </c>
      <c r="S169" t="str">
        <f t="shared" si="18"/>
        <v>Middle-Aged</v>
      </c>
      <c r="T169" t="str">
        <f t="shared" si="19"/>
        <v>Lower Class</v>
      </c>
      <c r="U169" t="str">
        <f t="shared" si="20"/>
        <v>Deceased</v>
      </c>
    </row>
    <row r="170" spans="1:21" ht="13.2" x14ac:dyDescent="0.25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G170" s="1">
        <v>0</v>
      </c>
      <c r="H170" s="1">
        <v>0</v>
      </c>
      <c r="I170" s="1" t="s">
        <v>263</v>
      </c>
      <c r="J170" s="1">
        <v>25.925000000000001</v>
      </c>
      <c r="L170" s="1" t="s">
        <v>15</v>
      </c>
      <c r="M170" t="str">
        <f>IF(L170="", "S",Titanic!L170)</f>
        <v>S</v>
      </c>
      <c r="N170" s="3">
        <f t="shared" si="14"/>
        <v>41.281386138613861</v>
      </c>
      <c r="O170">
        <v>1</v>
      </c>
      <c r="P170" t="str">
        <f t="shared" si="15"/>
        <v>M</v>
      </c>
      <c r="Q170">
        <f t="shared" si="16"/>
        <v>1</v>
      </c>
      <c r="R170">
        <f t="shared" si="17"/>
        <v>1</v>
      </c>
      <c r="S170" t="str">
        <f t="shared" si="18"/>
        <v>Middle-Aged</v>
      </c>
      <c r="T170" t="str">
        <f t="shared" si="19"/>
        <v>Upper Class</v>
      </c>
      <c r="U170" t="str">
        <f t="shared" si="20"/>
        <v>Deceased</v>
      </c>
    </row>
    <row r="171" spans="1:21" ht="13.2" x14ac:dyDescent="0.25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L171" s="1" t="s">
        <v>15</v>
      </c>
      <c r="M171" t="str">
        <f>IF(L171="", "S",Titanic!L171)</f>
        <v>S</v>
      </c>
      <c r="N171">
        <f t="shared" si="14"/>
        <v>28</v>
      </c>
      <c r="O171">
        <v>1</v>
      </c>
      <c r="P171" t="str">
        <f t="shared" si="15"/>
        <v>M</v>
      </c>
      <c r="Q171">
        <f t="shared" si="16"/>
        <v>1</v>
      </c>
      <c r="R171">
        <f t="shared" si="17"/>
        <v>1</v>
      </c>
      <c r="S171" t="str">
        <f t="shared" si="18"/>
        <v>Youth</v>
      </c>
      <c r="T171" t="str">
        <f t="shared" si="19"/>
        <v>Lower Class</v>
      </c>
      <c r="U171" t="str">
        <f t="shared" si="20"/>
        <v>Deceased</v>
      </c>
    </row>
    <row r="172" spans="1:21" ht="13.2" x14ac:dyDescent="0.25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  <c r="M172" t="str">
        <f>IF(L172="", "S",Titanic!L172)</f>
        <v>S</v>
      </c>
      <c r="N172">
        <f t="shared" si="14"/>
        <v>61</v>
      </c>
      <c r="O172">
        <v>1</v>
      </c>
      <c r="P172" t="str">
        <f t="shared" si="15"/>
        <v>B</v>
      </c>
      <c r="Q172">
        <f t="shared" si="16"/>
        <v>1</v>
      </c>
      <c r="R172">
        <f t="shared" si="17"/>
        <v>1</v>
      </c>
      <c r="S172" t="str">
        <f t="shared" si="18"/>
        <v>Old</v>
      </c>
      <c r="T172" t="str">
        <f t="shared" si="19"/>
        <v>Upper Class</v>
      </c>
      <c r="U172" t="str">
        <f t="shared" si="20"/>
        <v>Deceased</v>
      </c>
    </row>
    <row r="173" spans="1:21" ht="13.2" x14ac:dyDescent="0.25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L173" s="1" t="s">
        <v>27</v>
      </c>
      <c r="M173" t="str">
        <f>IF(L173="", "S",Titanic!L173)</f>
        <v>Q</v>
      </c>
      <c r="N173">
        <f t="shared" si="14"/>
        <v>4</v>
      </c>
      <c r="O173">
        <v>1</v>
      </c>
      <c r="P173" t="str">
        <f t="shared" si="15"/>
        <v>M</v>
      </c>
      <c r="Q173">
        <f t="shared" si="16"/>
        <v>6</v>
      </c>
      <c r="R173">
        <f t="shared" si="17"/>
        <v>0</v>
      </c>
      <c r="S173" t="str">
        <f t="shared" si="18"/>
        <v>Children</v>
      </c>
      <c r="T173" t="str">
        <f t="shared" si="19"/>
        <v>Lower Class</v>
      </c>
      <c r="U173" t="str">
        <f t="shared" si="20"/>
        <v>Deceased</v>
      </c>
    </row>
    <row r="174" spans="1:21" ht="13.2" x14ac:dyDescent="0.25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L174" s="1" t="s">
        <v>15</v>
      </c>
      <c r="M174" t="str">
        <f>IF(L174="", "S",Titanic!L174)</f>
        <v>S</v>
      </c>
      <c r="N174">
        <f t="shared" si="14"/>
        <v>1</v>
      </c>
      <c r="O174">
        <v>0</v>
      </c>
      <c r="P174" t="str">
        <f t="shared" si="15"/>
        <v>M</v>
      </c>
      <c r="Q174">
        <f t="shared" si="16"/>
        <v>3</v>
      </c>
      <c r="R174">
        <f t="shared" si="17"/>
        <v>0</v>
      </c>
      <c r="S174" t="str">
        <f t="shared" si="18"/>
        <v>Children</v>
      </c>
      <c r="T174" t="str">
        <f t="shared" si="19"/>
        <v>Lower Class</v>
      </c>
      <c r="U174" t="str">
        <f t="shared" si="20"/>
        <v>Survived</v>
      </c>
    </row>
    <row r="175" spans="1:21" ht="13.2" x14ac:dyDescent="0.25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L175" s="1" t="s">
        <v>15</v>
      </c>
      <c r="M175" t="str">
        <f>IF(L175="", "S",Titanic!L175)</f>
        <v>S</v>
      </c>
      <c r="N175">
        <f t="shared" si="14"/>
        <v>21</v>
      </c>
      <c r="O175">
        <v>1</v>
      </c>
      <c r="P175" t="str">
        <f t="shared" si="15"/>
        <v>M</v>
      </c>
      <c r="Q175">
        <f t="shared" si="16"/>
        <v>1</v>
      </c>
      <c r="R175">
        <f t="shared" si="17"/>
        <v>1</v>
      </c>
      <c r="S175" t="str">
        <f t="shared" si="18"/>
        <v>Youth</v>
      </c>
      <c r="T175" t="str">
        <f t="shared" si="19"/>
        <v>Lower Class</v>
      </c>
      <c r="U175" t="str">
        <f t="shared" si="20"/>
        <v>Deceased</v>
      </c>
    </row>
    <row r="176" spans="1:21" ht="13.2" x14ac:dyDescent="0.25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20</v>
      </c>
      <c r="M176" t="str">
        <f>IF(L176="", "S",Titanic!L176)</f>
        <v>C</v>
      </c>
      <c r="N176">
        <f t="shared" si="14"/>
        <v>56</v>
      </c>
      <c r="O176">
        <v>1</v>
      </c>
      <c r="P176" t="str">
        <f t="shared" si="15"/>
        <v>A</v>
      </c>
      <c r="Q176">
        <f t="shared" si="16"/>
        <v>1</v>
      </c>
      <c r="R176">
        <f t="shared" si="17"/>
        <v>1</v>
      </c>
      <c r="S176" t="str">
        <f t="shared" si="18"/>
        <v>Old</v>
      </c>
      <c r="T176" t="str">
        <f t="shared" si="19"/>
        <v>Upper Class</v>
      </c>
      <c r="U176" t="str">
        <f t="shared" si="20"/>
        <v>Deceased</v>
      </c>
    </row>
    <row r="177" spans="1:26" ht="13.2" x14ac:dyDescent="0.25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L177" s="1" t="s">
        <v>15</v>
      </c>
      <c r="M177" t="str">
        <f>IF(L177="", "S",Titanic!L177)</f>
        <v>S</v>
      </c>
      <c r="N177">
        <f t="shared" si="14"/>
        <v>18</v>
      </c>
      <c r="O177">
        <v>1</v>
      </c>
      <c r="P177" t="str">
        <f t="shared" si="15"/>
        <v>M</v>
      </c>
      <c r="Q177">
        <f t="shared" si="16"/>
        <v>3</v>
      </c>
      <c r="R177">
        <f t="shared" si="17"/>
        <v>0</v>
      </c>
      <c r="S177" t="str">
        <f t="shared" si="18"/>
        <v>Teens</v>
      </c>
      <c r="T177" t="str">
        <f t="shared" si="19"/>
        <v>Lower Class</v>
      </c>
      <c r="U177" t="str">
        <f t="shared" si="20"/>
        <v>Deceased</v>
      </c>
    </row>
    <row r="178" spans="1:26" ht="13.2" x14ac:dyDescent="0.25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G178" s="1">
        <v>3</v>
      </c>
      <c r="H178" s="1">
        <v>1</v>
      </c>
      <c r="I178" s="1">
        <v>4133</v>
      </c>
      <c r="J178" s="1">
        <v>25.466699999999999</v>
      </c>
      <c r="L178" s="1" t="s">
        <v>15</v>
      </c>
      <c r="M178" t="str">
        <f>IF(L178="", "S",Titanic!L178)</f>
        <v>S</v>
      </c>
      <c r="N178" s="3">
        <f t="shared" si="14"/>
        <v>26.507588932806325</v>
      </c>
      <c r="O178">
        <v>1</v>
      </c>
      <c r="P178" t="str">
        <f t="shared" si="15"/>
        <v>M</v>
      </c>
      <c r="Q178">
        <f t="shared" si="16"/>
        <v>5</v>
      </c>
      <c r="R178">
        <f t="shared" si="17"/>
        <v>0</v>
      </c>
      <c r="S178" t="str">
        <f t="shared" si="18"/>
        <v>Youth</v>
      </c>
      <c r="T178" t="str">
        <f t="shared" si="19"/>
        <v>Lower Class</v>
      </c>
      <c r="U178" t="str">
        <f t="shared" si="20"/>
        <v>Deceased</v>
      </c>
      <c r="Z178" s="1" t="s">
        <v>275</v>
      </c>
    </row>
    <row r="179" spans="1:26" ht="13.2" x14ac:dyDescent="0.25">
      <c r="A179" s="1">
        <v>178</v>
      </c>
      <c r="B179" s="1">
        <v>0</v>
      </c>
      <c r="C179" s="1">
        <v>1</v>
      </c>
      <c r="D179" s="1" t="s">
        <v>276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277</v>
      </c>
      <c r="J179" s="1">
        <v>28.712499999999999</v>
      </c>
      <c r="K179" s="1" t="s">
        <v>278</v>
      </c>
      <c r="L179" s="1" t="s">
        <v>20</v>
      </c>
      <c r="M179" t="str">
        <f>IF(L179="", "S",Titanic!L179)</f>
        <v>C</v>
      </c>
      <c r="N179">
        <f t="shared" si="14"/>
        <v>50</v>
      </c>
      <c r="O179">
        <v>0</v>
      </c>
      <c r="P179" t="str">
        <f t="shared" si="15"/>
        <v>C</v>
      </c>
      <c r="Q179">
        <f t="shared" si="16"/>
        <v>1</v>
      </c>
      <c r="R179">
        <f t="shared" si="17"/>
        <v>1</v>
      </c>
      <c r="S179" t="str">
        <f t="shared" si="18"/>
        <v>Middle-Aged</v>
      </c>
      <c r="T179" t="str">
        <f t="shared" si="19"/>
        <v>Upper Class</v>
      </c>
      <c r="U179" t="str">
        <f t="shared" si="20"/>
        <v>Deceased</v>
      </c>
    </row>
    <row r="180" spans="1:26" ht="13.2" x14ac:dyDescent="0.25">
      <c r="A180" s="1">
        <v>179</v>
      </c>
      <c r="B180" s="1">
        <v>0</v>
      </c>
      <c r="C180" s="1">
        <v>2</v>
      </c>
      <c r="D180" s="1" t="s">
        <v>279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15</v>
      </c>
      <c r="M180" t="str">
        <f>IF(L180="", "S",Titanic!L180)</f>
        <v>S</v>
      </c>
      <c r="N180">
        <f t="shared" si="14"/>
        <v>30</v>
      </c>
      <c r="O180">
        <v>1</v>
      </c>
      <c r="P180" t="str">
        <f t="shared" si="15"/>
        <v>M</v>
      </c>
      <c r="Q180">
        <f t="shared" si="16"/>
        <v>1</v>
      </c>
      <c r="R180">
        <f t="shared" si="17"/>
        <v>1</v>
      </c>
      <c r="S180" t="str">
        <f t="shared" si="18"/>
        <v>Youth</v>
      </c>
      <c r="T180" t="str">
        <f t="shared" si="19"/>
        <v>Middle Class</v>
      </c>
      <c r="U180" t="str">
        <f t="shared" si="20"/>
        <v>Deceased</v>
      </c>
    </row>
    <row r="181" spans="1:26" ht="13.2" x14ac:dyDescent="0.25">
      <c r="A181" s="1">
        <v>180</v>
      </c>
      <c r="B181" s="1">
        <v>0</v>
      </c>
      <c r="C181" s="1">
        <v>3</v>
      </c>
      <c r="D181" s="1" t="s">
        <v>280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281</v>
      </c>
      <c r="J181" s="1">
        <v>0</v>
      </c>
      <c r="L181" s="1" t="s">
        <v>15</v>
      </c>
      <c r="M181" t="str">
        <f>IF(L181="", "S",Titanic!L181)</f>
        <v>S</v>
      </c>
      <c r="N181">
        <f t="shared" si="14"/>
        <v>36</v>
      </c>
      <c r="O181">
        <v>1</v>
      </c>
      <c r="P181" t="str">
        <f t="shared" si="15"/>
        <v>M</v>
      </c>
      <c r="Q181">
        <f t="shared" si="16"/>
        <v>1</v>
      </c>
      <c r="R181">
        <f t="shared" si="17"/>
        <v>1</v>
      </c>
      <c r="S181" t="str">
        <f t="shared" si="18"/>
        <v>Middle-Aged</v>
      </c>
      <c r="T181" t="str">
        <f t="shared" si="19"/>
        <v>Lower Class</v>
      </c>
      <c r="U181" t="str">
        <f t="shared" si="20"/>
        <v>Deceased</v>
      </c>
    </row>
    <row r="182" spans="1:26" ht="13.2" x14ac:dyDescent="0.25">
      <c r="A182" s="1">
        <v>181</v>
      </c>
      <c r="B182" s="1">
        <v>0</v>
      </c>
      <c r="C182" s="1">
        <v>3</v>
      </c>
      <c r="D182" s="1" t="s">
        <v>282</v>
      </c>
      <c r="E182" s="1" t="s">
        <v>17</v>
      </c>
      <c r="G182" s="1">
        <v>8</v>
      </c>
      <c r="H182" s="1">
        <v>2</v>
      </c>
      <c r="I182" s="1" t="s">
        <v>251</v>
      </c>
      <c r="J182" s="1">
        <v>69.55</v>
      </c>
      <c r="L182" s="1" t="s">
        <v>15</v>
      </c>
      <c r="M182" t="str">
        <f>IF(L182="", "S",Titanic!L182)</f>
        <v>S</v>
      </c>
      <c r="N182" s="3">
        <f t="shared" si="14"/>
        <v>21.75</v>
      </c>
      <c r="O182">
        <v>0</v>
      </c>
      <c r="P182" t="str">
        <f t="shared" si="15"/>
        <v>M</v>
      </c>
      <c r="Q182">
        <f t="shared" si="16"/>
        <v>11</v>
      </c>
      <c r="R182">
        <f t="shared" si="17"/>
        <v>0</v>
      </c>
      <c r="S182" t="str">
        <f t="shared" si="18"/>
        <v>Youth</v>
      </c>
      <c r="T182" t="str">
        <f t="shared" si="19"/>
        <v>Lower Class</v>
      </c>
      <c r="U182" t="str">
        <f t="shared" si="20"/>
        <v>Deceased</v>
      </c>
    </row>
    <row r="183" spans="1:26" ht="13.2" x14ac:dyDescent="0.25">
      <c r="A183" s="1">
        <v>182</v>
      </c>
      <c r="B183" s="1">
        <v>0</v>
      </c>
      <c r="C183" s="1">
        <v>2</v>
      </c>
      <c r="D183" s="1" t="s">
        <v>283</v>
      </c>
      <c r="E183" s="1" t="s">
        <v>13</v>
      </c>
      <c r="G183" s="1">
        <v>0</v>
      </c>
      <c r="H183" s="1">
        <v>0</v>
      </c>
      <c r="I183" s="1" t="s">
        <v>284</v>
      </c>
      <c r="J183" s="1">
        <v>15.05</v>
      </c>
      <c r="L183" s="1" t="s">
        <v>20</v>
      </c>
      <c r="M183" t="str">
        <f>IF(L183="", "S",Titanic!L183)</f>
        <v>C</v>
      </c>
      <c r="N183" s="3">
        <f t="shared" si="14"/>
        <v>30.740707070707071</v>
      </c>
      <c r="O183">
        <v>1</v>
      </c>
      <c r="P183" t="str">
        <f t="shared" si="15"/>
        <v>M</v>
      </c>
      <c r="Q183">
        <f t="shared" si="16"/>
        <v>1</v>
      </c>
      <c r="R183">
        <f t="shared" si="17"/>
        <v>1</v>
      </c>
      <c r="S183" t="str">
        <f t="shared" si="18"/>
        <v>Middle-Aged</v>
      </c>
      <c r="T183" t="str">
        <f t="shared" si="19"/>
        <v>Middle Class</v>
      </c>
      <c r="U183" t="str">
        <f t="shared" si="20"/>
        <v>Deceased</v>
      </c>
    </row>
    <row r="184" spans="1:26" ht="13.2" x14ac:dyDescent="0.25">
      <c r="A184" s="1">
        <v>183</v>
      </c>
      <c r="B184" s="1">
        <v>0</v>
      </c>
      <c r="C184" s="1">
        <v>3</v>
      </c>
      <c r="D184" s="1" t="s">
        <v>285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L184" s="1" t="s">
        <v>15</v>
      </c>
      <c r="M184" t="str">
        <f>IF(L184="", "S",Titanic!L184)</f>
        <v>S</v>
      </c>
      <c r="N184">
        <f t="shared" si="14"/>
        <v>9</v>
      </c>
      <c r="O184">
        <v>1</v>
      </c>
      <c r="P184" t="str">
        <f t="shared" si="15"/>
        <v>M</v>
      </c>
      <c r="Q184">
        <f t="shared" si="16"/>
        <v>7</v>
      </c>
      <c r="R184">
        <f t="shared" si="17"/>
        <v>0</v>
      </c>
      <c r="S184" t="str">
        <f t="shared" si="18"/>
        <v>Children</v>
      </c>
      <c r="T184" t="str">
        <f t="shared" si="19"/>
        <v>Lower Class</v>
      </c>
      <c r="U184" t="str">
        <f t="shared" si="20"/>
        <v>Deceased</v>
      </c>
    </row>
    <row r="185" spans="1:26" ht="13.2" x14ac:dyDescent="0.25">
      <c r="A185" s="1">
        <v>184</v>
      </c>
      <c r="B185" s="1">
        <v>1</v>
      </c>
      <c r="C185" s="1">
        <v>2</v>
      </c>
      <c r="D185" s="1" t="s">
        <v>286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287</v>
      </c>
      <c r="L185" s="1" t="s">
        <v>15</v>
      </c>
      <c r="M185" t="str">
        <f>IF(L185="", "S",Titanic!L185)</f>
        <v>S</v>
      </c>
      <c r="N185">
        <f t="shared" si="14"/>
        <v>1</v>
      </c>
      <c r="O185">
        <v>1</v>
      </c>
      <c r="P185" t="str">
        <f t="shared" si="15"/>
        <v>F</v>
      </c>
      <c r="Q185">
        <f t="shared" si="16"/>
        <v>4</v>
      </c>
      <c r="R185">
        <f t="shared" si="17"/>
        <v>0</v>
      </c>
      <c r="S185" t="str">
        <f t="shared" si="18"/>
        <v>Children</v>
      </c>
      <c r="T185" t="str">
        <f t="shared" si="19"/>
        <v>Middle Class</v>
      </c>
      <c r="U185" t="str">
        <f t="shared" si="20"/>
        <v>Survived</v>
      </c>
    </row>
    <row r="186" spans="1:26" ht="13.2" x14ac:dyDescent="0.25">
      <c r="A186" s="1">
        <v>185</v>
      </c>
      <c r="B186" s="1">
        <v>1</v>
      </c>
      <c r="C186" s="1">
        <v>3</v>
      </c>
      <c r="D186" s="1" t="s">
        <v>288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L186" s="1" t="s">
        <v>15</v>
      </c>
      <c r="M186" t="str">
        <f>IF(L186="", "S",Titanic!L186)</f>
        <v>S</v>
      </c>
      <c r="N186">
        <f t="shared" si="14"/>
        <v>4</v>
      </c>
      <c r="O186">
        <v>0</v>
      </c>
      <c r="P186" t="str">
        <f t="shared" si="15"/>
        <v>M</v>
      </c>
      <c r="Q186">
        <f t="shared" si="16"/>
        <v>3</v>
      </c>
      <c r="R186">
        <f t="shared" si="17"/>
        <v>0</v>
      </c>
      <c r="S186" t="str">
        <f t="shared" si="18"/>
        <v>Children</v>
      </c>
      <c r="T186" t="str">
        <f t="shared" si="19"/>
        <v>Lower Class</v>
      </c>
      <c r="U186" t="str">
        <f t="shared" si="20"/>
        <v>Survived</v>
      </c>
    </row>
    <row r="187" spans="1:26" ht="13.2" x14ac:dyDescent="0.25">
      <c r="A187" s="1">
        <v>186</v>
      </c>
      <c r="B187" s="1">
        <v>0</v>
      </c>
      <c r="C187" s="1">
        <v>1</v>
      </c>
      <c r="D187" s="1" t="s">
        <v>289</v>
      </c>
      <c r="E187" s="1" t="s">
        <v>13</v>
      </c>
      <c r="G187" s="1">
        <v>0</v>
      </c>
      <c r="H187" s="1">
        <v>0</v>
      </c>
      <c r="I187" s="1">
        <v>113767</v>
      </c>
      <c r="J187" s="1">
        <v>50</v>
      </c>
      <c r="K187" s="1" t="s">
        <v>290</v>
      </c>
      <c r="L187" s="1" t="s">
        <v>15</v>
      </c>
      <c r="M187" t="str">
        <f>IF(L187="", "S",Titanic!L187)</f>
        <v>S</v>
      </c>
      <c r="N187" s="3">
        <f t="shared" si="14"/>
        <v>41.281386138613861</v>
      </c>
      <c r="O187">
        <v>1</v>
      </c>
      <c r="P187" t="str">
        <f t="shared" si="15"/>
        <v>A</v>
      </c>
      <c r="Q187">
        <f t="shared" si="16"/>
        <v>1</v>
      </c>
      <c r="R187">
        <f t="shared" si="17"/>
        <v>1</v>
      </c>
      <c r="S187" t="str">
        <f t="shared" si="18"/>
        <v>Middle-Aged</v>
      </c>
      <c r="T187" t="str">
        <f t="shared" si="19"/>
        <v>Upper Class</v>
      </c>
      <c r="U187" t="str">
        <f t="shared" si="20"/>
        <v>Deceased</v>
      </c>
    </row>
    <row r="188" spans="1:26" ht="13.2" x14ac:dyDescent="0.25">
      <c r="A188" s="1">
        <v>187</v>
      </c>
      <c r="B188" s="1">
        <v>1</v>
      </c>
      <c r="C188" s="1">
        <v>3</v>
      </c>
      <c r="D188" s="1" t="s">
        <v>291</v>
      </c>
      <c r="E188" s="1" t="s">
        <v>17</v>
      </c>
      <c r="G188" s="1">
        <v>1</v>
      </c>
      <c r="H188" s="1">
        <v>0</v>
      </c>
      <c r="I188" s="1">
        <v>370365</v>
      </c>
      <c r="J188" s="1">
        <v>15.5</v>
      </c>
      <c r="L188" s="1" t="s">
        <v>27</v>
      </c>
      <c r="M188" t="str">
        <f>IF(L188="", "S",Titanic!L188)</f>
        <v>Q</v>
      </c>
      <c r="N188" s="3">
        <f t="shared" si="14"/>
        <v>21.75</v>
      </c>
      <c r="O188">
        <v>0</v>
      </c>
      <c r="P188" t="str">
        <f t="shared" si="15"/>
        <v>M</v>
      </c>
      <c r="Q188">
        <f t="shared" si="16"/>
        <v>2</v>
      </c>
      <c r="R188">
        <f t="shared" si="17"/>
        <v>0</v>
      </c>
      <c r="S188" t="str">
        <f t="shared" si="18"/>
        <v>Youth</v>
      </c>
      <c r="T188" t="str">
        <f t="shared" si="19"/>
        <v>Lower Class</v>
      </c>
      <c r="U188" t="str">
        <f t="shared" si="20"/>
        <v>Survived</v>
      </c>
    </row>
    <row r="189" spans="1:26" ht="13.2" x14ac:dyDescent="0.25">
      <c r="A189" s="1">
        <v>188</v>
      </c>
      <c r="B189" s="1">
        <v>1</v>
      </c>
      <c r="C189" s="1">
        <v>1</v>
      </c>
      <c r="D189" s="1" t="s">
        <v>292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L189" s="1" t="s">
        <v>15</v>
      </c>
      <c r="M189" t="str">
        <f>IF(L189="", "S",Titanic!L189)</f>
        <v>S</v>
      </c>
      <c r="N189">
        <f t="shared" si="14"/>
        <v>45</v>
      </c>
      <c r="O189">
        <v>1</v>
      </c>
      <c r="P189" t="str">
        <f t="shared" si="15"/>
        <v>M</v>
      </c>
      <c r="Q189">
        <f t="shared" si="16"/>
        <v>1</v>
      </c>
      <c r="R189">
        <f t="shared" si="17"/>
        <v>1</v>
      </c>
      <c r="S189" t="str">
        <f t="shared" si="18"/>
        <v>Middle-Aged</v>
      </c>
      <c r="T189" t="str">
        <f t="shared" si="19"/>
        <v>Upper Class</v>
      </c>
      <c r="U189" t="str">
        <f t="shared" si="20"/>
        <v>Survived</v>
      </c>
    </row>
    <row r="190" spans="1:26" ht="13.2" x14ac:dyDescent="0.25">
      <c r="A190" s="1">
        <v>189</v>
      </c>
      <c r="B190" s="1">
        <v>0</v>
      </c>
      <c r="C190" s="1">
        <v>3</v>
      </c>
      <c r="D190" s="1" t="s">
        <v>293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L190" s="1" t="s">
        <v>27</v>
      </c>
      <c r="M190" t="str">
        <f>IF(L190="", "S",Titanic!L190)</f>
        <v>Q</v>
      </c>
      <c r="N190">
        <f t="shared" si="14"/>
        <v>40</v>
      </c>
      <c r="O190">
        <v>1</v>
      </c>
      <c r="P190" t="str">
        <f t="shared" si="15"/>
        <v>M</v>
      </c>
      <c r="Q190">
        <f t="shared" si="16"/>
        <v>3</v>
      </c>
      <c r="R190">
        <f t="shared" si="17"/>
        <v>0</v>
      </c>
      <c r="S190" t="str">
        <f t="shared" si="18"/>
        <v>Middle-Aged</v>
      </c>
      <c r="T190" t="str">
        <f t="shared" si="19"/>
        <v>Lower Class</v>
      </c>
      <c r="U190" t="str">
        <f t="shared" si="20"/>
        <v>Deceased</v>
      </c>
    </row>
    <row r="191" spans="1:26" ht="13.2" x14ac:dyDescent="0.25">
      <c r="A191" s="1">
        <v>190</v>
      </c>
      <c r="B191" s="1">
        <v>0</v>
      </c>
      <c r="C191" s="1">
        <v>3</v>
      </c>
      <c r="D191" s="1" t="s">
        <v>294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L191" s="1" t="s">
        <v>15</v>
      </c>
      <c r="M191" t="str">
        <f>IF(L191="", "S",Titanic!L191)</f>
        <v>S</v>
      </c>
      <c r="N191">
        <f t="shared" si="14"/>
        <v>36</v>
      </c>
      <c r="O191">
        <v>1</v>
      </c>
      <c r="P191" t="str">
        <f t="shared" si="15"/>
        <v>M</v>
      </c>
      <c r="Q191">
        <f t="shared" si="16"/>
        <v>1</v>
      </c>
      <c r="R191">
        <f t="shared" si="17"/>
        <v>1</v>
      </c>
      <c r="S191" t="str">
        <f t="shared" si="18"/>
        <v>Middle-Aged</v>
      </c>
      <c r="T191" t="str">
        <f t="shared" si="19"/>
        <v>Lower Class</v>
      </c>
      <c r="U191" t="str">
        <f t="shared" si="20"/>
        <v>Deceased</v>
      </c>
    </row>
    <row r="192" spans="1:26" ht="13.2" x14ac:dyDescent="0.25">
      <c r="A192" s="1">
        <v>191</v>
      </c>
      <c r="B192" s="1">
        <v>1</v>
      </c>
      <c r="C192" s="1">
        <v>2</v>
      </c>
      <c r="D192" s="1" t="s">
        <v>295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15</v>
      </c>
      <c r="M192" t="str">
        <f>IF(L192="", "S",Titanic!L192)</f>
        <v>S</v>
      </c>
      <c r="N192">
        <f t="shared" si="14"/>
        <v>32</v>
      </c>
      <c r="O192">
        <v>0</v>
      </c>
      <c r="P192" t="str">
        <f t="shared" si="15"/>
        <v>M</v>
      </c>
      <c r="Q192">
        <f t="shared" si="16"/>
        <v>1</v>
      </c>
      <c r="R192">
        <f t="shared" si="17"/>
        <v>1</v>
      </c>
      <c r="S192" t="str">
        <f t="shared" si="18"/>
        <v>Middle-Aged</v>
      </c>
      <c r="T192" t="str">
        <f t="shared" si="19"/>
        <v>Middle Class</v>
      </c>
      <c r="U192" t="str">
        <f t="shared" si="20"/>
        <v>Survived</v>
      </c>
    </row>
    <row r="193" spans="1:21" ht="13.2" x14ac:dyDescent="0.25">
      <c r="A193" s="1">
        <v>192</v>
      </c>
      <c r="B193" s="1">
        <v>0</v>
      </c>
      <c r="C193" s="1">
        <v>2</v>
      </c>
      <c r="D193" s="1" t="s">
        <v>296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15</v>
      </c>
      <c r="M193" t="str">
        <f>IF(L193="", "S",Titanic!L193)</f>
        <v>S</v>
      </c>
      <c r="N193">
        <f t="shared" si="14"/>
        <v>19</v>
      </c>
      <c r="O193">
        <v>1</v>
      </c>
      <c r="P193" t="str">
        <f t="shared" si="15"/>
        <v>M</v>
      </c>
      <c r="Q193">
        <f t="shared" si="16"/>
        <v>1</v>
      </c>
      <c r="R193">
        <f t="shared" si="17"/>
        <v>1</v>
      </c>
      <c r="S193" t="str">
        <f t="shared" si="18"/>
        <v>Youth</v>
      </c>
      <c r="T193" t="str">
        <f t="shared" si="19"/>
        <v>Middle Class</v>
      </c>
      <c r="U193" t="str">
        <f t="shared" si="20"/>
        <v>Deceased</v>
      </c>
    </row>
    <row r="194" spans="1:21" ht="13.2" x14ac:dyDescent="0.25">
      <c r="A194" s="1">
        <v>193</v>
      </c>
      <c r="B194" s="1">
        <v>1</v>
      </c>
      <c r="C194" s="1">
        <v>3</v>
      </c>
      <c r="D194" s="1" t="s">
        <v>297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L194" s="1" t="s">
        <v>15</v>
      </c>
      <c r="M194" t="str">
        <f>IF(L194="", "S",Titanic!L194)</f>
        <v>S</v>
      </c>
      <c r="N194">
        <f t="shared" ref="N194:N257" si="21">IF(F194="",SUMIFS(Avg_Age,Pclass_Age,C194,Sex_Age,E194),F194)</f>
        <v>19</v>
      </c>
      <c r="O194">
        <v>0</v>
      </c>
      <c r="P194" t="str">
        <f t="shared" si="15"/>
        <v>M</v>
      </c>
      <c r="Q194">
        <f t="shared" si="16"/>
        <v>2</v>
      </c>
      <c r="R194">
        <f t="shared" si="17"/>
        <v>0</v>
      </c>
      <c r="S194" t="str">
        <f t="shared" si="18"/>
        <v>Youth</v>
      </c>
      <c r="T194" t="str">
        <f t="shared" si="19"/>
        <v>Lower Class</v>
      </c>
      <c r="U194" t="str">
        <f t="shared" si="20"/>
        <v>Survived</v>
      </c>
    </row>
    <row r="195" spans="1:21" ht="13.2" x14ac:dyDescent="0.25">
      <c r="A195" s="1">
        <v>194</v>
      </c>
      <c r="B195" s="1">
        <v>1</v>
      </c>
      <c r="C195" s="1">
        <v>2</v>
      </c>
      <c r="D195" s="1" t="s">
        <v>298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  <c r="M195" t="str">
        <f>IF(L195="", "S",Titanic!L195)</f>
        <v>S</v>
      </c>
      <c r="N195">
        <f t="shared" si="21"/>
        <v>3</v>
      </c>
      <c r="O195">
        <v>1</v>
      </c>
      <c r="P195" t="str">
        <f t="shared" ref="P195:P258" si="22">IF(K195="","M",LEFT(K195,1))</f>
        <v>F</v>
      </c>
      <c r="Q195">
        <f t="shared" ref="Q195:Q258" si="23">SUM(G195:H195,1)</f>
        <v>3</v>
      </c>
      <c r="R195">
        <f t="shared" ref="R195:R258" si="24">IF(Q195=1,1,0)</f>
        <v>0</v>
      </c>
      <c r="S195" t="str">
        <f t="shared" ref="S195:S258" si="25">IF(N195&lt;=13,"Children",IF(N195&lt;=18,"Teens",IF(N195&lt;=30,"Youth",IF(N195&lt;=55,"Middle-Aged","Old"))))</f>
        <v>Children</v>
      </c>
      <c r="T195" t="str">
        <f t="shared" ref="T195:T258" si="26">IF(C195=1,"Upper Class",IF(C195 = 2, "Middle Class","Lower Class"))</f>
        <v>Middle Class</v>
      </c>
      <c r="U195" t="str">
        <f t="shared" ref="U195:U258" si="27">IF(B195 = 0, "Deceased","Survived")</f>
        <v>Survived</v>
      </c>
    </row>
    <row r="196" spans="1:21" ht="13.2" x14ac:dyDescent="0.25">
      <c r="A196" s="1">
        <v>195</v>
      </c>
      <c r="B196" s="1">
        <v>1</v>
      </c>
      <c r="C196" s="1">
        <v>1</v>
      </c>
      <c r="D196" s="1" t="s">
        <v>299</v>
      </c>
      <c r="E196" s="1" t="s">
        <v>17</v>
      </c>
      <c r="F196" s="1">
        <v>44</v>
      </c>
      <c r="G196" s="1">
        <v>0</v>
      </c>
      <c r="H196" s="1">
        <v>0</v>
      </c>
      <c r="I196" s="1" t="s">
        <v>300</v>
      </c>
      <c r="J196" s="1">
        <v>27.720800000000001</v>
      </c>
      <c r="K196" s="1" t="s">
        <v>301</v>
      </c>
      <c r="L196" s="1" t="s">
        <v>20</v>
      </c>
      <c r="M196" t="str">
        <f>IF(L196="", "S",Titanic!L196)</f>
        <v>C</v>
      </c>
      <c r="N196">
        <f t="shared" si="21"/>
        <v>44</v>
      </c>
      <c r="O196">
        <v>0</v>
      </c>
      <c r="P196" t="str">
        <f t="shared" si="22"/>
        <v>B</v>
      </c>
      <c r="Q196">
        <f t="shared" si="23"/>
        <v>1</v>
      </c>
      <c r="R196">
        <f t="shared" si="24"/>
        <v>1</v>
      </c>
      <c r="S196" t="str">
        <f t="shared" si="25"/>
        <v>Middle-Aged</v>
      </c>
      <c r="T196" t="str">
        <f t="shared" si="26"/>
        <v>Upper Class</v>
      </c>
      <c r="U196" t="str">
        <f t="shared" si="27"/>
        <v>Survived</v>
      </c>
    </row>
    <row r="197" spans="1:21" ht="13.2" x14ac:dyDescent="0.25">
      <c r="A197" s="1">
        <v>196</v>
      </c>
      <c r="B197" s="1">
        <v>1</v>
      </c>
      <c r="C197" s="1">
        <v>1</v>
      </c>
      <c r="D197" s="1" t="s">
        <v>302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303</v>
      </c>
      <c r="L197" s="1" t="s">
        <v>20</v>
      </c>
      <c r="M197" t="str">
        <f>IF(L197="", "S",Titanic!L197)</f>
        <v>C</v>
      </c>
      <c r="N197">
        <f t="shared" si="21"/>
        <v>58</v>
      </c>
      <c r="O197">
        <v>0</v>
      </c>
      <c r="P197" t="str">
        <f t="shared" si="22"/>
        <v>B</v>
      </c>
      <c r="Q197">
        <f t="shared" si="23"/>
        <v>1</v>
      </c>
      <c r="R197">
        <f t="shared" si="24"/>
        <v>1</v>
      </c>
      <c r="S197" t="str">
        <f t="shared" si="25"/>
        <v>Old</v>
      </c>
      <c r="T197" t="str">
        <f t="shared" si="26"/>
        <v>Upper Class</v>
      </c>
      <c r="U197" t="str">
        <f t="shared" si="27"/>
        <v>Survived</v>
      </c>
    </row>
    <row r="198" spans="1:21" ht="13.2" x14ac:dyDescent="0.25">
      <c r="A198" s="1">
        <v>197</v>
      </c>
      <c r="B198" s="1">
        <v>0</v>
      </c>
      <c r="C198" s="1">
        <v>3</v>
      </c>
      <c r="D198" s="1" t="s">
        <v>304</v>
      </c>
      <c r="E198" s="1" t="s">
        <v>13</v>
      </c>
      <c r="G198" s="1">
        <v>0</v>
      </c>
      <c r="H198" s="1">
        <v>0</v>
      </c>
      <c r="I198" s="1">
        <v>368703</v>
      </c>
      <c r="J198" s="1">
        <v>7.75</v>
      </c>
      <c r="L198" s="1" t="s">
        <v>27</v>
      </c>
      <c r="M198" t="str">
        <f>IF(L198="", "S",Titanic!L198)</f>
        <v>Q</v>
      </c>
      <c r="N198" s="3">
        <f t="shared" si="21"/>
        <v>26.507588932806325</v>
      </c>
      <c r="O198">
        <v>1</v>
      </c>
      <c r="P198" t="str">
        <f t="shared" si="22"/>
        <v>M</v>
      </c>
      <c r="Q198">
        <f t="shared" si="23"/>
        <v>1</v>
      </c>
      <c r="R198">
        <f t="shared" si="24"/>
        <v>1</v>
      </c>
      <c r="S198" t="str">
        <f t="shared" si="25"/>
        <v>Youth</v>
      </c>
      <c r="T198" t="str">
        <f t="shared" si="26"/>
        <v>Lower Class</v>
      </c>
      <c r="U198" t="str">
        <f t="shared" si="27"/>
        <v>Deceased</v>
      </c>
    </row>
    <row r="199" spans="1:21" ht="13.2" x14ac:dyDescent="0.25">
      <c r="A199" s="1">
        <v>198</v>
      </c>
      <c r="B199" s="1">
        <v>0</v>
      </c>
      <c r="C199" s="1">
        <v>3</v>
      </c>
      <c r="D199" s="1" t="s">
        <v>305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L199" s="1" t="s">
        <v>15</v>
      </c>
      <c r="M199" t="str">
        <f>IF(L199="", "S",Titanic!L199)</f>
        <v>S</v>
      </c>
      <c r="N199">
        <f t="shared" si="21"/>
        <v>42</v>
      </c>
      <c r="O199">
        <v>1</v>
      </c>
      <c r="P199" t="str">
        <f t="shared" si="22"/>
        <v>M</v>
      </c>
      <c r="Q199">
        <f t="shared" si="23"/>
        <v>2</v>
      </c>
      <c r="R199">
        <f t="shared" si="24"/>
        <v>0</v>
      </c>
      <c r="S199" t="str">
        <f t="shared" si="25"/>
        <v>Middle-Aged</v>
      </c>
      <c r="T199" t="str">
        <f t="shared" si="26"/>
        <v>Lower Class</v>
      </c>
      <c r="U199" t="str">
        <f t="shared" si="27"/>
        <v>Deceased</v>
      </c>
    </row>
    <row r="200" spans="1:21" ht="13.2" x14ac:dyDescent="0.25">
      <c r="A200" s="1">
        <v>199</v>
      </c>
      <c r="B200" s="1">
        <v>1</v>
      </c>
      <c r="C200" s="1">
        <v>3</v>
      </c>
      <c r="D200" s="1" t="s">
        <v>306</v>
      </c>
      <c r="E200" s="1" t="s">
        <v>17</v>
      </c>
      <c r="G200" s="1">
        <v>0</v>
      </c>
      <c r="H200" s="1">
        <v>0</v>
      </c>
      <c r="I200" s="1">
        <v>370370</v>
      </c>
      <c r="J200" s="1">
        <v>7.75</v>
      </c>
      <c r="L200" s="1" t="s">
        <v>27</v>
      </c>
      <c r="M200" t="str">
        <f>IF(L200="", "S",Titanic!L200)</f>
        <v>Q</v>
      </c>
      <c r="N200" s="3">
        <f t="shared" si="21"/>
        <v>21.75</v>
      </c>
      <c r="O200">
        <v>0</v>
      </c>
      <c r="P200" t="str">
        <f t="shared" si="22"/>
        <v>M</v>
      </c>
      <c r="Q200">
        <f t="shared" si="23"/>
        <v>1</v>
      </c>
      <c r="R200">
        <f t="shared" si="24"/>
        <v>1</v>
      </c>
      <c r="S200" t="str">
        <f t="shared" si="25"/>
        <v>Youth</v>
      </c>
      <c r="T200" t="str">
        <f t="shared" si="26"/>
        <v>Lower Class</v>
      </c>
      <c r="U200" t="str">
        <f t="shared" si="27"/>
        <v>Survived</v>
      </c>
    </row>
    <row r="201" spans="1:21" ht="13.2" x14ac:dyDescent="0.25">
      <c r="A201" s="1">
        <v>200</v>
      </c>
      <c r="B201" s="1">
        <v>0</v>
      </c>
      <c r="C201" s="1">
        <v>2</v>
      </c>
      <c r="D201" s="1" t="s">
        <v>307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15</v>
      </c>
      <c r="M201" t="str">
        <f>IF(L201="", "S",Titanic!L201)</f>
        <v>S</v>
      </c>
      <c r="N201">
        <f t="shared" si="21"/>
        <v>24</v>
      </c>
      <c r="O201">
        <v>0</v>
      </c>
      <c r="P201" t="str">
        <f t="shared" si="22"/>
        <v>M</v>
      </c>
      <c r="Q201">
        <f t="shared" si="23"/>
        <v>1</v>
      </c>
      <c r="R201">
        <f t="shared" si="24"/>
        <v>1</v>
      </c>
      <c r="S201" t="str">
        <f t="shared" si="25"/>
        <v>Youth</v>
      </c>
      <c r="T201" t="str">
        <f t="shared" si="26"/>
        <v>Middle Class</v>
      </c>
      <c r="U201" t="str">
        <f t="shared" si="27"/>
        <v>Deceased</v>
      </c>
    </row>
    <row r="202" spans="1:21" ht="13.2" x14ac:dyDescent="0.25">
      <c r="A202" s="1">
        <v>201</v>
      </c>
      <c r="B202" s="1">
        <v>0</v>
      </c>
      <c r="C202" s="1">
        <v>3</v>
      </c>
      <c r="D202" s="1" t="s">
        <v>308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L202" s="1" t="s">
        <v>15</v>
      </c>
      <c r="M202" t="str">
        <f>IF(L202="", "S",Titanic!L202)</f>
        <v>S</v>
      </c>
      <c r="N202">
        <f t="shared" si="21"/>
        <v>28</v>
      </c>
      <c r="O202">
        <v>1</v>
      </c>
      <c r="P202" t="str">
        <f t="shared" si="22"/>
        <v>M</v>
      </c>
      <c r="Q202">
        <f t="shared" si="23"/>
        <v>1</v>
      </c>
      <c r="R202">
        <f t="shared" si="24"/>
        <v>1</v>
      </c>
      <c r="S202" t="str">
        <f t="shared" si="25"/>
        <v>Youth</v>
      </c>
      <c r="T202" t="str">
        <f t="shared" si="26"/>
        <v>Lower Class</v>
      </c>
      <c r="U202" t="str">
        <f t="shared" si="27"/>
        <v>Deceased</v>
      </c>
    </row>
    <row r="203" spans="1:21" ht="13.2" x14ac:dyDescent="0.25">
      <c r="A203" s="1">
        <v>202</v>
      </c>
      <c r="B203" s="1">
        <v>0</v>
      </c>
      <c r="C203" s="1">
        <v>3</v>
      </c>
      <c r="D203" s="1" t="s">
        <v>309</v>
      </c>
      <c r="E203" s="1" t="s">
        <v>13</v>
      </c>
      <c r="G203" s="1">
        <v>8</v>
      </c>
      <c r="H203" s="1">
        <v>2</v>
      </c>
      <c r="I203" s="1" t="s">
        <v>251</v>
      </c>
      <c r="J203" s="1">
        <v>69.55</v>
      </c>
      <c r="L203" s="1" t="s">
        <v>15</v>
      </c>
      <c r="M203" t="str">
        <f>IF(L203="", "S",Titanic!L203)</f>
        <v>S</v>
      </c>
      <c r="N203" s="3">
        <f t="shared" si="21"/>
        <v>26.507588932806325</v>
      </c>
      <c r="O203">
        <v>1</v>
      </c>
      <c r="P203" t="str">
        <f t="shared" si="22"/>
        <v>M</v>
      </c>
      <c r="Q203">
        <f t="shared" si="23"/>
        <v>11</v>
      </c>
      <c r="R203">
        <f t="shared" si="24"/>
        <v>0</v>
      </c>
      <c r="S203" t="str">
        <f t="shared" si="25"/>
        <v>Youth</v>
      </c>
      <c r="T203" t="str">
        <f t="shared" si="26"/>
        <v>Lower Class</v>
      </c>
      <c r="U203" t="str">
        <f t="shared" si="27"/>
        <v>Deceased</v>
      </c>
    </row>
    <row r="204" spans="1:21" ht="13.2" x14ac:dyDescent="0.25">
      <c r="A204" s="1">
        <v>203</v>
      </c>
      <c r="B204" s="1">
        <v>0</v>
      </c>
      <c r="C204" s="1">
        <v>3</v>
      </c>
      <c r="D204" s="1" t="s">
        <v>310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L204" s="1" t="s">
        <v>15</v>
      </c>
      <c r="M204" t="str">
        <f>IF(L204="", "S",Titanic!L204)</f>
        <v>S</v>
      </c>
      <c r="N204">
        <f t="shared" si="21"/>
        <v>34</v>
      </c>
      <c r="O204">
        <v>1</v>
      </c>
      <c r="P204" t="str">
        <f t="shared" si="22"/>
        <v>M</v>
      </c>
      <c r="Q204">
        <f t="shared" si="23"/>
        <v>1</v>
      </c>
      <c r="R204">
        <f t="shared" si="24"/>
        <v>1</v>
      </c>
      <c r="S204" t="str">
        <f t="shared" si="25"/>
        <v>Middle-Aged</v>
      </c>
      <c r="T204" t="str">
        <f t="shared" si="26"/>
        <v>Lower Class</v>
      </c>
      <c r="U204" t="str">
        <f t="shared" si="27"/>
        <v>Deceased</v>
      </c>
    </row>
    <row r="205" spans="1:21" ht="13.2" x14ac:dyDescent="0.25">
      <c r="A205" s="1">
        <v>204</v>
      </c>
      <c r="B205" s="1">
        <v>0</v>
      </c>
      <c r="C205" s="1">
        <v>3</v>
      </c>
      <c r="D205" s="1" t="s">
        <v>311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L205" s="1" t="s">
        <v>20</v>
      </c>
      <c r="M205" t="str">
        <f>IF(L205="", "S",Titanic!L205)</f>
        <v>C</v>
      </c>
      <c r="N205" s="3">
        <f t="shared" si="21"/>
        <v>45.5</v>
      </c>
      <c r="O205">
        <v>1</v>
      </c>
      <c r="P205" t="str">
        <f t="shared" si="22"/>
        <v>M</v>
      </c>
      <c r="Q205">
        <f t="shared" si="23"/>
        <v>1</v>
      </c>
      <c r="R205">
        <f t="shared" si="24"/>
        <v>1</v>
      </c>
      <c r="S205" t="str">
        <f t="shared" si="25"/>
        <v>Middle-Aged</v>
      </c>
      <c r="T205" t="str">
        <f t="shared" si="26"/>
        <v>Lower Class</v>
      </c>
      <c r="U205" t="str">
        <f t="shared" si="27"/>
        <v>Deceased</v>
      </c>
    </row>
    <row r="206" spans="1:21" ht="13.2" x14ac:dyDescent="0.25">
      <c r="A206" s="1">
        <v>205</v>
      </c>
      <c r="B206" s="1">
        <v>1</v>
      </c>
      <c r="C206" s="1">
        <v>3</v>
      </c>
      <c r="D206" s="1" t="s">
        <v>312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313</v>
      </c>
      <c r="J206" s="1">
        <v>8.0500000000000007</v>
      </c>
      <c r="L206" s="1" t="s">
        <v>15</v>
      </c>
      <c r="M206" t="str">
        <f>IF(L206="", "S",Titanic!L206)</f>
        <v>S</v>
      </c>
      <c r="N206">
        <f t="shared" si="21"/>
        <v>18</v>
      </c>
      <c r="O206">
        <v>1</v>
      </c>
      <c r="P206" t="str">
        <f t="shared" si="22"/>
        <v>M</v>
      </c>
      <c r="Q206">
        <f t="shared" si="23"/>
        <v>1</v>
      </c>
      <c r="R206">
        <f t="shared" si="24"/>
        <v>1</v>
      </c>
      <c r="S206" t="str">
        <f t="shared" si="25"/>
        <v>Teens</v>
      </c>
      <c r="T206" t="str">
        <f t="shared" si="26"/>
        <v>Lower Class</v>
      </c>
      <c r="U206" t="str">
        <f t="shared" si="27"/>
        <v>Survived</v>
      </c>
    </row>
    <row r="207" spans="1:21" ht="13.2" x14ac:dyDescent="0.25">
      <c r="A207" s="1">
        <v>206</v>
      </c>
      <c r="B207" s="1">
        <v>0</v>
      </c>
      <c r="C207" s="1">
        <v>3</v>
      </c>
      <c r="D207" s="1" t="s">
        <v>314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  <c r="M207" t="str">
        <f>IF(L207="", "S",Titanic!L207)</f>
        <v>S</v>
      </c>
      <c r="N207">
        <f t="shared" si="21"/>
        <v>2</v>
      </c>
      <c r="O207">
        <v>0</v>
      </c>
      <c r="P207" t="str">
        <f t="shared" si="22"/>
        <v>G</v>
      </c>
      <c r="Q207">
        <f t="shared" si="23"/>
        <v>2</v>
      </c>
      <c r="R207">
        <f t="shared" si="24"/>
        <v>0</v>
      </c>
      <c r="S207" t="str">
        <f t="shared" si="25"/>
        <v>Children</v>
      </c>
      <c r="T207" t="str">
        <f t="shared" si="26"/>
        <v>Lower Class</v>
      </c>
      <c r="U207" t="str">
        <f t="shared" si="27"/>
        <v>Deceased</v>
      </c>
    </row>
    <row r="208" spans="1:21" ht="13.2" x14ac:dyDescent="0.25">
      <c r="A208" s="1">
        <v>207</v>
      </c>
      <c r="B208" s="1">
        <v>0</v>
      </c>
      <c r="C208" s="1">
        <v>3</v>
      </c>
      <c r="D208" s="1" t="s">
        <v>315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L208" s="1" t="s">
        <v>15</v>
      </c>
      <c r="M208" t="str">
        <f>IF(L208="", "S",Titanic!L208)</f>
        <v>S</v>
      </c>
      <c r="N208">
        <f t="shared" si="21"/>
        <v>32</v>
      </c>
      <c r="O208">
        <v>1</v>
      </c>
      <c r="P208" t="str">
        <f t="shared" si="22"/>
        <v>M</v>
      </c>
      <c r="Q208">
        <f t="shared" si="23"/>
        <v>2</v>
      </c>
      <c r="R208">
        <f t="shared" si="24"/>
        <v>0</v>
      </c>
      <c r="S208" t="str">
        <f t="shared" si="25"/>
        <v>Middle-Aged</v>
      </c>
      <c r="T208" t="str">
        <f t="shared" si="26"/>
        <v>Lower Class</v>
      </c>
      <c r="U208" t="str">
        <f t="shared" si="27"/>
        <v>Deceased</v>
      </c>
    </row>
    <row r="209" spans="1:21" ht="13.2" x14ac:dyDescent="0.25">
      <c r="A209" s="1">
        <v>208</v>
      </c>
      <c r="B209" s="1">
        <v>1</v>
      </c>
      <c r="C209" s="1">
        <v>3</v>
      </c>
      <c r="D209" s="1" t="s">
        <v>316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L209" s="1" t="s">
        <v>20</v>
      </c>
      <c r="M209" t="str">
        <f>IF(L209="", "S",Titanic!L209)</f>
        <v>C</v>
      </c>
      <c r="N209">
        <f t="shared" si="21"/>
        <v>26</v>
      </c>
      <c r="O209">
        <v>1</v>
      </c>
      <c r="P209" t="str">
        <f t="shared" si="22"/>
        <v>M</v>
      </c>
      <c r="Q209">
        <f t="shared" si="23"/>
        <v>1</v>
      </c>
      <c r="R209">
        <f t="shared" si="24"/>
        <v>1</v>
      </c>
      <c r="S209" t="str">
        <f t="shared" si="25"/>
        <v>Youth</v>
      </c>
      <c r="T209" t="str">
        <f t="shared" si="26"/>
        <v>Lower Class</v>
      </c>
      <c r="U209" t="str">
        <f t="shared" si="27"/>
        <v>Survived</v>
      </c>
    </row>
    <row r="210" spans="1:21" ht="13.2" x14ac:dyDescent="0.25">
      <c r="A210" s="1">
        <v>209</v>
      </c>
      <c r="B210" s="1">
        <v>1</v>
      </c>
      <c r="C210" s="1">
        <v>3</v>
      </c>
      <c r="D210" s="1" t="s">
        <v>317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L210" s="1" t="s">
        <v>27</v>
      </c>
      <c r="M210" t="str">
        <f>IF(L210="", "S",Titanic!L210)</f>
        <v>Q</v>
      </c>
      <c r="N210">
        <f t="shared" si="21"/>
        <v>16</v>
      </c>
      <c r="O210">
        <v>0</v>
      </c>
      <c r="P210" t="str">
        <f t="shared" si="22"/>
        <v>M</v>
      </c>
      <c r="Q210">
        <f t="shared" si="23"/>
        <v>1</v>
      </c>
      <c r="R210">
        <f t="shared" si="24"/>
        <v>1</v>
      </c>
      <c r="S210" t="str">
        <f t="shared" si="25"/>
        <v>Teens</v>
      </c>
      <c r="T210" t="str">
        <f t="shared" si="26"/>
        <v>Lower Class</v>
      </c>
      <c r="U210" t="str">
        <f t="shared" si="27"/>
        <v>Survived</v>
      </c>
    </row>
    <row r="211" spans="1:21" ht="13.2" x14ac:dyDescent="0.25">
      <c r="A211" s="1">
        <v>210</v>
      </c>
      <c r="B211" s="1">
        <v>1</v>
      </c>
      <c r="C211" s="1">
        <v>1</v>
      </c>
      <c r="D211" s="1" t="s">
        <v>318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319</v>
      </c>
      <c r="L211" s="1" t="s">
        <v>20</v>
      </c>
      <c r="M211" t="str">
        <f>IF(L211="", "S",Titanic!L211)</f>
        <v>C</v>
      </c>
      <c r="N211">
        <f t="shared" si="21"/>
        <v>40</v>
      </c>
      <c r="O211">
        <v>1</v>
      </c>
      <c r="P211" t="str">
        <f t="shared" si="22"/>
        <v>A</v>
      </c>
      <c r="Q211">
        <f t="shared" si="23"/>
        <v>1</v>
      </c>
      <c r="R211">
        <f t="shared" si="24"/>
        <v>1</v>
      </c>
      <c r="S211" t="str">
        <f t="shared" si="25"/>
        <v>Middle-Aged</v>
      </c>
      <c r="T211" t="str">
        <f t="shared" si="26"/>
        <v>Upper Class</v>
      </c>
      <c r="U211" t="str">
        <f t="shared" si="27"/>
        <v>Survived</v>
      </c>
    </row>
    <row r="212" spans="1:21" ht="13.2" x14ac:dyDescent="0.25">
      <c r="A212" s="1">
        <v>211</v>
      </c>
      <c r="B212" s="1">
        <v>0</v>
      </c>
      <c r="C212" s="1">
        <v>3</v>
      </c>
      <c r="D212" s="1" t="s">
        <v>320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321</v>
      </c>
      <c r="J212" s="1">
        <v>7.05</v>
      </c>
      <c r="L212" s="1" t="s">
        <v>15</v>
      </c>
      <c r="M212" t="str">
        <f>IF(L212="", "S",Titanic!L212)</f>
        <v>S</v>
      </c>
      <c r="N212">
        <f t="shared" si="21"/>
        <v>24</v>
      </c>
      <c r="O212">
        <v>1</v>
      </c>
      <c r="P212" t="str">
        <f t="shared" si="22"/>
        <v>M</v>
      </c>
      <c r="Q212">
        <f t="shared" si="23"/>
        <v>1</v>
      </c>
      <c r="R212">
        <f t="shared" si="24"/>
        <v>1</v>
      </c>
      <c r="S212" t="str">
        <f t="shared" si="25"/>
        <v>Youth</v>
      </c>
      <c r="T212" t="str">
        <f t="shared" si="26"/>
        <v>Lower Class</v>
      </c>
      <c r="U212" t="str">
        <f t="shared" si="27"/>
        <v>Deceased</v>
      </c>
    </row>
    <row r="213" spans="1:21" ht="13.2" x14ac:dyDescent="0.25">
      <c r="A213" s="1">
        <v>212</v>
      </c>
      <c r="B213" s="1">
        <v>1</v>
      </c>
      <c r="C213" s="1">
        <v>2</v>
      </c>
      <c r="D213" s="1" t="s">
        <v>322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323</v>
      </c>
      <c r="J213" s="1">
        <v>21</v>
      </c>
      <c r="L213" s="1" t="s">
        <v>15</v>
      </c>
      <c r="M213" t="str">
        <f>IF(L213="", "S",Titanic!L213)</f>
        <v>S</v>
      </c>
      <c r="N213">
        <f t="shared" si="21"/>
        <v>35</v>
      </c>
      <c r="O213">
        <v>0</v>
      </c>
      <c r="P213" t="str">
        <f t="shared" si="22"/>
        <v>M</v>
      </c>
      <c r="Q213">
        <f t="shared" si="23"/>
        <v>1</v>
      </c>
      <c r="R213">
        <f t="shared" si="24"/>
        <v>1</v>
      </c>
      <c r="S213" t="str">
        <f t="shared" si="25"/>
        <v>Middle-Aged</v>
      </c>
      <c r="T213" t="str">
        <f t="shared" si="26"/>
        <v>Middle Class</v>
      </c>
      <c r="U213" t="str">
        <f t="shared" si="27"/>
        <v>Survived</v>
      </c>
    </row>
    <row r="214" spans="1:21" ht="13.2" x14ac:dyDescent="0.25">
      <c r="A214" s="1">
        <v>213</v>
      </c>
      <c r="B214" s="1">
        <v>0</v>
      </c>
      <c r="C214" s="1">
        <v>3</v>
      </c>
      <c r="D214" s="1" t="s">
        <v>324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325</v>
      </c>
      <c r="J214" s="1">
        <v>7.25</v>
      </c>
      <c r="L214" s="1" t="s">
        <v>15</v>
      </c>
      <c r="M214" t="str">
        <f>IF(L214="", "S",Titanic!L214)</f>
        <v>S</v>
      </c>
      <c r="N214">
        <f t="shared" si="21"/>
        <v>22</v>
      </c>
      <c r="O214">
        <v>1</v>
      </c>
      <c r="P214" t="str">
        <f t="shared" si="22"/>
        <v>M</v>
      </c>
      <c r="Q214">
        <f t="shared" si="23"/>
        <v>1</v>
      </c>
      <c r="R214">
        <f t="shared" si="24"/>
        <v>1</v>
      </c>
      <c r="S214" t="str">
        <f t="shared" si="25"/>
        <v>Youth</v>
      </c>
      <c r="T214" t="str">
        <f t="shared" si="26"/>
        <v>Lower Class</v>
      </c>
      <c r="U214" t="str">
        <f t="shared" si="27"/>
        <v>Deceased</v>
      </c>
    </row>
    <row r="215" spans="1:21" ht="13.2" x14ac:dyDescent="0.25">
      <c r="A215" s="1">
        <v>214</v>
      </c>
      <c r="B215" s="1">
        <v>0</v>
      </c>
      <c r="C215" s="1">
        <v>2</v>
      </c>
      <c r="D215" s="1" t="s">
        <v>326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15</v>
      </c>
      <c r="M215" t="str">
        <f>IF(L215="", "S",Titanic!L215)</f>
        <v>S</v>
      </c>
      <c r="N215">
        <f t="shared" si="21"/>
        <v>30</v>
      </c>
      <c r="O215">
        <v>1</v>
      </c>
      <c r="P215" t="str">
        <f t="shared" si="22"/>
        <v>M</v>
      </c>
      <c r="Q215">
        <f t="shared" si="23"/>
        <v>1</v>
      </c>
      <c r="R215">
        <f t="shared" si="24"/>
        <v>1</v>
      </c>
      <c r="S215" t="str">
        <f t="shared" si="25"/>
        <v>Youth</v>
      </c>
      <c r="T215" t="str">
        <f t="shared" si="26"/>
        <v>Middle Class</v>
      </c>
      <c r="U215" t="str">
        <f t="shared" si="27"/>
        <v>Deceased</v>
      </c>
    </row>
    <row r="216" spans="1:21" ht="13.2" x14ac:dyDescent="0.25">
      <c r="A216" s="1">
        <v>215</v>
      </c>
      <c r="B216" s="1">
        <v>0</v>
      </c>
      <c r="C216" s="1">
        <v>3</v>
      </c>
      <c r="D216" s="1" t="s">
        <v>327</v>
      </c>
      <c r="E216" s="1" t="s">
        <v>13</v>
      </c>
      <c r="G216" s="1">
        <v>1</v>
      </c>
      <c r="H216" s="1">
        <v>0</v>
      </c>
      <c r="I216" s="1">
        <v>367229</v>
      </c>
      <c r="J216" s="1">
        <v>7.75</v>
      </c>
      <c r="L216" s="1" t="s">
        <v>27</v>
      </c>
      <c r="M216" t="str">
        <f>IF(L216="", "S",Titanic!L216)</f>
        <v>Q</v>
      </c>
      <c r="N216" s="3">
        <f t="shared" si="21"/>
        <v>26.507588932806325</v>
      </c>
      <c r="O216">
        <v>1</v>
      </c>
      <c r="P216" t="str">
        <f t="shared" si="22"/>
        <v>M</v>
      </c>
      <c r="Q216">
        <f t="shared" si="23"/>
        <v>2</v>
      </c>
      <c r="R216">
        <f t="shared" si="24"/>
        <v>0</v>
      </c>
      <c r="S216" t="str">
        <f t="shared" si="25"/>
        <v>Youth</v>
      </c>
      <c r="T216" t="str">
        <f t="shared" si="26"/>
        <v>Lower Class</v>
      </c>
      <c r="U216" t="str">
        <f t="shared" si="27"/>
        <v>Deceased</v>
      </c>
    </row>
    <row r="217" spans="1:21" ht="13.2" x14ac:dyDescent="0.25">
      <c r="A217" s="1">
        <v>216</v>
      </c>
      <c r="B217" s="1">
        <v>1</v>
      </c>
      <c r="C217" s="1">
        <v>1</v>
      </c>
      <c r="D217" s="1" t="s">
        <v>328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329</v>
      </c>
      <c r="L217" s="1" t="s">
        <v>20</v>
      </c>
      <c r="M217" t="str">
        <f>IF(L217="", "S",Titanic!L217)</f>
        <v>C</v>
      </c>
      <c r="N217">
        <f t="shared" si="21"/>
        <v>31</v>
      </c>
      <c r="O217">
        <v>0</v>
      </c>
      <c r="P217" t="str">
        <f t="shared" si="22"/>
        <v>D</v>
      </c>
      <c r="Q217">
        <f t="shared" si="23"/>
        <v>2</v>
      </c>
      <c r="R217">
        <f t="shared" si="24"/>
        <v>0</v>
      </c>
      <c r="S217" t="str">
        <f t="shared" si="25"/>
        <v>Middle-Aged</v>
      </c>
      <c r="T217" t="str">
        <f t="shared" si="26"/>
        <v>Upper Class</v>
      </c>
      <c r="U217" t="str">
        <f t="shared" si="27"/>
        <v>Survived</v>
      </c>
    </row>
    <row r="218" spans="1:21" ht="13.2" x14ac:dyDescent="0.25">
      <c r="A218" s="1">
        <v>217</v>
      </c>
      <c r="B218" s="1">
        <v>1</v>
      </c>
      <c r="C218" s="1">
        <v>3</v>
      </c>
      <c r="D218" s="1" t="s">
        <v>330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331</v>
      </c>
      <c r="J218" s="1">
        <v>7.9249999999999998</v>
      </c>
      <c r="L218" s="1" t="s">
        <v>15</v>
      </c>
      <c r="M218" t="str">
        <f>IF(L218="", "S",Titanic!L218)</f>
        <v>S</v>
      </c>
      <c r="N218">
        <f t="shared" si="21"/>
        <v>27</v>
      </c>
      <c r="O218">
        <v>0</v>
      </c>
      <c r="P218" t="str">
        <f t="shared" si="22"/>
        <v>M</v>
      </c>
      <c r="Q218">
        <f t="shared" si="23"/>
        <v>1</v>
      </c>
      <c r="R218">
        <f t="shared" si="24"/>
        <v>1</v>
      </c>
      <c r="S218" t="str">
        <f t="shared" si="25"/>
        <v>Youth</v>
      </c>
      <c r="T218" t="str">
        <f t="shared" si="26"/>
        <v>Lower Class</v>
      </c>
      <c r="U218" t="str">
        <f t="shared" si="27"/>
        <v>Survived</v>
      </c>
    </row>
    <row r="219" spans="1:21" ht="13.2" x14ac:dyDescent="0.25">
      <c r="A219" s="1">
        <v>218</v>
      </c>
      <c r="B219" s="1">
        <v>0</v>
      </c>
      <c r="C219" s="1">
        <v>2</v>
      </c>
      <c r="D219" s="1" t="s">
        <v>332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15</v>
      </c>
      <c r="M219" t="str">
        <f>IF(L219="", "S",Titanic!L219)</f>
        <v>S</v>
      </c>
      <c r="N219">
        <f t="shared" si="21"/>
        <v>42</v>
      </c>
      <c r="O219">
        <v>1</v>
      </c>
      <c r="P219" t="str">
        <f t="shared" si="22"/>
        <v>M</v>
      </c>
      <c r="Q219">
        <f t="shared" si="23"/>
        <v>2</v>
      </c>
      <c r="R219">
        <f t="shared" si="24"/>
        <v>0</v>
      </c>
      <c r="S219" t="str">
        <f t="shared" si="25"/>
        <v>Middle-Aged</v>
      </c>
      <c r="T219" t="str">
        <f t="shared" si="26"/>
        <v>Middle Class</v>
      </c>
      <c r="U219" t="str">
        <f t="shared" si="27"/>
        <v>Deceased</v>
      </c>
    </row>
    <row r="220" spans="1:21" ht="13.2" x14ac:dyDescent="0.25">
      <c r="A220" s="1">
        <v>219</v>
      </c>
      <c r="B220" s="1">
        <v>1</v>
      </c>
      <c r="C220" s="1">
        <v>1</v>
      </c>
      <c r="D220" s="1" t="s">
        <v>333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334</v>
      </c>
      <c r="L220" s="1" t="s">
        <v>20</v>
      </c>
      <c r="M220" t="str">
        <f>IF(L220="", "S",Titanic!L220)</f>
        <v>C</v>
      </c>
      <c r="N220">
        <f t="shared" si="21"/>
        <v>32</v>
      </c>
      <c r="O220">
        <v>0</v>
      </c>
      <c r="P220" t="str">
        <f t="shared" si="22"/>
        <v>D</v>
      </c>
      <c r="Q220">
        <f t="shared" si="23"/>
        <v>1</v>
      </c>
      <c r="R220">
        <f t="shared" si="24"/>
        <v>1</v>
      </c>
      <c r="S220" t="str">
        <f t="shared" si="25"/>
        <v>Middle-Aged</v>
      </c>
      <c r="T220" t="str">
        <f t="shared" si="26"/>
        <v>Upper Class</v>
      </c>
      <c r="U220" t="str">
        <f t="shared" si="27"/>
        <v>Survived</v>
      </c>
    </row>
    <row r="221" spans="1:21" ht="13.2" x14ac:dyDescent="0.25">
      <c r="A221" s="1">
        <v>220</v>
      </c>
      <c r="B221" s="1">
        <v>0</v>
      </c>
      <c r="C221" s="1">
        <v>2</v>
      </c>
      <c r="D221" s="1" t="s">
        <v>335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336</v>
      </c>
      <c r="J221" s="1">
        <v>10.5</v>
      </c>
      <c r="L221" s="1" t="s">
        <v>15</v>
      </c>
      <c r="M221" t="str">
        <f>IF(L221="", "S",Titanic!L221)</f>
        <v>S</v>
      </c>
      <c r="N221">
        <f t="shared" si="21"/>
        <v>30</v>
      </c>
      <c r="O221">
        <v>1</v>
      </c>
      <c r="P221" t="str">
        <f t="shared" si="22"/>
        <v>M</v>
      </c>
      <c r="Q221">
        <f t="shared" si="23"/>
        <v>1</v>
      </c>
      <c r="R221">
        <f t="shared" si="24"/>
        <v>1</v>
      </c>
      <c r="S221" t="str">
        <f t="shared" si="25"/>
        <v>Youth</v>
      </c>
      <c r="T221" t="str">
        <f t="shared" si="26"/>
        <v>Middle Class</v>
      </c>
      <c r="U221" t="str">
        <f t="shared" si="27"/>
        <v>Deceased</v>
      </c>
    </row>
    <row r="222" spans="1:21" ht="13.2" x14ac:dyDescent="0.25">
      <c r="A222" s="1">
        <v>221</v>
      </c>
      <c r="B222" s="1">
        <v>1</v>
      </c>
      <c r="C222" s="1">
        <v>3</v>
      </c>
      <c r="D222" s="1" t="s">
        <v>337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338</v>
      </c>
      <c r="J222" s="1">
        <v>8.0500000000000007</v>
      </c>
      <c r="L222" s="1" t="s">
        <v>15</v>
      </c>
      <c r="M222" t="str">
        <f>IF(L222="", "S",Titanic!L222)</f>
        <v>S</v>
      </c>
      <c r="N222">
        <f t="shared" si="21"/>
        <v>16</v>
      </c>
      <c r="O222">
        <v>1</v>
      </c>
      <c r="P222" t="str">
        <f t="shared" si="22"/>
        <v>M</v>
      </c>
      <c r="Q222">
        <f t="shared" si="23"/>
        <v>1</v>
      </c>
      <c r="R222">
        <f t="shared" si="24"/>
        <v>1</v>
      </c>
      <c r="S222" t="str">
        <f t="shared" si="25"/>
        <v>Teens</v>
      </c>
      <c r="T222" t="str">
        <f t="shared" si="26"/>
        <v>Lower Class</v>
      </c>
      <c r="U222" t="str">
        <f t="shared" si="27"/>
        <v>Survived</v>
      </c>
    </row>
    <row r="223" spans="1:21" ht="13.2" x14ac:dyDescent="0.25">
      <c r="A223" s="1">
        <v>222</v>
      </c>
      <c r="B223" s="1">
        <v>0</v>
      </c>
      <c r="C223" s="1">
        <v>2</v>
      </c>
      <c r="D223" s="1" t="s">
        <v>339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15</v>
      </c>
      <c r="M223" t="str">
        <f>IF(L223="", "S",Titanic!L223)</f>
        <v>S</v>
      </c>
      <c r="N223">
        <f t="shared" si="21"/>
        <v>27</v>
      </c>
      <c r="O223">
        <v>1</v>
      </c>
      <c r="P223" t="str">
        <f t="shared" si="22"/>
        <v>M</v>
      </c>
      <c r="Q223">
        <f t="shared" si="23"/>
        <v>1</v>
      </c>
      <c r="R223">
        <f t="shared" si="24"/>
        <v>1</v>
      </c>
      <c r="S223" t="str">
        <f t="shared" si="25"/>
        <v>Youth</v>
      </c>
      <c r="T223" t="str">
        <f t="shared" si="26"/>
        <v>Middle Class</v>
      </c>
      <c r="U223" t="str">
        <f t="shared" si="27"/>
        <v>Deceased</v>
      </c>
    </row>
    <row r="224" spans="1:21" ht="13.2" x14ac:dyDescent="0.25">
      <c r="A224" s="1">
        <v>223</v>
      </c>
      <c r="B224" s="1">
        <v>0</v>
      </c>
      <c r="C224" s="1">
        <v>3</v>
      </c>
      <c r="D224" s="1" t="s">
        <v>340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L224" s="1" t="s">
        <v>15</v>
      </c>
      <c r="M224" t="str">
        <f>IF(L224="", "S",Titanic!L224)</f>
        <v>S</v>
      </c>
      <c r="N224">
        <f t="shared" si="21"/>
        <v>51</v>
      </c>
      <c r="O224">
        <v>1</v>
      </c>
      <c r="P224" t="str">
        <f t="shared" si="22"/>
        <v>M</v>
      </c>
      <c r="Q224">
        <f t="shared" si="23"/>
        <v>1</v>
      </c>
      <c r="R224">
        <f t="shared" si="24"/>
        <v>1</v>
      </c>
      <c r="S224" t="str">
        <f t="shared" si="25"/>
        <v>Middle-Aged</v>
      </c>
      <c r="T224" t="str">
        <f t="shared" si="26"/>
        <v>Lower Class</v>
      </c>
      <c r="U224" t="str">
        <f t="shared" si="27"/>
        <v>Deceased</v>
      </c>
    </row>
    <row r="225" spans="1:21" ht="13.2" x14ac:dyDescent="0.25">
      <c r="A225" s="1">
        <v>224</v>
      </c>
      <c r="B225" s="1">
        <v>0</v>
      </c>
      <c r="C225" s="1">
        <v>3</v>
      </c>
      <c r="D225" s="1" t="s">
        <v>341</v>
      </c>
      <c r="E225" s="1" t="s">
        <v>13</v>
      </c>
      <c r="G225" s="1">
        <v>0</v>
      </c>
      <c r="H225" s="1">
        <v>0</v>
      </c>
      <c r="I225" s="1">
        <v>349234</v>
      </c>
      <c r="J225" s="1">
        <v>7.8958000000000004</v>
      </c>
      <c r="L225" s="1" t="s">
        <v>15</v>
      </c>
      <c r="M225" t="str">
        <f>IF(L225="", "S",Titanic!L225)</f>
        <v>S</v>
      </c>
      <c r="N225" s="3">
        <f t="shared" si="21"/>
        <v>26.507588932806325</v>
      </c>
      <c r="O225">
        <v>1</v>
      </c>
      <c r="P225" t="str">
        <f t="shared" si="22"/>
        <v>M</v>
      </c>
      <c r="Q225">
        <f t="shared" si="23"/>
        <v>1</v>
      </c>
      <c r="R225">
        <f t="shared" si="24"/>
        <v>1</v>
      </c>
      <c r="S225" t="str">
        <f t="shared" si="25"/>
        <v>Youth</v>
      </c>
      <c r="T225" t="str">
        <f t="shared" si="26"/>
        <v>Lower Class</v>
      </c>
      <c r="U225" t="str">
        <f t="shared" si="27"/>
        <v>Deceased</v>
      </c>
    </row>
    <row r="226" spans="1:21" ht="13.2" x14ac:dyDescent="0.25">
      <c r="A226" s="1">
        <v>225</v>
      </c>
      <c r="B226" s="1">
        <v>1</v>
      </c>
      <c r="C226" s="1">
        <v>1</v>
      </c>
      <c r="D226" s="1" t="s">
        <v>342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343</v>
      </c>
      <c r="L226" s="1" t="s">
        <v>15</v>
      </c>
      <c r="M226" t="str">
        <f>IF(L226="", "S",Titanic!L226)</f>
        <v>S</v>
      </c>
      <c r="N226">
        <f t="shared" si="21"/>
        <v>38</v>
      </c>
      <c r="O226">
        <v>1</v>
      </c>
      <c r="P226" t="str">
        <f t="shared" si="22"/>
        <v>C</v>
      </c>
      <c r="Q226">
        <f t="shared" si="23"/>
        <v>2</v>
      </c>
      <c r="R226">
        <f t="shared" si="24"/>
        <v>0</v>
      </c>
      <c r="S226" t="str">
        <f t="shared" si="25"/>
        <v>Middle-Aged</v>
      </c>
      <c r="T226" t="str">
        <f t="shared" si="26"/>
        <v>Upper Class</v>
      </c>
      <c r="U226" t="str">
        <f t="shared" si="27"/>
        <v>Survived</v>
      </c>
    </row>
    <row r="227" spans="1:21" ht="13.2" x14ac:dyDescent="0.25">
      <c r="A227" s="1">
        <v>226</v>
      </c>
      <c r="B227" s="1">
        <v>0</v>
      </c>
      <c r="C227" s="1">
        <v>3</v>
      </c>
      <c r="D227" s="1" t="s">
        <v>344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345</v>
      </c>
      <c r="J227" s="1">
        <v>9.35</v>
      </c>
      <c r="L227" s="1" t="s">
        <v>15</v>
      </c>
      <c r="M227" t="str">
        <f>IF(L227="", "S",Titanic!L227)</f>
        <v>S</v>
      </c>
      <c r="N227">
        <f t="shared" si="21"/>
        <v>22</v>
      </c>
      <c r="O227">
        <v>1</v>
      </c>
      <c r="P227" t="str">
        <f t="shared" si="22"/>
        <v>M</v>
      </c>
      <c r="Q227">
        <f t="shared" si="23"/>
        <v>1</v>
      </c>
      <c r="R227">
        <f t="shared" si="24"/>
        <v>1</v>
      </c>
      <c r="S227" t="str">
        <f t="shared" si="25"/>
        <v>Youth</v>
      </c>
      <c r="T227" t="str">
        <f t="shared" si="26"/>
        <v>Lower Class</v>
      </c>
      <c r="U227" t="str">
        <f t="shared" si="27"/>
        <v>Deceased</v>
      </c>
    </row>
    <row r="228" spans="1:21" ht="13.2" x14ac:dyDescent="0.25">
      <c r="A228" s="1">
        <v>227</v>
      </c>
      <c r="B228" s="1">
        <v>1</v>
      </c>
      <c r="C228" s="1">
        <v>2</v>
      </c>
      <c r="D228" s="1" t="s">
        <v>346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347</v>
      </c>
      <c r="J228" s="1">
        <v>10.5</v>
      </c>
      <c r="L228" s="1" t="s">
        <v>15</v>
      </c>
      <c r="M228" t="str">
        <f>IF(L228="", "S",Titanic!L228)</f>
        <v>S</v>
      </c>
      <c r="N228">
        <f t="shared" si="21"/>
        <v>19</v>
      </c>
      <c r="O228">
        <v>1</v>
      </c>
      <c r="P228" t="str">
        <f t="shared" si="22"/>
        <v>M</v>
      </c>
      <c r="Q228">
        <f t="shared" si="23"/>
        <v>1</v>
      </c>
      <c r="R228">
        <f t="shared" si="24"/>
        <v>1</v>
      </c>
      <c r="S228" t="str">
        <f t="shared" si="25"/>
        <v>Youth</v>
      </c>
      <c r="T228" t="str">
        <f t="shared" si="26"/>
        <v>Middle Class</v>
      </c>
      <c r="U228" t="str">
        <f t="shared" si="27"/>
        <v>Survived</v>
      </c>
    </row>
    <row r="229" spans="1:21" ht="13.2" x14ac:dyDescent="0.25">
      <c r="A229" s="1">
        <v>228</v>
      </c>
      <c r="B229" s="1">
        <v>0</v>
      </c>
      <c r="C229" s="1">
        <v>3</v>
      </c>
      <c r="D229" s="1" t="s">
        <v>348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349</v>
      </c>
      <c r="J229" s="1">
        <v>7.25</v>
      </c>
      <c r="L229" s="1" t="s">
        <v>15</v>
      </c>
      <c r="M229" t="str">
        <f>IF(L229="", "S",Titanic!L229)</f>
        <v>S</v>
      </c>
      <c r="N229" s="3">
        <f t="shared" si="21"/>
        <v>20.5</v>
      </c>
      <c r="O229">
        <v>1</v>
      </c>
      <c r="P229" t="str">
        <f t="shared" si="22"/>
        <v>M</v>
      </c>
      <c r="Q229">
        <f t="shared" si="23"/>
        <v>1</v>
      </c>
      <c r="R229">
        <f t="shared" si="24"/>
        <v>1</v>
      </c>
      <c r="S229" t="str">
        <f t="shared" si="25"/>
        <v>Youth</v>
      </c>
      <c r="T229" t="str">
        <f t="shared" si="26"/>
        <v>Lower Class</v>
      </c>
      <c r="U229" t="str">
        <f t="shared" si="27"/>
        <v>Deceased</v>
      </c>
    </row>
    <row r="230" spans="1:21" ht="13.2" x14ac:dyDescent="0.25">
      <c r="A230" s="1">
        <v>229</v>
      </c>
      <c r="B230" s="1">
        <v>0</v>
      </c>
      <c r="C230" s="1">
        <v>2</v>
      </c>
      <c r="D230" s="1" t="s">
        <v>350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15</v>
      </c>
      <c r="M230" t="str">
        <f>IF(L230="", "S",Titanic!L230)</f>
        <v>S</v>
      </c>
      <c r="N230">
        <f t="shared" si="21"/>
        <v>18</v>
      </c>
      <c r="O230">
        <v>1</v>
      </c>
      <c r="P230" t="str">
        <f t="shared" si="22"/>
        <v>M</v>
      </c>
      <c r="Q230">
        <f t="shared" si="23"/>
        <v>1</v>
      </c>
      <c r="R230">
        <f t="shared" si="24"/>
        <v>1</v>
      </c>
      <c r="S230" t="str">
        <f t="shared" si="25"/>
        <v>Teens</v>
      </c>
      <c r="T230" t="str">
        <f t="shared" si="26"/>
        <v>Middle Class</v>
      </c>
      <c r="U230" t="str">
        <f t="shared" si="27"/>
        <v>Deceased</v>
      </c>
    </row>
    <row r="231" spans="1:21" ht="13.2" x14ac:dyDescent="0.25">
      <c r="A231" s="1">
        <v>230</v>
      </c>
      <c r="B231" s="1">
        <v>0</v>
      </c>
      <c r="C231" s="1">
        <v>3</v>
      </c>
      <c r="D231" s="1" t="s">
        <v>351</v>
      </c>
      <c r="E231" s="1" t="s">
        <v>17</v>
      </c>
      <c r="G231" s="1">
        <v>3</v>
      </c>
      <c r="H231" s="1">
        <v>1</v>
      </c>
      <c r="I231" s="1">
        <v>4133</v>
      </c>
      <c r="J231" s="1">
        <v>25.466699999999999</v>
      </c>
      <c r="L231" s="1" t="s">
        <v>15</v>
      </c>
      <c r="M231" t="str">
        <f>IF(L231="", "S",Titanic!L231)</f>
        <v>S</v>
      </c>
      <c r="N231" s="3">
        <f t="shared" si="21"/>
        <v>21.75</v>
      </c>
      <c r="O231">
        <v>0</v>
      </c>
      <c r="P231" t="str">
        <f t="shared" si="22"/>
        <v>M</v>
      </c>
      <c r="Q231">
        <f t="shared" si="23"/>
        <v>5</v>
      </c>
      <c r="R231">
        <f t="shared" si="24"/>
        <v>0</v>
      </c>
      <c r="S231" t="str">
        <f t="shared" si="25"/>
        <v>Youth</v>
      </c>
      <c r="T231" t="str">
        <f t="shared" si="26"/>
        <v>Lower Class</v>
      </c>
      <c r="U231" t="str">
        <f t="shared" si="27"/>
        <v>Deceased</v>
      </c>
    </row>
    <row r="232" spans="1:21" ht="13.2" x14ac:dyDescent="0.25">
      <c r="A232" s="1">
        <v>231</v>
      </c>
      <c r="B232" s="1">
        <v>1</v>
      </c>
      <c r="C232" s="1">
        <v>1</v>
      </c>
      <c r="D232" s="1" t="s">
        <v>352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  <c r="M232" t="str">
        <f>IF(L232="", "S",Titanic!L232)</f>
        <v>S</v>
      </c>
      <c r="N232">
        <f t="shared" si="21"/>
        <v>35</v>
      </c>
      <c r="O232">
        <v>0</v>
      </c>
      <c r="P232" t="str">
        <f t="shared" si="22"/>
        <v>C</v>
      </c>
      <c r="Q232">
        <f t="shared" si="23"/>
        <v>2</v>
      </c>
      <c r="R232">
        <f t="shared" si="24"/>
        <v>0</v>
      </c>
      <c r="S232" t="str">
        <f t="shared" si="25"/>
        <v>Middle-Aged</v>
      </c>
      <c r="T232" t="str">
        <f t="shared" si="26"/>
        <v>Upper Class</v>
      </c>
      <c r="U232" t="str">
        <f t="shared" si="27"/>
        <v>Survived</v>
      </c>
    </row>
    <row r="233" spans="1:21" ht="13.2" x14ac:dyDescent="0.25">
      <c r="A233" s="1">
        <v>232</v>
      </c>
      <c r="B233" s="1">
        <v>0</v>
      </c>
      <c r="C233" s="1">
        <v>3</v>
      </c>
      <c r="D233" s="1" t="s">
        <v>353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L233" s="1" t="s">
        <v>15</v>
      </c>
      <c r="M233" t="str">
        <f>IF(L233="", "S",Titanic!L233)</f>
        <v>S</v>
      </c>
      <c r="N233">
        <f t="shared" si="21"/>
        <v>29</v>
      </c>
      <c r="O233">
        <v>1</v>
      </c>
      <c r="P233" t="str">
        <f t="shared" si="22"/>
        <v>M</v>
      </c>
      <c r="Q233">
        <f t="shared" si="23"/>
        <v>1</v>
      </c>
      <c r="R233">
        <f t="shared" si="24"/>
        <v>1</v>
      </c>
      <c r="S233" t="str">
        <f t="shared" si="25"/>
        <v>Youth</v>
      </c>
      <c r="T233" t="str">
        <f t="shared" si="26"/>
        <v>Lower Class</v>
      </c>
      <c r="U233" t="str">
        <f t="shared" si="27"/>
        <v>Deceased</v>
      </c>
    </row>
    <row r="234" spans="1:21" ht="13.2" x14ac:dyDescent="0.25">
      <c r="A234" s="1">
        <v>233</v>
      </c>
      <c r="B234" s="1">
        <v>0</v>
      </c>
      <c r="C234" s="1">
        <v>2</v>
      </c>
      <c r="D234" s="1" t="s">
        <v>354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L234" s="1" t="s">
        <v>15</v>
      </c>
      <c r="M234" t="str">
        <f>IF(L234="", "S",Titanic!L234)</f>
        <v>S</v>
      </c>
      <c r="N234">
        <f t="shared" si="21"/>
        <v>59</v>
      </c>
      <c r="O234">
        <v>1</v>
      </c>
      <c r="P234" t="str">
        <f t="shared" si="22"/>
        <v>M</v>
      </c>
      <c r="Q234">
        <f t="shared" si="23"/>
        <v>1</v>
      </c>
      <c r="R234">
        <f t="shared" si="24"/>
        <v>1</v>
      </c>
      <c r="S234" t="str">
        <f t="shared" si="25"/>
        <v>Old</v>
      </c>
      <c r="T234" t="str">
        <f t="shared" si="26"/>
        <v>Middle Class</v>
      </c>
      <c r="U234" t="str">
        <f t="shared" si="27"/>
        <v>Deceased</v>
      </c>
    </row>
    <row r="235" spans="1:21" ht="13.2" x14ac:dyDescent="0.25">
      <c r="A235" s="1">
        <v>234</v>
      </c>
      <c r="B235" s="1">
        <v>1</v>
      </c>
      <c r="C235" s="1">
        <v>3</v>
      </c>
      <c r="D235" s="1" t="s">
        <v>355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L235" s="1" t="s">
        <v>15</v>
      </c>
      <c r="M235" t="str">
        <f>IF(L235="", "S",Titanic!L235)</f>
        <v>S</v>
      </c>
      <c r="N235">
        <f t="shared" si="21"/>
        <v>5</v>
      </c>
      <c r="O235">
        <v>0</v>
      </c>
      <c r="P235" t="str">
        <f t="shared" si="22"/>
        <v>M</v>
      </c>
      <c r="Q235">
        <f t="shared" si="23"/>
        <v>7</v>
      </c>
      <c r="R235">
        <f t="shared" si="24"/>
        <v>0</v>
      </c>
      <c r="S235" t="str">
        <f t="shared" si="25"/>
        <v>Children</v>
      </c>
      <c r="T235" t="str">
        <f t="shared" si="26"/>
        <v>Lower Class</v>
      </c>
      <c r="U235" t="str">
        <f t="shared" si="27"/>
        <v>Survived</v>
      </c>
    </row>
    <row r="236" spans="1:21" ht="13.2" x14ac:dyDescent="0.25">
      <c r="A236" s="1">
        <v>235</v>
      </c>
      <c r="B236" s="1">
        <v>0</v>
      </c>
      <c r="C236" s="1">
        <v>2</v>
      </c>
      <c r="D236" s="1" t="s">
        <v>356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357</v>
      </c>
      <c r="J236" s="1">
        <v>10.5</v>
      </c>
      <c r="L236" s="1" t="s">
        <v>15</v>
      </c>
      <c r="M236" t="str">
        <f>IF(L236="", "S",Titanic!L236)</f>
        <v>S</v>
      </c>
      <c r="N236">
        <f t="shared" si="21"/>
        <v>24</v>
      </c>
      <c r="O236">
        <v>1</v>
      </c>
      <c r="P236" t="str">
        <f t="shared" si="22"/>
        <v>M</v>
      </c>
      <c r="Q236">
        <f t="shared" si="23"/>
        <v>1</v>
      </c>
      <c r="R236">
        <f t="shared" si="24"/>
        <v>1</v>
      </c>
      <c r="S236" t="str">
        <f t="shared" si="25"/>
        <v>Youth</v>
      </c>
      <c r="T236" t="str">
        <f t="shared" si="26"/>
        <v>Middle Class</v>
      </c>
      <c r="U236" t="str">
        <f t="shared" si="27"/>
        <v>Deceased</v>
      </c>
    </row>
    <row r="237" spans="1:21" ht="13.2" x14ac:dyDescent="0.25">
      <c r="A237" s="1">
        <v>236</v>
      </c>
      <c r="B237" s="1">
        <v>0</v>
      </c>
      <c r="C237" s="1">
        <v>3</v>
      </c>
      <c r="D237" s="1" t="s">
        <v>358</v>
      </c>
      <c r="E237" s="1" t="s">
        <v>17</v>
      </c>
      <c r="G237" s="1">
        <v>0</v>
      </c>
      <c r="H237" s="1">
        <v>0</v>
      </c>
      <c r="I237" s="1" t="s">
        <v>359</v>
      </c>
      <c r="J237" s="1">
        <v>7.55</v>
      </c>
      <c r="L237" s="1" t="s">
        <v>15</v>
      </c>
      <c r="M237" t="str">
        <f>IF(L237="", "S",Titanic!L237)</f>
        <v>S</v>
      </c>
      <c r="N237" s="3">
        <f t="shared" si="21"/>
        <v>21.75</v>
      </c>
      <c r="O237">
        <v>0</v>
      </c>
      <c r="P237" t="str">
        <f t="shared" si="22"/>
        <v>M</v>
      </c>
      <c r="Q237">
        <f t="shared" si="23"/>
        <v>1</v>
      </c>
      <c r="R237">
        <f t="shared" si="24"/>
        <v>1</v>
      </c>
      <c r="S237" t="str">
        <f t="shared" si="25"/>
        <v>Youth</v>
      </c>
      <c r="T237" t="str">
        <f t="shared" si="26"/>
        <v>Lower Class</v>
      </c>
      <c r="U237" t="str">
        <f t="shared" si="27"/>
        <v>Deceased</v>
      </c>
    </row>
    <row r="238" spans="1:21" ht="13.2" x14ac:dyDescent="0.25">
      <c r="A238" s="1">
        <v>237</v>
      </c>
      <c r="B238" s="1">
        <v>0</v>
      </c>
      <c r="C238" s="1">
        <v>2</v>
      </c>
      <c r="D238" s="1" t="s">
        <v>360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15</v>
      </c>
      <c r="M238" t="str">
        <f>IF(L238="", "S",Titanic!L238)</f>
        <v>S</v>
      </c>
      <c r="N238">
        <f t="shared" si="21"/>
        <v>44</v>
      </c>
      <c r="O238">
        <v>1</v>
      </c>
      <c r="P238" t="str">
        <f t="shared" si="22"/>
        <v>M</v>
      </c>
      <c r="Q238">
        <f t="shared" si="23"/>
        <v>2</v>
      </c>
      <c r="R238">
        <f t="shared" si="24"/>
        <v>0</v>
      </c>
      <c r="S238" t="str">
        <f t="shared" si="25"/>
        <v>Middle-Aged</v>
      </c>
      <c r="T238" t="str">
        <f t="shared" si="26"/>
        <v>Middle Class</v>
      </c>
      <c r="U238" t="str">
        <f t="shared" si="27"/>
        <v>Deceased</v>
      </c>
    </row>
    <row r="239" spans="1:21" ht="13.2" x14ac:dyDescent="0.25">
      <c r="A239" s="1">
        <v>238</v>
      </c>
      <c r="B239" s="1">
        <v>1</v>
      </c>
      <c r="C239" s="1">
        <v>2</v>
      </c>
      <c r="D239" s="1" t="s">
        <v>361</v>
      </c>
      <c r="E239" s="1" t="s">
        <v>17</v>
      </c>
      <c r="F239" s="1">
        <v>8</v>
      </c>
      <c r="G239" s="1">
        <v>0</v>
      </c>
      <c r="H239" s="1">
        <v>2</v>
      </c>
      <c r="I239" s="1" t="s">
        <v>362</v>
      </c>
      <c r="J239" s="1">
        <v>26.25</v>
      </c>
      <c r="L239" s="1" t="s">
        <v>15</v>
      </c>
      <c r="M239" t="str">
        <f>IF(L239="", "S",Titanic!L239)</f>
        <v>S</v>
      </c>
      <c r="N239">
        <f t="shared" si="21"/>
        <v>8</v>
      </c>
      <c r="O239">
        <v>0</v>
      </c>
      <c r="P239" t="str">
        <f t="shared" si="22"/>
        <v>M</v>
      </c>
      <c r="Q239">
        <f t="shared" si="23"/>
        <v>3</v>
      </c>
      <c r="R239">
        <f t="shared" si="24"/>
        <v>0</v>
      </c>
      <c r="S239" t="str">
        <f t="shared" si="25"/>
        <v>Children</v>
      </c>
      <c r="T239" t="str">
        <f t="shared" si="26"/>
        <v>Middle Class</v>
      </c>
      <c r="U239" t="str">
        <f t="shared" si="27"/>
        <v>Survived</v>
      </c>
    </row>
    <row r="240" spans="1:21" ht="13.2" x14ac:dyDescent="0.25">
      <c r="A240" s="1">
        <v>239</v>
      </c>
      <c r="B240" s="1">
        <v>0</v>
      </c>
      <c r="C240" s="1">
        <v>2</v>
      </c>
      <c r="D240" s="1" t="s">
        <v>363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L240" s="1" t="s">
        <v>15</v>
      </c>
      <c r="M240" t="str">
        <f>IF(L240="", "S",Titanic!L240)</f>
        <v>S</v>
      </c>
      <c r="N240">
        <f t="shared" si="21"/>
        <v>19</v>
      </c>
      <c r="O240">
        <v>1</v>
      </c>
      <c r="P240" t="str">
        <f t="shared" si="22"/>
        <v>M</v>
      </c>
      <c r="Q240">
        <f t="shared" si="23"/>
        <v>1</v>
      </c>
      <c r="R240">
        <f t="shared" si="24"/>
        <v>1</v>
      </c>
      <c r="S240" t="str">
        <f t="shared" si="25"/>
        <v>Youth</v>
      </c>
      <c r="T240" t="str">
        <f t="shared" si="26"/>
        <v>Middle Class</v>
      </c>
      <c r="U240" t="str">
        <f t="shared" si="27"/>
        <v>Deceased</v>
      </c>
    </row>
    <row r="241" spans="1:21" ht="13.2" x14ac:dyDescent="0.25">
      <c r="A241" s="1">
        <v>240</v>
      </c>
      <c r="B241" s="1">
        <v>0</v>
      </c>
      <c r="C241" s="1">
        <v>2</v>
      </c>
      <c r="D241" s="1" t="s">
        <v>364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365</v>
      </c>
      <c r="J241" s="1">
        <v>12.275</v>
      </c>
      <c r="L241" s="1" t="s">
        <v>15</v>
      </c>
      <c r="M241" t="str">
        <f>IF(L241="", "S",Titanic!L241)</f>
        <v>S</v>
      </c>
      <c r="N241">
        <f t="shared" si="21"/>
        <v>33</v>
      </c>
      <c r="O241">
        <v>1</v>
      </c>
      <c r="P241" t="str">
        <f t="shared" si="22"/>
        <v>M</v>
      </c>
      <c r="Q241">
        <f t="shared" si="23"/>
        <v>1</v>
      </c>
      <c r="R241">
        <f t="shared" si="24"/>
        <v>1</v>
      </c>
      <c r="S241" t="str">
        <f t="shared" si="25"/>
        <v>Middle-Aged</v>
      </c>
      <c r="T241" t="str">
        <f t="shared" si="26"/>
        <v>Middle Class</v>
      </c>
      <c r="U241" t="str">
        <f t="shared" si="27"/>
        <v>Deceased</v>
      </c>
    </row>
    <row r="242" spans="1:21" ht="13.2" x14ac:dyDescent="0.25">
      <c r="A242" s="1">
        <v>241</v>
      </c>
      <c r="B242" s="1">
        <v>0</v>
      </c>
      <c r="C242" s="1">
        <v>3</v>
      </c>
      <c r="D242" s="1" t="s">
        <v>366</v>
      </c>
      <c r="E242" s="1" t="s">
        <v>17</v>
      </c>
      <c r="G242" s="1">
        <v>1</v>
      </c>
      <c r="H242" s="1">
        <v>0</v>
      </c>
      <c r="I242" s="1">
        <v>2665</v>
      </c>
      <c r="J242" s="1">
        <v>14.4542</v>
      </c>
      <c r="L242" s="1" t="s">
        <v>20</v>
      </c>
      <c r="M242" t="str">
        <f>IF(L242="", "S",Titanic!L242)</f>
        <v>C</v>
      </c>
      <c r="N242" s="3">
        <f t="shared" si="21"/>
        <v>21.75</v>
      </c>
      <c r="O242">
        <v>0</v>
      </c>
      <c r="P242" t="str">
        <f t="shared" si="22"/>
        <v>M</v>
      </c>
      <c r="Q242">
        <f t="shared" si="23"/>
        <v>2</v>
      </c>
      <c r="R242">
        <f t="shared" si="24"/>
        <v>0</v>
      </c>
      <c r="S242" t="str">
        <f t="shared" si="25"/>
        <v>Youth</v>
      </c>
      <c r="T242" t="str">
        <f t="shared" si="26"/>
        <v>Lower Class</v>
      </c>
      <c r="U242" t="str">
        <f t="shared" si="27"/>
        <v>Deceased</v>
      </c>
    </row>
    <row r="243" spans="1:21" ht="13.2" x14ac:dyDescent="0.25">
      <c r="A243" s="1">
        <v>242</v>
      </c>
      <c r="B243" s="1">
        <v>1</v>
      </c>
      <c r="C243" s="1">
        <v>3</v>
      </c>
      <c r="D243" s="1" t="s">
        <v>367</v>
      </c>
      <c r="E243" s="1" t="s">
        <v>17</v>
      </c>
      <c r="G243" s="1">
        <v>1</v>
      </c>
      <c r="H243" s="1">
        <v>0</v>
      </c>
      <c r="I243" s="1">
        <v>367230</v>
      </c>
      <c r="J243" s="1">
        <v>15.5</v>
      </c>
      <c r="L243" s="1" t="s">
        <v>27</v>
      </c>
      <c r="M243" t="str">
        <f>IF(L243="", "S",Titanic!L243)</f>
        <v>Q</v>
      </c>
      <c r="N243" s="3">
        <f t="shared" si="21"/>
        <v>21.75</v>
      </c>
      <c r="O243">
        <v>0</v>
      </c>
      <c r="P243" t="str">
        <f t="shared" si="22"/>
        <v>M</v>
      </c>
      <c r="Q243">
        <f t="shared" si="23"/>
        <v>2</v>
      </c>
      <c r="R243">
        <f t="shared" si="24"/>
        <v>0</v>
      </c>
      <c r="S243" t="str">
        <f t="shared" si="25"/>
        <v>Youth</v>
      </c>
      <c r="T243" t="str">
        <f t="shared" si="26"/>
        <v>Lower Class</v>
      </c>
      <c r="U243" t="str">
        <f t="shared" si="27"/>
        <v>Survived</v>
      </c>
    </row>
    <row r="244" spans="1:21" ht="13.2" x14ac:dyDescent="0.25">
      <c r="A244" s="1">
        <v>243</v>
      </c>
      <c r="B244" s="1">
        <v>0</v>
      </c>
      <c r="C244" s="1">
        <v>2</v>
      </c>
      <c r="D244" s="1" t="s">
        <v>368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369</v>
      </c>
      <c r="J244" s="1">
        <v>10.5</v>
      </c>
      <c r="L244" s="1" t="s">
        <v>15</v>
      </c>
      <c r="M244" t="str">
        <f>IF(L244="", "S",Titanic!L244)</f>
        <v>S</v>
      </c>
      <c r="N244">
        <f t="shared" si="21"/>
        <v>29</v>
      </c>
      <c r="O244">
        <v>1</v>
      </c>
      <c r="P244" t="str">
        <f t="shared" si="22"/>
        <v>M</v>
      </c>
      <c r="Q244">
        <f t="shared" si="23"/>
        <v>1</v>
      </c>
      <c r="R244">
        <f t="shared" si="24"/>
        <v>1</v>
      </c>
      <c r="S244" t="str">
        <f t="shared" si="25"/>
        <v>Youth</v>
      </c>
      <c r="T244" t="str">
        <f t="shared" si="26"/>
        <v>Middle Class</v>
      </c>
      <c r="U244" t="str">
        <f t="shared" si="27"/>
        <v>Deceased</v>
      </c>
    </row>
    <row r="245" spans="1:21" ht="13.2" x14ac:dyDescent="0.25">
      <c r="A245" s="1">
        <v>244</v>
      </c>
      <c r="B245" s="1">
        <v>0</v>
      </c>
      <c r="C245" s="1">
        <v>3</v>
      </c>
      <c r="D245" s="1" t="s">
        <v>370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371</v>
      </c>
      <c r="J245" s="1">
        <v>7.125</v>
      </c>
      <c r="L245" s="1" t="s">
        <v>15</v>
      </c>
      <c r="M245" t="str">
        <f>IF(L245="", "S",Titanic!L245)</f>
        <v>S</v>
      </c>
      <c r="N245">
        <f t="shared" si="21"/>
        <v>22</v>
      </c>
      <c r="O245">
        <v>1</v>
      </c>
      <c r="P245" t="str">
        <f t="shared" si="22"/>
        <v>M</v>
      </c>
      <c r="Q245">
        <f t="shared" si="23"/>
        <v>1</v>
      </c>
      <c r="R245">
        <f t="shared" si="24"/>
        <v>1</v>
      </c>
      <c r="S245" t="str">
        <f t="shared" si="25"/>
        <v>Youth</v>
      </c>
      <c r="T245" t="str">
        <f t="shared" si="26"/>
        <v>Lower Class</v>
      </c>
      <c r="U245" t="str">
        <f t="shared" si="27"/>
        <v>Deceased</v>
      </c>
    </row>
    <row r="246" spans="1:21" ht="13.2" x14ac:dyDescent="0.25">
      <c r="A246" s="1">
        <v>245</v>
      </c>
      <c r="B246" s="1">
        <v>0</v>
      </c>
      <c r="C246" s="1">
        <v>3</v>
      </c>
      <c r="D246" s="1" t="s">
        <v>372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L246" s="1" t="s">
        <v>20</v>
      </c>
      <c r="M246" t="str">
        <f>IF(L246="", "S",Titanic!L246)</f>
        <v>C</v>
      </c>
      <c r="N246">
        <f t="shared" si="21"/>
        <v>30</v>
      </c>
      <c r="O246">
        <v>1</v>
      </c>
      <c r="P246" t="str">
        <f t="shared" si="22"/>
        <v>M</v>
      </c>
      <c r="Q246">
        <f t="shared" si="23"/>
        <v>1</v>
      </c>
      <c r="R246">
        <f t="shared" si="24"/>
        <v>1</v>
      </c>
      <c r="S246" t="str">
        <f t="shared" si="25"/>
        <v>Youth</v>
      </c>
      <c r="T246" t="str">
        <f t="shared" si="26"/>
        <v>Lower Class</v>
      </c>
      <c r="U246" t="str">
        <f t="shared" si="27"/>
        <v>Deceased</v>
      </c>
    </row>
    <row r="247" spans="1:21" ht="13.2" x14ac:dyDescent="0.25">
      <c r="A247" s="1">
        <v>246</v>
      </c>
      <c r="B247" s="1">
        <v>0</v>
      </c>
      <c r="C247" s="1">
        <v>1</v>
      </c>
      <c r="D247" s="1" t="s">
        <v>373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374</v>
      </c>
      <c r="L247" s="1" t="s">
        <v>27</v>
      </c>
      <c r="M247" t="str">
        <f>IF(L247="", "S",Titanic!L247)</f>
        <v>Q</v>
      </c>
      <c r="N247">
        <f t="shared" si="21"/>
        <v>44</v>
      </c>
      <c r="O247">
        <v>1</v>
      </c>
      <c r="P247" t="str">
        <f t="shared" si="22"/>
        <v>C</v>
      </c>
      <c r="Q247">
        <f t="shared" si="23"/>
        <v>3</v>
      </c>
      <c r="R247">
        <f t="shared" si="24"/>
        <v>0</v>
      </c>
      <c r="S247" t="str">
        <f t="shared" si="25"/>
        <v>Middle-Aged</v>
      </c>
      <c r="T247" t="str">
        <f t="shared" si="26"/>
        <v>Upper Class</v>
      </c>
      <c r="U247" t="str">
        <f t="shared" si="27"/>
        <v>Deceased</v>
      </c>
    </row>
    <row r="248" spans="1:21" ht="13.2" x14ac:dyDescent="0.25">
      <c r="A248" s="1">
        <v>247</v>
      </c>
      <c r="B248" s="1">
        <v>0</v>
      </c>
      <c r="C248" s="1">
        <v>3</v>
      </c>
      <c r="D248" s="1" t="s">
        <v>375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L248" s="1" t="s">
        <v>15</v>
      </c>
      <c r="M248" t="str">
        <f>IF(L248="", "S",Titanic!L248)</f>
        <v>S</v>
      </c>
      <c r="N248">
        <f t="shared" si="21"/>
        <v>25</v>
      </c>
      <c r="O248">
        <v>0</v>
      </c>
      <c r="P248" t="str">
        <f t="shared" si="22"/>
        <v>M</v>
      </c>
      <c r="Q248">
        <f t="shared" si="23"/>
        <v>1</v>
      </c>
      <c r="R248">
        <f t="shared" si="24"/>
        <v>1</v>
      </c>
      <c r="S248" t="str">
        <f t="shared" si="25"/>
        <v>Youth</v>
      </c>
      <c r="T248" t="str">
        <f t="shared" si="26"/>
        <v>Lower Class</v>
      </c>
      <c r="U248" t="str">
        <f t="shared" si="27"/>
        <v>Deceased</v>
      </c>
    </row>
    <row r="249" spans="1:21" ht="13.2" x14ac:dyDescent="0.25">
      <c r="A249" s="1">
        <v>248</v>
      </c>
      <c r="B249" s="1">
        <v>1</v>
      </c>
      <c r="C249" s="1">
        <v>2</v>
      </c>
      <c r="D249" s="1" t="s">
        <v>376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L249" s="1" t="s">
        <v>15</v>
      </c>
      <c r="M249" t="str">
        <f>IF(L249="", "S",Titanic!L249)</f>
        <v>S</v>
      </c>
      <c r="N249">
        <f t="shared" si="21"/>
        <v>24</v>
      </c>
      <c r="O249">
        <v>0</v>
      </c>
      <c r="P249" t="str">
        <f t="shared" si="22"/>
        <v>M</v>
      </c>
      <c r="Q249">
        <f t="shared" si="23"/>
        <v>3</v>
      </c>
      <c r="R249">
        <f t="shared" si="24"/>
        <v>0</v>
      </c>
      <c r="S249" t="str">
        <f t="shared" si="25"/>
        <v>Youth</v>
      </c>
      <c r="T249" t="str">
        <f t="shared" si="26"/>
        <v>Middle Class</v>
      </c>
      <c r="U249" t="str">
        <f t="shared" si="27"/>
        <v>Survived</v>
      </c>
    </row>
    <row r="250" spans="1:21" ht="13.2" x14ac:dyDescent="0.25">
      <c r="A250" s="1">
        <v>249</v>
      </c>
      <c r="B250" s="1">
        <v>1</v>
      </c>
      <c r="C250" s="1">
        <v>1</v>
      </c>
      <c r="D250" s="1" t="s">
        <v>377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378</v>
      </c>
      <c r="L250" s="1" t="s">
        <v>15</v>
      </c>
      <c r="M250" t="str">
        <f>IF(L250="", "S",Titanic!L250)</f>
        <v>S</v>
      </c>
      <c r="N250">
        <f t="shared" si="21"/>
        <v>37</v>
      </c>
      <c r="O250">
        <v>1</v>
      </c>
      <c r="P250" t="str">
        <f t="shared" si="22"/>
        <v>D</v>
      </c>
      <c r="Q250">
        <f t="shared" si="23"/>
        <v>3</v>
      </c>
      <c r="R250">
        <f t="shared" si="24"/>
        <v>0</v>
      </c>
      <c r="S250" t="str">
        <f t="shared" si="25"/>
        <v>Middle-Aged</v>
      </c>
      <c r="T250" t="str">
        <f t="shared" si="26"/>
        <v>Upper Class</v>
      </c>
      <c r="U250" t="str">
        <f t="shared" si="27"/>
        <v>Survived</v>
      </c>
    </row>
    <row r="251" spans="1:21" ht="13.2" x14ac:dyDescent="0.25">
      <c r="A251" s="1">
        <v>250</v>
      </c>
      <c r="B251" s="1">
        <v>0</v>
      </c>
      <c r="C251" s="1">
        <v>2</v>
      </c>
      <c r="D251" s="1" t="s">
        <v>379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15</v>
      </c>
      <c r="M251" t="str">
        <f>IF(L251="", "S",Titanic!L251)</f>
        <v>S</v>
      </c>
      <c r="N251">
        <f t="shared" si="21"/>
        <v>54</v>
      </c>
      <c r="O251">
        <v>1</v>
      </c>
      <c r="P251" t="str">
        <f t="shared" si="22"/>
        <v>M</v>
      </c>
      <c r="Q251">
        <f t="shared" si="23"/>
        <v>2</v>
      </c>
      <c r="R251">
        <f t="shared" si="24"/>
        <v>0</v>
      </c>
      <c r="S251" t="str">
        <f t="shared" si="25"/>
        <v>Middle-Aged</v>
      </c>
      <c r="T251" t="str">
        <f t="shared" si="26"/>
        <v>Middle Class</v>
      </c>
      <c r="U251" t="str">
        <f t="shared" si="27"/>
        <v>Deceased</v>
      </c>
    </row>
    <row r="252" spans="1:21" ht="13.2" x14ac:dyDescent="0.25">
      <c r="A252" s="1">
        <v>251</v>
      </c>
      <c r="B252" s="1">
        <v>0</v>
      </c>
      <c r="C252" s="1">
        <v>3</v>
      </c>
      <c r="D252" s="1" t="s">
        <v>380</v>
      </c>
      <c r="E252" s="1" t="s">
        <v>13</v>
      </c>
      <c r="G252" s="1">
        <v>0</v>
      </c>
      <c r="H252" s="1">
        <v>0</v>
      </c>
      <c r="I252" s="1">
        <v>362316</v>
      </c>
      <c r="J252" s="1">
        <v>7.25</v>
      </c>
      <c r="L252" s="1" t="s">
        <v>15</v>
      </c>
      <c r="M252" t="str">
        <f>IF(L252="", "S",Titanic!L252)</f>
        <v>S</v>
      </c>
      <c r="N252" s="3">
        <f t="shared" si="21"/>
        <v>26.507588932806325</v>
      </c>
      <c r="O252">
        <v>1</v>
      </c>
      <c r="P252" t="str">
        <f t="shared" si="22"/>
        <v>M</v>
      </c>
      <c r="Q252">
        <f t="shared" si="23"/>
        <v>1</v>
      </c>
      <c r="R252">
        <f t="shared" si="24"/>
        <v>1</v>
      </c>
      <c r="S252" t="str">
        <f t="shared" si="25"/>
        <v>Youth</v>
      </c>
      <c r="T252" t="str">
        <f t="shared" si="26"/>
        <v>Lower Class</v>
      </c>
      <c r="U252" t="str">
        <f t="shared" si="27"/>
        <v>Deceased</v>
      </c>
    </row>
    <row r="253" spans="1:21" ht="13.2" x14ac:dyDescent="0.25">
      <c r="A253" s="1">
        <v>252</v>
      </c>
      <c r="B253" s="1">
        <v>0</v>
      </c>
      <c r="C253" s="1">
        <v>3</v>
      </c>
      <c r="D253" s="1" t="s">
        <v>381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  <c r="M253" t="str">
        <f>IF(L253="", "S",Titanic!L253)</f>
        <v>S</v>
      </c>
      <c r="N253">
        <f t="shared" si="21"/>
        <v>29</v>
      </c>
      <c r="O253">
        <v>0</v>
      </c>
      <c r="P253" t="str">
        <f t="shared" si="22"/>
        <v>G</v>
      </c>
      <c r="Q253">
        <f t="shared" si="23"/>
        <v>3</v>
      </c>
      <c r="R253">
        <f t="shared" si="24"/>
        <v>0</v>
      </c>
      <c r="S253" t="str">
        <f t="shared" si="25"/>
        <v>Youth</v>
      </c>
      <c r="T253" t="str">
        <f t="shared" si="26"/>
        <v>Lower Class</v>
      </c>
      <c r="U253" t="str">
        <f t="shared" si="27"/>
        <v>Deceased</v>
      </c>
    </row>
    <row r="254" spans="1:21" ht="13.2" x14ac:dyDescent="0.25">
      <c r="A254" s="1">
        <v>253</v>
      </c>
      <c r="B254" s="1">
        <v>0</v>
      </c>
      <c r="C254" s="1">
        <v>1</v>
      </c>
      <c r="D254" s="1" t="s">
        <v>382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383</v>
      </c>
      <c r="L254" s="1" t="s">
        <v>15</v>
      </c>
      <c r="M254" t="str">
        <f>IF(L254="", "S",Titanic!L254)</f>
        <v>S</v>
      </c>
      <c r="N254">
        <f t="shared" si="21"/>
        <v>62</v>
      </c>
      <c r="O254">
        <v>1</v>
      </c>
      <c r="P254" t="str">
        <f t="shared" si="22"/>
        <v>C</v>
      </c>
      <c r="Q254">
        <f t="shared" si="23"/>
        <v>1</v>
      </c>
      <c r="R254">
        <f t="shared" si="24"/>
        <v>1</v>
      </c>
      <c r="S254" t="str">
        <f t="shared" si="25"/>
        <v>Old</v>
      </c>
      <c r="T254" t="str">
        <f t="shared" si="26"/>
        <v>Upper Class</v>
      </c>
      <c r="U254" t="str">
        <f t="shared" si="27"/>
        <v>Deceased</v>
      </c>
    </row>
    <row r="255" spans="1:21" ht="13.2" x14ac:dyDescent="0.25">
      <c r="A255" s="1">
        <v>254</v>
      </c>
      <c r="B255" s="1">
        <v>0</v>
      </c>
      <c r="C255" s="1">
        <v>3</v>
      </c>
      <c r="D255" s="1" t="s">
        <v>384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385</v>
      </c>
      <c r="J255" s="1">
        <v>16.100000000000001</v>
      </c>
      <c r="L255" s="1" t="s">
        <v>15</v>
      </c>
      <c r="M255" t="str">
        <f>IF(L255="", "S",Titanic!L255)</f>
        <v>S</v>
      </c>
      <c r="N255">
        <f t="shared" si="21"/>
        <v>30</v>
      </c>
      <c r="O255">
        <v>1</v>
      </c>
      <c r="P255" t="str">
        <f t="shared" si="22"/>
        <v>M</v>
      </c>
      <c r="Q255">
        <f t="shared" si="23"/>
        <v>2</v>
      </c>
      <c r="R255">
        <f t="shared" si="24"/>
        <v>0</v>
      </c>
      <c r="S255" t="str">
        <f t="shared" si="25"/>
        <v>Youth</v>
      </c>
      <c r="T255" t="str">
        <f t="shared" si="26"/>
        <v>Lower Class</v>
      </c>
      <c r="U255" t="str">
        <f t="shared" si="27"/>
        <v>Deceased</v>
      </c>
    </row>
    <row r="256" spans="1:21" ht="13.2" x14ac:dyDescent="0.25">
      <c r="A256" s="1">
        <v>255</v>
      </c>
      <c r="B256" s="1">
        <v>0</v>
      </c>
      <c r="C256" s="1">
        <v>3</v>
      </c>
      <c r="D256" s="1" t="s">
        <v>386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L256" s="1" t="s">
        <v>15</v>
      </c>
      <c r="M256" t="str">
        <f>IF(L256="", "S",Titanic!L256)</f>
        <v>S</v>
      </c>
      <c r="N256">
        <f t="shared" si="21"/>
        <v>41</v>
      </c>
      <c r="O256">
        <v>0</v>
      </c>
      <c r="P256" t="str">
        <f t="shared" si="22"/>
        <v>M</v>
      </c>
      <c r="Q256">
        <f t="shared" si="23"/>
        <v>3</v>
      </c>
      <c r="R256">
        <f t="shared" si="24"/>
        <v>0</v>
      </c>
      <c r="S256" t="str">
        <f t="shared" si="25"/>
        <v>Middle-Aged</v>
      </c>
      <c r="T256" t="str">
        <f t="shared" si="26"/>
        <v>Lower Class</v>
      </c>
      <c r="U256" t="str">
        <f t="shared" si="27"/>
        <v>Deceased</v>
      </c>
    </row>
    <row r="257" spans="1:21" ht="13.2" x14ac:dyDescent="0.25">
      <c r="A257" s="1">
        <v>256</v>
      </c>
      <c r="B257" s="1">
        <v>1</v>
      </c>
      <c r="C257" s="1">
        <v>3</v>
      </c>
      <c r="D257" s="1" t="s">
        <v>387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L257" s="1" t="s">
        <v>20</v>
      </c>
      <c r="M257" t="str">
        <f>IF(L257="", "S",Titanic!L257)</f>
        <v>C</v>
      </c>
      <c r="N257">
        <f t="shared" si="21"/>
        <v>29</v>
      </c>
      <c r="O257">
        <v>0</v>
      </c>
      <c r="P257" t="str">
        <f t="shared" si="22"/>
        <v>M</v>
      </c>
      <c r="Q257">
        <f t="shared" si="23"/>
        <v>3</v>
      </c>
      <c r="R257">
        <f t="shared" si="24"/>
        <v>0</v>
      </c>
      <c r="S257" t="str">
        <f t="shared" si="25"/>
        <v>Youth</v>
      </c>
      <c r="T257" t="str">
        <f t="shared" si="26"/>
        <v>Lower Class</v>
      </c>
      <c r="U257" t="str">
        <f t="shared" si="27"/>
        <v>Survived</v>
      </c>
    </row>
    <row r="258" spans="1:21" ht="13.2" x14ac:dyDescent="0.25">
      <c r="A258" s="1">
        <v>257</v>
      </c>
      <c r="B258" s="1">
        <v>1</v>
      </c>
      <c r="C258" s="1">
        <v>1</v>
      </c>
      <c r="D258" s="1" t="s">
        <v>388</v>
      </c>
      <c r="E258" s="1" t="s">
        <v>17</v>
      </c>
      <c r="G258" s="1">
        <v>0</v>
      </c>
      <c r="H258" s="1">
        <v>0</v>
      </c>
      <c r="I258" s="1" t="s">
        <v>389</v>
      </c>
      <c r="J258" s="1">
        <v>79.2</v>
      </c>
      <c r="L258" s="1" t="s">
        <v>20</v>
      </c>
      <c r="M258" t="str">
        <f>IF(L258="", "S",Titanic!L258)</f>
        <v>C</v>
      </c>
      <c r="N258" s="3">
        <f t="shared" ref="N258:N321" si="28">IF(F258="",SUMIFS(Avg_Age,Pclass_Age,C258,Sex_Age,E258),F258)</f>
        <v>34.611764705882351</v>
      </c>
      <c r="O258">
        <v>0</v>
      </c>
      <c r="P258" t="str">
        <f t="shared" si="22"/>
        <v>M</v>
      </c>
      <c r="Q258">
        <f t="shared" si="23"/>
        <v>1</v>
      </c>
      <c r="R258">
        <f t="shared" si="24"/>
        <v>1</v>
      </c>
      <c r="S258" t="str">
        <f t="shared" si="25"/>
        <v>Middle-Aged</v>
      </c>
      <c r="T258" t="str">
        <f t="shared" si="26"/>
        <v>Upper Class</v>
      </c>
      <c r="U258" t="str">
        <f t="shared" si="27"/>
        <v>Survived</v>
      </c>
    </row>
    <row r="259" spans="1:21" ht="13.2" x14ac:dyDescent="0.25">
      <c r="A259" s="1">
        <v>258</v>
      </c>
      <c r="B259" s="1">
        <v>1</v>
      </c>
      <c r="C259" s="1">
        <v>1</v>
      </c>
      <c r="D259" s="1" t="s">
        <v>390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391</v>
      </c>
      <c r="L259" s="1" t="s">
        <v>15</v>
      </c>
      <c r="M259" t="str">
        <f>IF(L259="", "S",Titanic!L259)</f>
        <v>S</v>
      </c>
      <c r="N259">
        <f t="shared" si="28"/>
        <v>30</v>
      </c>
      <c r="O259">
        <v>0</v>
      </c>
      <c r="P259" t="str">
        <f t="shared" ref="P259:P322" si="29">IF(K259="","M",LEFT(K259,1))</f>
        <v>B</v>
      </c>
      <c r="Q259">
        <f t="shared" ref="Q259:Q322" si="30">SUM(G259:H259,1)</f>
        <v>1</v>
      </c>
      <c r="R259">
        <f t="shared" ref="R259:R322" si="31">IF(Q259=1,1,0)</f>
        <v>1</v>
      </c>
      <c r="S259" t="str">
        <f t="shared" ref="S259:S322" si="32">IF(N259&lt;=13,"Children",IF(N259&lt;=18,"Teens",IF(N259&lt;=30,"Youth",IF(N259&lt;=55,"Middle-Aged","Old"))))</f>
        <v>Youth</v>
      </c>
      <c r="T259" t="str">
        <f t="shared" ref="T259:T322" si="33">IF(C259=1,"Upper Class",IF(C259 = 2, "Middle Class","Lower Class"))</f>
        <v>Upper Class</v>
      </c>
      <c r="U259" t="str">
        <f t="shared" ref="U259:U322" si="34">IF(B259 = 0, "Deceased","Survived")</f>
        <v>Survived</v>
      </c>
    </row>
    <row r="260" spans="1:21" ht="13.2" x14ac:dyDescent="0.25">
      <c r="A260" s="1">
        <v>259</v>
      </c>
      <c r="B260" s="1">
        <v>1</v>
      </c>
      <c r="C260" s="1">
        <v>1</v>
      </c>
      <c r="D260" s="1" t="s">
        <v>392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393</v>
      </c>
      <c r="J260" s="1">
        <v>512.32920000000001</v>
      </c>
      <c r="L260" s="1" t="s">
        <v>20</v>
      </c>
      <c r="M260" t="str">
        <f>IF(L260="", "S",Titanic!L260)</f>
        <v>C</v>
      </c>
      <c r="N260">
        <f t="shared" si="28"/>
        <v>35</v>
      </c>
      <c r="O260">
        <v>0</v>
      </c>
      <c r="P260" t="str">
        <f t="shared" si="29"/>
        <v>M</v>
      </c>
      <c r="Q260">
        <f t="shared" si="30"/>
        <v>1</v>
      </c>
      <c r="R260">
        <f t="shared" si="31"/>
        <v>1</v>
      </c>
      <c r="S260" t="str">
        <f t="shared" si="32"/>
        <v>Middle-Aged</v>
      </c>
      <c r="T260" t="str">
        <f t="shared" si="33"/>
        <v>Upper Class</v>
      </c>
      <c r="U260" t="str">
        <f t="shared" si="34"/>
        <v>Survived</v>
      </c>
    </row>
    <row r="261" spans="1:21" ht="13.2" x14ac:dyDescent="0.25">
      <c r="A261" s="1">
        <v>260</v>
      </c>
      <c r="B261" s="1">
        <v>1</v>
      </c>
      <c r="C261" s="1">
        <v>2</v>
      </c>
      <c r="D261" s="1" t="s">
        <v>394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15</v>
      </c>
      <c r="M261" t="str">
        <f>IF(L261="", "S",Titanic!L261)</f>
        <v>S</v>
      </c>
      <c r="N261">
        <f t="shared" si="28"/>
        <v>50</v>
      </c>
      <c r="O261">
        <v>0</v>
      </c>
      <c r="P261" t="str">
        <f t="shared" si="29"/>
        <v>M</v>
      </c>
      <c r="Q261">
        <f t="shared" si="30"/>
        <v>2</v>
      </c>
      <c r="R261">
        <f t="shared" si="31"/>
        <v>0</v>
      </c>
      <c r="S261" t="str">
        <f t="shared" si="32"/>
        <v>Middle-Aged</v>
      </c>
      <c r="T261" t="str">
        <f t="shared" si="33"/>
        <v>Middle Class</v>
      </c>
      <c r="U261" t="str">
        <f t="shared" si="34"/>
        <v>Survived</v>
      </c>
    </row>
    <row r="262" spans="1:21" ht="13.2" x14ac:dyDescent="0.25">
      <c r="A262" s="1">
        <v>261</v>
      </c>
      <c r="B262" s="1">
        <v>0</v>
      </c>
      <c r="C262" s="1">
        <v>3</v>
      </c>
      <c r="D262" s="1" t="s">
        <v>395</v>
      </c>
      <c r="E262" s="1" t="s">
        <v>13</v>
      </c>
      <c r="G262" s="1">
        <v>0</v>
      </c>
      <c r="H262" s="1">
        <v>0</v>
      </c>
      <c r="I262" s="1">
        <v>384461</v>
      </c>
      <c r="J262" s="1">
        <v>7.75</v>
      </c>
      <c r="L262" s="1" t="s">
        <v>27</v>
      </c>
      <c r="M262" t="str">
        <f>IF(L262="", "S",Titanic!L262)</f>
        <v>Q</v>
      </c>
      <c r="N262" s="3">
        <f t="shared" si="28"/>
        <v>26.507588932806325</v>
      </c>
      <c r="O262">
        <v>1</v>
      </c>
      <c r="P262" t="str">
        <f t="shared" si="29"/>
        <v>M</v>
      </c>
      <c r="Q262">
        <f t="shared" si="30"/>
        <v>1</v>
      </c>
      <c r="R262">
        <f t="shared" si="31"/>
        <v>1</v>
      </c>
      <c r="S262" t="str">
        <f t="shared" si="32"/>
        <v>Youth</v>
      </c>
      <c r="T262" t="str">
        <f t="shared" si="33"/>
        <v>Lower Class</v>
      </c>
      <c r="U262" t="str">
        <f t="shared" si="34"/>
        <v>Deceased</v>
      </c>
    </row>
    <row r="263" spans="1:21" ht="13.2" x14ac:dyDescent="0.25">
      <c r="A263" s="1">
        <v>262</v>
      </c>
      <c r="B263" s="1">
        <v>1</v>
      </c>
      <c r="C263" s="1">
        <v>3</v>
      </c>
      <c r="D263" s="1" t="s">
        <v>396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L263" s="1" t="s">
        <v>15</v>
      </c>
      <c r="M263" t="str">
        <f>IF(L263="", "S",Titanic!L263)</f>
        <v>S</v>
      </c>
      <c r="N263">
        <f t="shared" si="28"/>
        <v>3</v>
      </c>
      <c r="O263">
        <v>1</v>
      </c>
      <c r="P263" t="str">
        <f t="shared" si="29"/>
        <v>M</v>
      </c>
      <c r="Q263">
        <f t="shared" si="30"/>
        <v>7</v>
      </c>
      <c r="R263">
        <f t="shared" si="31"/>
        <v>0</v>
      </c>
      <c r="S263" t="str">
        <f t="shared" si="32"/>
        <v>Children</v>
      </c>
      <c r="T263" t="str">
        <f t="shared" si="33"/>
        <v>Lower Class</v>
      </c>
      <c r="U263" t="str">
        <f t="shared" si="34"/>
        <v>Survived</v>
      </c>
    </row>
    <row r="264" spans="1:21" ht="13.2" x14ac:dyDescent="0.25">
      <c r="A264" s="1">
        <v>263</v>
      </c>
      <c r="B264" s="1">
        <v>0</v>
      </c>
      <c r="C264" s="1">
        <v>1</v>
      </c>
      <c r="D264" s="1" t="s">
        <v>397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398</v>
      </c>
      <c r="L264" s="1" t="s">
        <v>15</v>
      </c>
      <c r="M264" t="str">
        <f>IF(L264="", "S",Titanic!L264)</f>
        <v>S</v>
      </c>
      <c r="N264">
        <f t="shared" si="28"/>
        <v>52</v>
      </c>
      <c r="O264">
        <v>1</v>
      </c>
      <c r="P264" t="str">
        <f t="shared" si="29"/>
        <v>E</v>
      </c>
      <c r="Q264">
        <f t="shared" si="30"/>
        <v>3</v>
      </c>
      <c r="R264">
        <f t="shared" si="31"/>
        <v>0</v>
      </c>
      <c r="S264" t="str">
        <f t="shared" si="32"/>
        <v>Middle-Aged</v>
      </c>
      <c r="T264" t="str">
        <f t="shared" si="33"/>
        <v>Upper Class</v>
      </c>
      <c r="U264" t="str">
        <f t="shared" si="34"/>
        <v>Deceased</v>
      </c>
    </row>
    <row r="265" spans="1:21" ht="13.2" x14ac:dyDescent="0.25">
      <c r="A265" s="1">
        <v>264</v>
      </c>
      <c r="B265" s="1">
        <v>0</v>
      </c>
      <c r="C265" s="1">
        <v>1</v>
      </c>
      <c r="D265" s="1" t="s">
        <v>399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400</v>
      </c>
      <c r="L265" s="1" t="s">
        <v>15</v>
      </c>
      <c r="M265" t="str">
        <f>IF(L265="", "S",Titanic!L265)</f>
        <v>S</v>
      </c>
      <c r="N265">
        <f t="shared" si="28"/>
        <v>40</v>
      </c>
      <c r="O265">
        <v>1</v>
      </c>
      <c r="P265" t="str">
        <f t="shared" si="29"/>
        <v>B</v>
      </c>
      <c r="Q265">
        <f t="shared" si="30"/>
        <v>1</v>
      </c>
      <c r="R265">
        <f t="shared" si="31"/>
        <v>1</v>
      </c>
      <c r="S265" t="str">
        <f t="shared" si="32"/>
        <v>Middle-Aged</v>
      </c>
      <c r="T265" t="str">
        <f t="shared" si="33"/>
        <v>Upper Class</v>
      </c>
      <c r="U265" t="str">
        <f t="shared" si="34"/>
        <v>Deceased</v>
      </c>
    </row>
    <row r="266" spans="1:21" ht="13.2" x14ac:dyDescent="0.25">
      <c r="A266" s="1">
        <v>265</v>
      </c>
      <c r="B266" s="1">
        <v>0</v>
      </c>
      <c r="C266" s="1">
        <v>3</v>
      </c>
      <c r="D266" s="1" t="s">
        <v>401</v>
      </c>
      <c r="E266" s="1" t="s">
        <v>17</v>
      </c>
      <c r="G266" s="1">
        <v>0</v>
      </c>
      <c r="H266" s="1">
        <v>0</v>
      </c>
      <c r="I266" s="1">
        <v>382649</v>
      </c>
      <c r="J266" s="1">
        <v>7.75</v>
      </c>
      <c r="L266" s="1" t="s">
        <v>27</v>
      </c>
      <c r="M266" t="str">
        <f>IF(L266="", "S",Titanic!L266)</f>
        <v>Q</v>
      </c>
      <c r="N266" s="3">
        <f t="shared" si="28"/>
        <v>21.75</v>
      </c>
      <c r="O266">
        <v>0</v>
      </c>
      <c r="P266" t="str">
        <f t="shared" si="29"/>
        <v>M</v>
      </c>
      <c r="Q266">
        <f t="shared" si="30"/>
        <v>1</v>
      </c>
      <c r="R266">
        <f t="shared" si="31"/>
        <v>1</v>
      </c>
      <c r="S266" t="str">
        <f t="shared" si="32"/>
        <v>Youth</v>
      </c>
      <c r="T266" t="str">
        <f t="shared" si="33"/>
        <v>Lower Class</v>
      </c>
      <c r="U266" t="str">
        <f t="shared" si="34"/>
        <v>Deceased</v>
      </c>
    </row>
    <row r="267" spans="1:21" ht="13.2" x14ac:dyDescent="0.25">
      <c r="A267" s="1">
        <v>266</v>
      </c>
      <c r="B267" s="1">
        <v>0</v>
      </c>
      <c r="C267" s="1">
        <v>2</v>
      </c>
      <c r="D267" s="1" t="s">
        <v>402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403</v>
      </c>
      <c r="J267" s="1">
        <v>10.5</v>
      </c>
      <c r="L267" s="1" t="s">
        <v>15</v>
      </c>
      <c r="M267" t="str">
        <f>IF(L267="", "S",Titanic!L267)</f>
        <v>S</v>
      </c>
      <c r="N267">
        <f t="shared" si="28"/>
        <v>36</v>
      </c>
      <c r="O267">
        <v>1</v>
      </c>
      <c r="P267" t="str">
        <f t="shared" si="29"/>
        <v>M</v>
      </c>
      <c r="Q267">
        <f t="shared" si="30"/>
        <v>1</v>
      </c>
      <c r="R267">
        <f t="shared" si="31"/>
        <v>1</v>
      </c>
      <c r="S267" t="str">
        <f t="shared" si="32"/>
        <v>Middle-Aged</v>
      </c>
      <c r="T267" t="str">
        <f t="shared" si="33"/>
        <v>Middle Class</v>
      </c>
      <c r="U267" t="str">
        <f t="shared" si="34"/>
        <v>Deceased</v>
      </c>
    </row>
    <row r="268" spans="1:21" ht="13.2" x14ac:dyDescent="0.25">
      <c r="A268" s="1">
        <v>267</v>
      </c>
      <c r="B268" s="1">
        <v>0</v>
      </c>
      <c r="C268" s="1">
        <v>3</v>
      </c>
      <c r="D268" s="1" t="s">
        <v>404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L268" s="1" t="s">
        <v>15</v>
      </c>
      <c r="M268" t="str">
        <f>IF(L268="", "S",Titanic!L268)</f>
        <v>S</v>
      </c>
      <c r="N268">
        <f t="shared" si="28"/>
        <v>16</v>
      </c>
      <c r="O268">
        <v>1</v>
      </c>
      <c r="P268" t="str">
        <f t="shared" si="29"/>
        <v>M</v>
      </c>
      <c r="Q268">
        <f t="shared" si="30"/>
        <v>6</v>
      </c>
      <c r="R268">
        <f t="shared" si="31"/>
        <v>0</v>
      </c>
      <c r="S268" t="str">
        <f t="shared" si="32"/>
        <v>Teens</v>
      </c>
      <c r="T268" t="str">
        <f t="shared" si="33"/>
        <v>Lower Class</v>
      </c>
      <c r="U268" t="str">
        <f t="shared" si="34"/>
        <v>Deceased</v>
      </c>
    </row>
    <row r="269" spans="1:21" ht="13.2" x14ac:dyDescent="0.25">
      <c r="A269" s="1">
        <v>268</v>
      </c>
      <c r="B269" s="1">
        <v>1</v>
      </c>
      <c r="C269" s="1">
        <v>3</v>
      </c>
      <c r="D269" s="1" t="s">
        <v>405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L269" s="1" t="s">
        <v>15</v>
      </c>
      <c r="M269" t="str">
        <f>IF(L269="", "S",Titanic!L269)</f>
        <v>S</v>
      </c>
      <c r="N269">
        <f t="shared" si="28"/>
        <v>25</v>
      </c>
      <c r="O269">
        <v>1</v>
      </c>
      <c r="P269" t="str">
        <f t="shared" si="29"/>
        <v>M</v>
      </c>
      <c r="Q269">
        <f t="shared" si="30"/>
        <v>2</v>
      </c>
      <c r="R269">
        <f t="shared" si="31"/>
        <v>0</v>
      </c>
      <c r="S269" t="str">
        <f t="shared" si="32"/>
        <v>Youth</v>
      </c>
      <c r="T269" t="str">
        <f t="shared" si="33"/>
        <v>Lower Class</v>
      </c>
      <c r="U269" t="str">
        <f t="shared" si="34"/>
        <v>Survived</v>
      </c>
    </row>
    <row r="270" spans="1:21" ht="13.2" x14ac:dyDescent="0.25">
      <c r="A270" s="1">
        <v>269</v>
      </c>
      <c r="B270" s="1">
        <v>1</v>
      </c>
      <c r="C270" s="1">
        <v>1</v>
      </c>
      <c r="D270" s="1" t="s">
        <v>406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407</v>
      </c>
      <c r="J270" s="1">
        <v>153.46250000000001</v>
      </c>
      <c r="K270" s="1" t="s">
        <v>408</v>
      </c>
      <c r="L270" s="1" t="s">
        <v>15</v>
      </c>
      <c r="M270" t="str">
        <f>IF(L270="", "S",Titanic!L270)</f>
        <v>S</v>
      </c>
      <c r="N270">
        <f t="shared" si="28"/>
        <v>58</v>
      </c>
      <c r="O270">
        <v>0</v>
      </c>
      <c r="P270" t="str">
        <f t="shared" si="29"/>
        <v>C</v>
      </c>
      <c r="Q270">
        <f t="shared" si="30"/>
        <v>2</v>
      </c>
      <c r="R270">
        <f t="shared" si="31"/>
        <v>0</v>
      </c>
      <c r="S270" t="str">
        <f t="shared" si="32"/>
        <v>Old</v>
      </c>
      <c r="T270" t="str">
        <f t="shared" si="33"/>
        <v>Upper Class</v>
      </c>
      <c r="U270" t="str">
        <f t="shared" si="34"/>
        <v>Survived</v>
      </c>
    </row>
    <row r="271" spans="1:21" ht="13.2" x14ac:dyDescent="0.25">
      <c r="A271" s="1">
        <v>270</v>
      </c>
      <c r="B271" s="1">
        <v>1</v>
      </c>
      <c r="C271" s="1">
        <v>1</v>
      </c>
      <c r="D271" s="1" t="s">
        <v>409</v>
      </c>
      <c r="E271" s="1" t="s">
        <v>17</v>
      </c>
      <c r="F271" s="1">
        <v>35</v>
      </c>
      <c r="G271" s="1">
        <v>0</v>
      </c>
      <c r="H271" s="1">
        <v>0</v>
      </c>
      <c r="I271" s="1" t="s">
        <v>410</v>
      </c>
      <c r="J271" s="1">
        <v>135.63329999999999</v>
      </c>
      <c r="K271" s="1" t="s">
        <v>411</v>
      </c>
      <c r="L271" s="1" t="s">
        <v>15</v>
      </c>
      <c r="M271" t="str">
        <f>IF(L271="", "S",Titanic!L271)</f>
        <v>S</v>
      </c>
      <c r="N271">
        <f t="shared" si="28"/>
        <v>35</v>
      </c>
      <c r="O271">
        <v>0</v>
      </c>
      <c r="P271" t="str">
        <f t="shared" si="29"/>
        <v>C</v>
      </c>
      <c r="Q271">
        <f t="shared" si="30"/>
        <v>1</v>
      </c>
      <c r="R271">
        <f t="shared" si="31"/>
        <v>1</v>
      </c>
      <c r="S271" t="str">
        <f t="shared" si="32"/>
        <v>Middle-Aged</v>
      </c>
      <c r="T271" t="str">
        <f t="shared" si="33"/>
        <v>Upper Class</v>
      </c>
      <c r="U271" t="str">
        <f t="shared" si="34"/>
        <v>Survived</v>
      </c>
    </row>
    <row r="272" spans="1:21" ht="13.2" x14ac:dyDescent="0.25">
      <c r="A272" s="1">
        <v>271</v>
      </c>
      <c r="B272" s="1">
        <v>0</v>
      </c>
      <c r="C272" s="1">
        <v>1</v>
      </c>
      <c r="D272" s="1" t="s">
        <v>412</v>
      </c>
      <c r="E272" s="1" t="s">
        <v>13</v>
      </c>
      <c r="G272" s="1">
        <v>0</v>
      </c>
      <c r="H272" s="1">
        <v>0</v>
      </c>
      <c r="I272" s="1">
        <v>113798</v>
      </c>
      <c r="J272" s="1">
        <v>31</v>
      </c>
      <c r="L272" s="1" t="s">
        <v>15</v>
      </c>
      <c r="M272" t="str">
        <f>IF(L272="", "S",Titanic!L272)</f>
        <v>S</v>
      </c>
      <c r="N272" s="3">
        <f t="shared" si="28"/>
        <v>41.281386138613861</v>
      </c>
      <c r="O272">
        <v>1</v>
      </c>
      <c r="P272" t="str">
        <f t="shared" si="29"/>
        <v>M</v>
      </c>
      <c r="Q272">
        <f t="shared" si="30"/>
        <v>1</v>
      </c>
      <c r="R272">
        <f t="shared" si="31"/>
        <v>1</v>
      </c>
      <c r="S272" t="str">
        <f t="shared" si="32"/>
        <v>Middle-Aged</v>
      </c>
      <c r="T272" t="str">
        <f t="shared" si="33"/>
        <v>Upper Class</v>
      </c>
      <c r="U272" t="str">
        <f t="shared" si="34"/>
        <v>Deceased</v>
      </c>
    </row>
    <row r="273" spans="1:21" ht="13.2" x14ac:dyDescent="0.25">
      <c r="A273" s="1">
        <v>272</v>
      </c>
      <c r="B273" s="1">
        <v>1</v>
      </c>
      <c r="C273" s="1">
        <v>3</v>
      </c>
      <c r="D273" s="1" t="s">
        <v>413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281</v>
      </c>
      <c r="J273" s="1">
        <v>0</v>
      </c>
      <c r="L273" s="1" t="s">
        <v>15</v>
      </c>
      <c r="M273" t="str">
        <f>IF(L273="", "S",Titanic!L273)</f>
        <v>S</v>
      </c>
      <c r="N273">
        <f t="shared" si="28"/>
        <v>25</v>
      </c>
      <c r="O273">
        <v>1</v>
      </c>
      <c r="P273" t="str">
        <f t="shared" si="29"/>
        <v>M</v>
      </c>
      <c r="Q273">
        <f t="shared" si="30"/>
        <v>1</v>
      </c>
      <c r="R273">
        <f t="shared" si="31"/>
        <v>1</v>
      </c>
      <c r="S273" t="str">
        <f t="shared" si="32"/>
        <v>Youth</v>
      </c>
      <c r="T273" t="str">
        <f t="shared" si="33"/>
        <v>Lower Class</v>
      </c>
      <c r="U273" t="str">
        <f t="shared" si="34"/>
        <v>Survived</v>
      </c>
    </row>
    <row r="274" spans="1:21" ht="13.2" x14ac:dyDescent="0.25">
      <c r="A274" s="1">
        <v>273</v>
      </c>
      <c r="B274" s="1">
        <v>1</v>
      </c>
      <c r="C274" s="1">
        <v>2</v>
      </c>
      <c r="D274" s="1" t="s">
        <v>414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L274" s="1" t="s">
        <v>15</v>
      </c>
      <c r="M274" t="str">
        <f>IF(L274="", "S",Titanic!L274)</f>
        <v>S</v>
      </c>
      <c r="N274">
        <f t="shared" si="28"/>
        <v>41</v>
      </c>
      <c r="O274">
        <v>0</v>
      </c>
      <c r="P274" t="str">
        <f t="shared" si="29"/>
        <v>M</v>
      </c>
      <c r="Q274">
        <f t="shared" si="30"/>
        <v>2</v>
      </c>
      <c r="R274">
        <f t="shared" si="31"/>
        <v>0</v>
      </c>
      <c r="S274" t="str">
        <f t="shared" si="32"/>
        <v>Middle-Aged</v>
      </c>
      <c r="T274" t="str">
        <f t="shared" si="33"/>
        <v>Middle Class</v>
      </c>
      <c r="U274" t="str">
        <f t="shared" si="34"/>
        <v>Survived</v>
      </c>
    </row>
    <row r="275" spans="1:21" ht="13.2" x14ac:dyDescent="0.25">
      <c r="A275" s="1">
        <v>274</v>
      </c>
      <c r="B275" s="1">
        <v>0</v>
      </c>
      <c r="C275" s="1">
        <v>1</v>
      </c>
      <c r="D275" s="1" t="s">
        <v>415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416</v>
      </c>
      <c r="J275" s="1">
        <v>29.7</v>
      </c>
      <c r="K275" s="1" t="s">
        <v>417</v>
      </c>
      <c r="L275" s="1" t="s">
        <v>20</v>
      </c>
      <c r="M275" t="str">
        <f>IF(L275="", "S",Titanic!L275)</f>
        <v>C</v>
      </c>
      <c r="N275">
        <f t="shared" si="28"/>
        <v>37</v>
      </c>
      <c r="O275">
        <v>1</v>
      </c>
      <c r="P275" t="str">
        <f t="shared" si="29"/>
        <v>C</v>
      </c>
      <c r="Q275">
        <f t="shared" si="30"/>
        <v>2</v>
      </c>
      <c r="R275">
        <f t="shared" si="31"/>
        <v>0</v>
      </c>
      <c r="S275" t="str">
        <f t="shared" si="32"/>
        <v>Middle-Aged</v>
      </c>
      <c r="T275" t="str">
        <f t="shared" si="33"/>
        <v>Upper Class</v>
      </c>
      <c r="U275" t="str">
        <f t="shared" si="34"/>
        <v>Deceased</v>
      </c>
    </row>
    <row r="276" spans="1:21" ht="13.2" x14ac:dyDescent="0.25">
      <c r="A276" s="1">
        <v>275</v>
      </c>
      <c r="B276" s="1">
        <v>1</v>
      </c>
      <c r="C276" s="1">
        <v>3</v>
      </c>
      <c r="D276" s="1" t="s">
        <v>418</v>
      </c>
      <c r="E276" s="1" t="s">
        <v>17</v>
      </c>
      <c r="G276" s="1">
        <v>0</v>
      </c>
      <c r="H276" s="1">
        <v>0</v>
      </c>
      <c r="I276" s="1">
        <v>370375</v>
      </c>
      <c r="J276" s="1">
        <v>7.75</v>
      </c>
      <c r="L276" s="1" t="s">
        <v>27</v>
      </c>
      <c r="M276" t="str">
        <f>IF(L276="", "S",Titanic!L276)</f>
        <v>Q</v>
      </c>
      <c r="N276" s="3">
        <f t="shared" si="28"/>
        <v>21.75</v>
      </c>
      <c r="O276">
        <v>0</v>
      </c>
      <c r="P276" t="str">
        <f t="shared" si="29"/>
        <v>M</v>
      </c>
      <c r="Q276">
        <f t="shared" si="30"/>
        <v>1</v>
      </c>
      <c r="R276">
        <f t="shared" si="31"/>
        <v>1</v>
      </c>
      <c r="S276" t="str">
        <f t="shared" si="32"/>
        <v>Youth</v>
      </c>
      <c r="T276" t="str">
        <f t="shared" si="33"/>
        <v>Lower Class</v>
      </c>
      <c r="U276" t="str">
        <f t="shared" si="34"/>
        <v>Survived</v>
      </c>
    </row>
    <row r="277" spans="1:21" ht="13.2" x14ac:dyDescent="0.25">
      <c r="A277" s="1">
        <v>276</v>
      </c>
      <c r="B277" s="1">
        <v>1</v>
      </c>
      <c r="C277" s="1">
        <v>1</v>
      </c>
      <c r="D277" s="1" t="s">
        <v>419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420</v>
      </c>
      <c r="L277" s="1" t="s">
        <v>15</v>
      </c>
      <c r="M277" t="str">
        <f>IF(L277="", "S",Titanic!L277)</f>
        <v>S</v>
      </c>
      <c r="N277">
        <f t="shared" si="28"/>
        <v>63</v>
      </c>
      <c r="O277">
        <v>0</v>
      </c>
      <c r="P277" t="str">
        <f t="shared" si="29"/>
        <v>D</v>
      </c>
      <c r="Q277">
        <f t="shared" si="30"/>
        <v>2</v>
      </c>
      <c r="R277">
        <f t="shared" si="31"/>
        <v>0</v>
      </c>
      <c r="S277" t="str">
        <f t="shared" si="32"/>
        <v>Old</v>
      </c>
      <c r="T277" t="str">
        <f t="shared" si="33"/>
        <v>Upper Class</v>
      </c>
      <c r="U277" t="str">
        <f t="shared" si="34"/>
        <v>Survived</v>
      </c>
    </row>
    <row r="278" spans="1:21" ht="13.2" x14ac:dyDescent="0.25">
      <c r="A278" s="1">
        <v>277</v>
      </c>
      <c r="B278" s="1">
        <v>0</v>
      </c>
      <c r="C278" s="1">
        <v>3</v>
      </c>
      <c r="D278" s="1" t="s">
        <v>421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L278" s="1" t="s">
        <v>15</v>
      </c>
      <c r="M278" t="str">
        <f>IF(L278="", "S",Titanic!L278)</f>
        <v>S</v>
      </c>
      <c r="N278">
        <f t="shared" si="28"/>
        <v>45</v>
      </c>
      <c r="O278">
        <v>0</v>
      </c>
      <c r="P278" t="str">
        <f t="shared" si="29"/>
        <v>M</v>
      </c>
      <c r="Q278">
        <f t="shared" si="30"/>
        <v>1</v>
      </c>
      <c r="R278">
        <f t="shared" si="31"/>
        <v>1</v>
      </c>
      <c r="S278" t="str">
        <f t="shared" si="32"/>
        <v>Middle-Aged</v>
      </c>
      <c r="T278" t="str">
        <f t="shared" si="33"/>
        <v>Lower Class</v>
      </c>
      <c r="U278" t="str">
        <f t="shared" si="34"/>
        <v>Deceased</v>
      </c>
    </row>
    <row r="279" spans="1:21" ht="13.2" x14ac:dyDescent="0.25">
      <c r="A279" s="1">
        <v>278</v>
      </c>
      <c r="B279" s="1">
        <v>0</v>
      </c>
      <c r="C279" s="1">
        <v>2</v>
      </c>
      <c r="D279" s="1" t="s">
        <v>422</v>
      </c>
      <c r="E279" s="1" t="s">
        <v>13</v>
      </c>
      <c r="G279" s="1">
        <v>0</v>
      </c>
      <c r="H279" s="1">
        <v>0</v>
      </c>
      <c r="I279" s="1">
        <v>239853</v>
      </c>
      <c r="J279" s="1">
        <v>0</v>
      </c>
      <c r="L279" s="1" t="s">
        <v>15</v>
      </c>
      <c r="M279" t="str">
        <f>IF(L279="", "S",Titanic!L279)</f>
        <v>S</v>
      </c>
      <c r="N279" s="3">
        <f t="shared" si="28"/>
        <v>30.740707070707071</v>
      </c>
      <c r="O279">
        <v>1</v>
      </c>
      <c r="P279" t="str">
        <f t="shared" si="29"/>
        <v>M</v>
      </c>
      <c r="Q279">
        <f t="shared" si="30"/>
        <v>1</v>
      </c>
      <c r="R279">
        <f t="shared" si="31"/>
        <v>1</v>
      </c>
      <c r="S279" t="str">
        <f t="shared" si="32"/>
        <v>Middle-Aged</v>
      </c>
      <c r="T279" t="str">
        <f t="shared" si="33"/>
        <v>Middle Class</v>
      </c>
      <c r="U279" t="str">
        <f t="shared" si="34"/>
        <v>Deceased</v>
      </c>
    </row>
    <row r="280" spans="1:21" ht="13.2" x14ac:dyDescent="0.25">
      <c r="A280" s="1">
        <v>279</v>
      </c>
      <c r="B280" s="1">
        <v>0</v>
      </c>
      <c r="C280" s="1">
        <v>3</v>
      </c>
      <c r="D280" s="1" t="s">
        <v>423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L280" s="1" t="s">
        <v>27</v>
      </c>
      <c r="M280" t="str">
        <f>IF(L280="", "S",Titanic!L280)</f>
        <v>Q</v>
      </c>
      <c r="N280">
        <f t="shared" si="28"/>
        <v>7</v>
      </c>
      <c r="O280">
        <v>1</v>
      </c>
      <c r="P280" t="str">
        <f t="shared" si="29"/>
        <v>M</v>
      </c>
      <c r="Q280">
        <f t="shared" si="30"/>
        <v>6</v>
      </c>
      <c r="R280">
        <f t="shared" si="31"/>
        <v>0</v>
      </c>
      <c r="S280" t="str">
        <f t="shared" si="32"/>
        <v>Children</v>
      </c>
      <c r="T280" t="str">
        <f t="shared" si="33"/>
        <v>Lower Class</v>
      </c>
      <c r="U280" t="str">
        <f t="shared" si="34"/>
        <v>Deceased</v>
      </c>
    </row>
    <row r="281" spans="1:21" ht="13.2" x14ac:dyDescent="0.25">
      <c r="A281" s="1">
        <v>280</v>
      </c>
      <c r="B281" s="1">
        <v>1</v>
      </c>
      <c r="C281" s="1">
        <v>3</v>
      </c>
      <c r="D281" s="1" t="s">
        <v>424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425</v>
      </c>
      <c r="J281" s="1">
        <v>20.25</v>
      </c>
      <c r="L281" s="1" t="s">
        <v>15</v>
      </c>
      <c r="M281" t="str">
        <f>IF(L281="", "S",Titanic!L281)</f>
        <v>S</v>
      </c>
      <c r="N281">
        <f t="shared" si="28"/>
        <v>35</v>
      </c>
      <c r="O281">
        <v>0</v>
      </c>
      <c r="P281" t="str">
        <f t="shared" si="29"/>
        <v>M</v>
      </c>
      <c r="Q281">
        <f t="shared" si="30"/>
        <v>3</v>
      </c>
      <c r="R281">
        <f t="shared" si="31"/>
        <v>0</v>
      </c>
      <c r="S281" t="str">
        <f t="shared" si="32"/>
        <v>Middle-Aged</v>
      </c>
      <c r="T281" t="str">
        <f t="shared" si="33"/>
        <v>Lower Class</v>
      </c>
      <c r="U281" t="str">
        <f t="shared" si="34"/>
        <v>Survived</v>
      </c>
    </row>
    <row r="282" spans="1:21" ht="13.2" x14ac:dyDescent="0.25">
      <c r="A282" s="1">
        <v>281</v>
      </c>
      <c r="B282" s="1">
        <v>0</v>
      </c>
      <c r="C282" s="1">
        <v>3</v>
      </c>
      <c r="D282" s="1" t="s">
        <v>426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L282" s="1" t="s">
        <v>27</v>
      </c>
      <c r="M282" t="str">
        <f>IF(L282="", "S",Titanic!L282)</f>
        <v>Q</v>
      </c>
      <c r="N282">
        <f t="shared" si="28"/>
        <v>65</v>
      </c>
      <c r="O282">
        <v>1</v>
      </c>
      <c r="P282" t="str">
        <f t="shared" si="29"/>
        <v>M</v>
      </c>
      <c r="Q282">
        <f t="shared" si="30"/>
        <v>1</v>
      </c>
      <c r="R282">
        <f t="shared" si="31"/>
        <v>1</v>
      </c>
      <c r="S282" t="str">
        <f t="shared" si="32"/>
        <v>Old</v>
      </c>
      <c r="T282" t="str">
        <f t="shared" si="33"/>
        <v>Lower Class</v>
      </c>
      <c r="U282" t="str">
        <f t="shared" si="34"/>
        <v>Deceased</v>
      </c>
    </row>
    <row r="283" spans="1:21" ht="13.2" x14ac:dyDescent="0.25">
      <c r="A283" s="1">
        <v>282</v>
      </c>
      <c r="B283" s="1">
        <v>0</v>
      </c>
      <c r="C283" s="1">
        <v>3</v>
      </c>
      <c r="D283" s="1" t="s">
        <v>427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L283" s="1" t="s">
        <v>15</v>
      </c>
      <c r="M283" t="str">
        <f>IF(L283="", "S",Titanic!L283)</f>
        <v>S</v>
      </c>
      <c r="N283">
        <f t="shared" si="28"/>
        <v>28</v>
      </c>
      <c r="O283">
        <v>1</v>
      </c>
      <c r="P283" t="str">
        <f t="shared" si="29"/>
        <v>M</v>
      </c>
      <c r="Q283">
        <f t="shared" si="30"/>
        <v>1</v>
      </c>
      <c r="R283">
        <f t="shared" si="31"/>
        <v>1</v>
      </c>
      <c r="S283" t="str">
        <f t="shared" si="32"/>
        <v>Youth</v>
      </c>
      <c r="T283" t="str">
        <f t="shared" si="33"/>
        <v>Lower Class</v>
      </c>
      <c r="U283" t="str">
        <f t="shared" si="34"/>
        <v>Deceased</v>
      </c>
    </row>
    <row r="284" spans="1:21" ht="13.2" x14ac:dyDescent="0.25">
      <c r="A284" s="1">
        <v>283</v>
      </c>
      <c r="B284" s="1">
        <v>0</v>
      </c>
      <c r="C284" s="1">
        <v>3</v>
      </c>
      <c r="D284" s="1" t="s">
        <v>428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L284" s="1" t="s">
        <v>15</v>
      </c>
      <c r="M284" t="str">
        <f>IF(L284="", "S",Titanic!L284)</f>
        <v>S</v>
      </c>
      <c r="N284">
        <f t="shared" si="28"/>
        <v>16</v>
      </c>
      <c r="O284">
        <v>1</v>
      </c>
      <c r="P284" t="str">
        <f t="shared" si="29"/>
        <v>M</v>
      </c>
      <c r="Q284">
        <f t="shared" si="30"/>
        <v>1</v>
      </c>
      <c r="R284">
        <f t="shared" si="31"/>
        <v>1</v>
      </c>
      <c r="S284" t="str">
        <f t="shared" si="32"/>
        <v>Teens</v>
      </c>
      <c r="T284" t="str">
        <f t="shared" si="33"/>
        <v>Lower Class</v>
      </c>
      <c r="U284" t="str">
        <f t="shared" si="34"/>
        <v>Deceased</v>
      </c>
    </row>
    <row r="285" spans="1:21" ht="13.2" x14ac:dyDescent="0.25">
      <c r="A285" s="1">
        <v>284</v>
      </c>
      <c r="B285" s="1">
        <v>1</v>
      </c>
      <c r="C285" s="1">
        <v>3</v>
      </c>
      <c r="D285" s="1" t="s">
        <v>429</v>
      </c>
      <c r="E285" s="1" t="s">
        <v>13</v>
      </c>
      <c r="F285" s="1">
        <v>19</v>
      </c>
      <c r="G285" s="1">
        <v>0</v>
      </c>
      <c r="H285" s="1">
        <v>0</v>
      </c>
      <c r="I285" s="1" t="s">
        <v>430</v>
      </c>
      <c r="J285" s="1">
        <v>8.0500000000000007</v>
      </c>
      <c r="L285" s="1" t="s">
        <v>15</v>
      </c>
      <c r="M285" t="str">
        <f>IF(L285="", "S",Titanic!L285)</f>
        <v>S</v>
      </c>
      <c r="N285">
        <f t="shared" si="28"/>
        <v>19</v>
      </c>
      <c r="O285">
        <v>1</v>
      </c>
      <c r="P285" t="str">
        <f t="shared" si="29"/>
        <v>M</v>
      </c>
      <c r="Q285">
        <f t="shared" si="30"/>
        <v>1</v>
      </c>
      <c r="R285">
        <f t="shared" si="31"/>
        <v>1</v>
      </c>
      <c r="S285" t="str">
        <f t="shared" si="32"/>
        <v>Youth</v>
      </c>
      <c r="T285" t="str">
        <f t="shared" si="33"/>
        <v>Lower Class</v>
      </c>
      <c r="U285" t="str">
        <f t="shared" si="34"/>
        <v>Survived</v>
      </c>
    </row>
    <row r="286" spans="1:21" ht="13.2" x14ac:dyDescent="0.25">
      <c r="A286" s="1">
        <v>285</v>
      </c>
      <c r="B286" s="1">
        <v>0</v>
      </c>
      <c r="C286" s="1">
        <v>1</v>
      </c>
      <c r="D286" s="1" t="s">
        <v>431</v>
      </c>
      <c r="E286" s="1" t="s">
        <v>13</v>
      </c>
      <c r="G286" s="1">
        <v>0</v>
      </c>
      <c r="H286" s="1">
        <v>0</v>
      </c>
      <c r="I286" s="1">
        <v>113056</v>
      </c>
      <c r="J286" s="1">
        <v>26</v>
      </c>
      <c r="K286" s="1" t="s">
        <v>432</v>
      </c>
      <c r="L286" s="1" t="s">
        <v>15</v>
      </c>
      <c r="M286" t="str">
        <f>IF(L286="", "S",Titanic!L286)</f>
        <v>S</v>
      </c>
      <c r="N286" s="3">
        <f t="shared" si="28"/>
        <v>41.281386138613861</v>
      </c>
      <c r="O286">
        <v>1</v>
      </c>
      <c r="P286" t="str">
        <f t="shared" si="29"/>
        <v>A</v>
      </c>
      <c r="Q286">
        <f t="shared" si="30"/>
        <v>1</v>
      </c>
      <c r="R286">
        <f t="shared" si="31"/>
        <v>1</v>
      </c>
      <c r="S286" t="str">
        <f t="shared" si="32"/>
        <v>Middle-Aged</v>
      </c>
      <c r="T286" t="str">
        <f t="shared" si="33"/>
        <v>Upper Class</v>
      </c>
      <c r="U286" t="str">
        <f t="shared" si="34"/>
        <v>Deceased</v>
      </c>
    </row>
    <row r="287" spans="1:21" ht="13.2" x14ac:dyDescent="0.25">
      <c r="A287" s="1">
        <v>286</v>
      </c>
      <c r="B287" s="1">
        <v>0</v>
      </c>
      <c r="C287" s="1">
        <v>3</v>
      </c>
      <c r="D287" s="1" t="s">
        <v>433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L287" s="1" t="s">
        <v>20</v>
      </c>
      <c r="M287" t="str">
        <f>IF(L287="", "S",Titanic!L287)</f>
        <v>C</v>
      </c>
      <c r="N287">
        <f t="shared" si="28"/>
        <v>33</v>
      </c>
      <c r="O287">
        <v>1</v>
      </c>
      <c r="P287" t="str">
        <f t="shared" si="29"/>
        <v>M</v>
      </c>
      <c r="Q287">
        <f t="shared" si="30"/>
        <v>1</v>
      </c>
      <c r="R287">
        <f t="shared" si="31"/>
        <v>1</v>
      </c>
      <c r="S287" t="str">
        <f t="shared" si="32"/>
        <v>Middle-Aged</v>
      </c>
      <c r="T287" t="str">
        <f t="shared" si="33"/>
        <v>Lower Class</v>
      </c>
      <c r="U287" t="str">
        <f t="shared" si="34"/>
        <v>Deceased</v>
      </c>
    </row>
    <row r="288" spans="1:21" ht="13.2" x14ac:dyDescent="0.25">
      <c r="A288" s="1">
        <v>287</v>
      </c>
      <c r="B288" s="1">
        <v>1</v>
      </c>
      <c r="C288" s="1">
        <v>3</v>
      </c>
      <c r="D288" s="1" t="s">
        <v>434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L288" s="1" t="s">
        <v>15</v>
      </c>
      <c r="M288" t="str">
        <f>IF(L288="", "S",Titanic!L288)</f>
        <v>S</v>
      </c>
      <c r="N288">
        <f t="shared" si="28"/>
        <v>30</v>
      </c>
      <c r="O288">
        <v>1</v>
      </c>
      <c r="P288" t="str">
        <f t="shared" si="29"/>
        <v>M</v>
      </c>
      <c r="Q288">
        <f t="shared" si="30"/>
        <v>1</v>
      </c>
      <c r="R288">
        <f t="shared" si="31"/>
        <v>1</v>
      </c>
      <c r="S288" t="str">
        <f t="shared" si="32"/>
        <v>Youth</v>
      </c>
      <c r="T288" t="str">
        <f t="shared" si="33"/>
        <v>Lower Class</v>
      </c>
      <c r="U288" t="str">
        <f t="shared" si="34"/>
        <v>Survived</v>
      </c>
    </row>
    <row r="289" spans="1:21" ht="13.2" x14ac:dyDescent="0.25">
      <c r="A289" s="1">
        <v>288</v>
      </c>
      <c r="B289" s="1">
        <v>0</v>
      </c>
      <c r="C289" s="1">
        <v>3</v>
      </c>
      <c r="D289" s="1" t="s">
        <v>435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L289" s="1" t="s">
        <v>15</v>
      </c>
      <c r="M289" t="str">
        <f>IF(L289="", "S",Titanic!L289)</f>
        <v>S</v>
      </c>
      <c r="N289">
        <f t="shared" si="28"/>
        <v>22</v>
      </c>
      <c r="O289">
        <v>1</v>
      </c>
      <c r="P289" t="str">
        <f t="shared" si="29"/>
        <v>M</v>
      </c>
      <c r="Q289">
        <f t="shared" si="30"/>
        <v>1</v>
      </c>
      <c r="R289">
        <f t="shared" si="31"/>
        <v>1</v>
      </c>
      <c r="S289" t="str">
        <f t="shared" si="32"/>
        <v>Youth</v>
      </c>
      <c r="T289" t="str">
        <f t="shared" si="33"/>
        <v>Lower Class</v>
      </c>
      <c r="U289" t="str">
        <f t="shared" si="34"/>
        <v>Deceased</v>
      </c>
    </row>
    <row r="290" spans="1:21" ht="13.2" x14ac:dyDescent="0.25">
      <c r="A290" s="1">
        <v>289</v>
      </c>
      <c r="B290" s="1">
        <v>1</v>
      </c>
      <c r="C290" s="1">
        <v>2</v>
      </c>
      <c r="D290" s="1" t="s">
        <v>436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15</v>
      </c>
      <c r="M290" t="str">
        <f>IF(L290="", "S",Titanic!L290)</f>
        <v>S</v>
      </c>
      <c r="N290">
        <f t="shared" si="28"/>
        <v>42</v>
      </c>
      <c r="O290">
        <v>1</v>
      </c>
      <c r="P290" t="str">
        <f t="shared" si="29"/>
        <v>M</v>
      </c>
      <c r="Q290">
        <f t="shared" si="30"/>
        <v>1</v>
      </c>
      <c r="R290">
        <f t="shared" si="31"/>
        <v>1</v>
      </c>
      <c r="S290" t="str">
        <f t="shared" si="32"/>
        <v>Middle-Aged</v>
      </c>
      <c r="T290" t="str">
        <f t="shared" si="33"/>
        <v>Middle Class</v>
      </c>
      <c r="U290" t="str">
        <f t="shared" si="34"/>
        <v>Survived</v>
      </c>
    </row>
    <row r="291" spans="1:21" ht="13.2" x14ac:dyDescent="0.25">
      <c r="A291" s="1">
        <v>290</v>
      </c>
      <c r="B291" s="1">
        <v>1</v>
      </c>
      <c r="C291" s="1">
        <v>3</v>
      </c>
      <c r="D291" s="1" t="s">
        <v>437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L291" s="1" t="s">
        <v>27</v>
      </c>
      <c r="M291" t="str">
        <f>IF(L291="", "S",Titanic!L291)</f>
        <v>Q</v>
      </c>
      <c r="N291">
        <f t="shared" si="28"/>
        <v>22</v>
      </c>
      <c r="O291">
        <v>0</v>
      </c>
      <c r="P291" t="str">
        <f t="shared" si="29"/>
        <v>M</v>
      </c>
      <c r="Q291">
        <f t="shared" si="30"/>
        <v>1</v>
      </c>
      <c r="R291">
        <f t="shared" si="31"/>
        <v>1</v>
      </c>
      <c r="S291" t="str">
        <f t="shared" si="32"/>
        <v>Youth</v>
      </c>
      <c r="T291" t="str">
        <f t="shared" si="33"/>
        <v>Lower Class</v>
      </c>
      <c r="U291" t="str">
        <f t="shared" si="34"/>
        <v>Survived</v>
      </c>
    </row>
    <row r="292" spans="1:21" ht="13.2" x14ac:dyDescent="0.25">
      <c r="A292" s="1">
        <v>291</v>
      </c>
      <c r="B292" s="1">
        <v>1</v>
      </c>
      <c r="C292" s="1">
        <v>1</v>
      </c>
      <c r="D292" s="1" t="s">
        <v>438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L292" s="1" t="s">
        <v>15</v>
      </c>
      <c r="M292" t="str">
        <f>IF(L292="", "S",Titanic!L292)</f>
        <v>S</v>
      </c>
      <c r="N292">
        <f t="shared" si="28"/>
        <v>26</v>
      </c>
      <c r="O292">
        <v>0</v>
      </c>
      <c r="P292" t="str">
        <f t="shared" si="29"/>
        <v>M</v>
      </c>
      <c r="Q292">
        <f t="shared" si="30"/>
        <v>1</v>
      </c>
      <c r="R292">
        <f t="shared" si="31"/>
        <v>1</v>
      </c>
      <c r="S292" t="str">
        <f t="shared" si="32"/>
        <v>Youth</v>
      </c>
      <c r="T292" t="str">
        <f t="shared" si="33"/>
        <v>Upper Class</v>
      </c>
      <c r="U292" t="str">
        <f t="shared" si="34"/>
        <v>Survived</v>
      </c>
    </row>
    <row r="293" spans="1:21" ht="13.2" x14ac:dyDescent="0.25">
      <c r="A293" s="1">
        <v>292</v>
      </c>
      <c r="B293" s="1">
        <v>1</v>
      </c>
      <c r="C293" s="1">
        <v>1</v>
      </c>
      <c r="D293" s="1" t="s">
        <v>439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440</v>
      </c>
      <c r="L293" s="1" t="s">
        <v>20</v>
      </c>
      <c r="M293" t="str">
        <f>IF(L293="", "S",Titanic!L293)</f>
        <v>C</v>
      </c>
      <c r="N293">
        <f t="shared" si="28"/>
        <v>19</v>
      </c>
      <c r="O293">
        <v>0</v>
      </c>
      <c r="P293" t="str">
        <f t="shared" si="29"/>
        <v>B</v>
      </c>
      <c r="Q293">
        <f t="shared" si="30"/>
        <v>2</v>
      </c>
      <c r="R293">
        <f t="shared" si="31"/>
        <v>0</v>
      </c>
      <c r="S293" t="str">
        <f t="shared" si="32"/>
        <v>Youth</v>
      </c>
      <c r="T293" t="str">
        <f t="shared" si="33"/>
        <v>Upper Class</v>
      </c>
      <c r="U293" t="str">
        <f t="shared" si="34"/>
        <v>Survived</v>
      </c>
    </row>
    <row r="294" spans="1:21" ht="13.2" x14ac:dyDescent="0.25">
      <c r="A294" s="1">
        <v>293</v>
      </c>
      <c r="B294" s="1">
        <v>0</v>
      </c>
      <c r="C294" s="1">
        <v>2</v>
      </c>
      <c r="D294" s="1" t="s">
        <v>441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442</v>
      </c>
      <c r="J294" s="1">
        <v>12.875</v>
      </c>
      <c r="K294" s="1" t="s">
        <v>443</v>
      </c>
      <c r="L294" s="1" t="s">
        <v>20</v>
      </c>
      <c r="M294" t="str">
        <f>IF(L294="", "S",Titanic!L294)</f>
        <v>C</v>
      </c>
      <c r="N294">
        <f t="shared" si="28"/>
        <v>36</v>
      </c>
      <c r="O294">
        <v>1</v>
      </c>
      <c r="P294" t="str">
        <f t="shared" si="29"/>
        <v>D</v>
      </c>
      <c r="Q294">
        <f t="shared" si="30"/>
        <v>1</v>
      </c>
      <c r="R294">
        <f t="shared" si="31"/>
        <v>1</v>
      </c>
      <c r="S294" t="str">
        <f t="shared" si="32"/>
        <v>Middle-Aged</v>
      </c>
      <c r="T294" t="str">
        <f t="shared" si="33"/>
        <v>Middle Class</v>
      </c>
      <c r="U294" t="str">
        <f t="shared" si="34"/>
        <v>Deceased</v>
      </c>
    </row>
    <row r="295" spans="1:21" ht="13.2" x14ac:dyDescent="0.25">
      <c r="A295" s="1">
        <v>294</v>
      </c>
      <c r="B295" s="1">
        <v>0</v>
      </c>
      <c r="C295" s="1">
        <v>3</v>
      </c>
      <c r="D295" s="1" t="s">
        <v>444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L295" s="1" t="s">
        <v>15</v>
      </c>
      <c r="M295" t="str">
        <f>IF(L295="", "S",Titanic!L295)</f>
        <v>S</v>
      </c>
      <c r="N295">
        <f t="shared" si="28"/>
        <v>24</v>
      </c>
      <c r="O295">
        <v>0</v>
      </c>
      <c r="P295" t="str">
        <f t="shared" si="29"/>
        <v>M</v>
      </c>
      <c r="Q295">
        <f t="shared" si="30"/>
        <v>1</v>
      </c>
      <c r="R295">
        <f t="shared" si="31"/>
        <v>1</v>
      </c>
      <c r="S295" t="str">
        <f t="shared" si="32"/>
        <v>Youth</v>
      </c>
      <c r="T295" t="str">
        <f t="shared" si="33"/>
        <v>Lower Class</v>
      </c>
      <c r="U295" t="str">
        <f t="shared" si="34"/>
        <v>Deceased</v>
      </c>
    </row>
    <row r="296" spans="1:21" ht="13.2" x14ac:dyDescent="0.25">
      <c r="A296" s="1">
        <v>295</v>
      </c>
      <c r="B296" s="1">
        <v>0</v>
      </c>
      <c r="C296" s="1">
        <v>3</v>
      </c>
      <c r="D296" s="1" t="s">
        <v>445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L296" s="1" t="s">
        <v>15</v>
      </c>
      <c r="M296" t="str">
        <f>IF(L296="", "S",Titanic!L296)</f>
        <v>S</v>
      </c>
      <c r="N296">
        <f t="shared" si="28"/>
        <v>24</v>
      </c>
      <c r="O296">
        <v>1</v>
      </c>
      <c r="P296" t="str">
        <f t="shared" si="29"/>
        <v>M</v>
      </c>
      <c r="Q296">
        <f t="shared" si="30"/>
        <v>1</v>
      </c>
      <c r="R296">
        <f t="shared" si="31"/>
        <v>1</v>
      </c>
      <c r="S296" t="str">
        <f t="shared" si="32"/>
        <v>Youth</v>
      </c>
      <c r="T296" t="str">
        <f t="shared" si="33"/>
        <v>Lower Class</v>
      </c>
      <c r="U296" t="str">
        <f t="shared" si="34"/>
        <v>Deceased</v>
      </c>
    </row>
    <row r="297" spans="1:21" ht="13.2" x14ac:dyDescent="0.25">
      <c r="A297" s="1">
        <v>296</v>
      </c>
      <c r="B297" s="1">
        <v>0</v>
      </c>
      <c r="C297" s="1">
        <v>1</v>
      </c>
      <c r="D297" s="1" t="s">
        <v>446</v>
      </c>
      <c r="E297" s="1" t="s">
        <v>13</v>
      </c>
      <c r="G297" s="1">
        <v>0</v>
      </c>
      <c r="H297" s="1">
        <v>0</v>
      </c>
      <c r="I297" s="1" t="s">
        <v>447</v>
      </c>
      <c r="J297" s="1">
        <v>27.720800000000001</v>
      </c>
      <c r="L297" s="1" t="s">
        <v>20</v>
      </c>
      <c r="M297" t="str">
        <f>IF(L297="", "S",Titanic!L297)</f>
        <v>C</v>
      </c>
      <c r="N297" s="3">
        <f t="shared" si="28"/>
        <v>41.281386138613861</v>
      </c>
      <c r="O297">
        <v>1</v>
      </c>
      <c r="P297" t="str">
        <f t="shared" si="29"/>
        <v>M</v>
      </c>
      <c r="Q297">
        <f t="shared" si="30"/>
        <v>1</v>
      </c>
      <c r="R297">
        <f t="shared" si="31"/>
        <v>1</v>
      </c>
      <c r="S297" t="str">
        <f t="shared" si="32"/>
        <v>Middle-Aged</v>
      </c>
      <c r="T297" t="str">
        <f t="shared" si="33"/>
        <v>Upper Class</v>
      </c>
      <c r="U297" t="str">
        <f t="shared" si="34"/>
        <v>Deceased</v>
      </c>
    </row>
    <row r="298" spans="1:21" ht="13.2" x14ac:dyDescent="0.25">
      <c r="A298" s="1">
        <v>297</v>
      </c>
      <c r="B298" s="1">
        <v>0</v>
      </c>
      <c r="C298" s="1">
        <v>3</v>
      </c>
      <c r="D298" s="1" t="s">
        <v>448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L298" s="1" t="s">
        <v>20</v>
      </c>
      <c r="M298" t="str">
        <f>IF(L298="", "S",Titanic!L298)</f>
        <v>C</v>
      </c>
      <c r="N298" s="3">
        <f t="shared" si="28"/>
        <v>23.5</v>
      </c>
      <c r="O298">
        <v>1</v>
      </c>
      <c r="P298" t="str">
        <f t="shared" si="29"/>
        <v>M</v>
      </c>
      <c r="Q298">
        <f t="shared" si="30"/>
        <v>1</v>
      </c>
      <c r="R298">
        <f t="shared" si="31"/>
        <v>1</v>
      </c>
      <c r="S298" t="str">
        <f t="shared" si="32"/>
        <v>Youth</v>
      </c>
      <c r="T298" t="str">
        <f t="shared" si="33"/>
        <v>Lower Class</v>
      </c>
      <c r="U298" t="str">
        <f t="shared" si="34"/>
        <v>Deceased</v>
      </c>
    </row>
    <row r="299" spans="1:21" ht="13.2" x14ac:dyDescent="0.25">
      <c r="A299" s="1">
        <v>298</v>
      </c>
      <c r="B299" s="1">
        <v>0</v>
      </c>
      <c r="C299" s="1">
        <v>1</v>
      </c>
      <c r="D299" s="1" t="s">
        <v>449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450</v>
      </c>
      <c r="L299" s="1" t="s">
        <v>15</v>
      </c>
      <c r="M299" t="str">
        <f>IF(L299="", "S",Titanic!L299)</f>
        <v>S</v>
      </c>
      <c r="N299">
        <f t="shared" si="28"/>
        <v>2</v>
      </c>
      <c r="O299">
        <v>0</v>
      </c>
      <c r="P299" t="str">
        <f t="shared" si="29"/>
        <v>C</v>
      </c>
      <c r="Q299">
        <f t="shared" si="30"/>
        <v>4</v>
      </c>
      <c r="R299">
        <f t="shared" si="31"/>
        <v>0</v>
      </c>
      <c r="S299" t="str">
        <f t="shared" si="32"/>
        <v>Children</v>
      </c>
      <c r="T299" t="str">
        <f t="shared" si="33"/>
        <v>Upper Class</v>
      </c>
      <c r="U299" t="str">
        <f t="shared" si="34"/>
        <v>Deceased</v>
      </c>
    </row>
    <row r="300" spans="1:21" ht="13.2" x14ac:dyDescent="0.25">
      <c r="A300" s="1">
        <v>299</v>
      </c>
      <c r="B300" s="1">
        <v>1</v>
      </c>
      <c r="C300" s="1">
        <v>1</v>
      </c>
      <c r="D300" s="1" t="s">
        <v>451</v>
      </c>
      <c r="E300" s="1" t="s">
        <v>13</v>
      </c>
      <c r="G300" s="1">
        <v>0</v>
      </c>
      <c r="H300" s="1">
        <v>0</v>
      </c>
      <c r="I300" s="1">
        <v>19988</v>
      </c>
      <c r="J300" s="1">
        <v>30.5</v>
      </c>
      <c r="K300" s="1" t="s">
        <v>452</v>
      </c>
      <c r="L300" s="1" t="s">
        <v>15</v>
      </c>
      <c r="M300" t="str">
        <f>IF(L300="", "S",Titanic!L300)</f>
        <v>S</v>
      </c>
      <c r="N300" s="3">
        <f t="shared" si="28"/>
        <v>41.281386138613861</v>
      </c>
      <c r="O300">
        <v>1</v>
      </c>
      <c r="P300" t="str">
        <f t="shared" si="29"/>
        <v>C</v>
      </c>
      <c r="Q300">
        <f t="shared" si="30"/>
        <v>1</v>
      </c>
      <c r="R300">
        <f t="shared" si="31"/>
        <v>1</v>
      </c>
      <c r="S300" t="str">
        <f t="shared" si="32"/>
        <v>Middle-Aged</v>
      </c>
      <c r="T300" t="str">
        <f t="shared" si="33"/>
        <v>Upper Class</v>
      </c>
      <c r="U300" t="str">
        <f t="shared" si="34"/>
        <v>Survived</v>
      </c>
    </row>
    <row r="301" spans="1:21" ht="13.2" x14ac:dyDescent="0.25">
      <c r="A301" s="1">
        <v>300</v>
      </c>
      <c r="B301" s="1">
        <v>1</v>
      </c>
      <c r="C301" s="1">
        <v>1</v>
      </c>
      <c r="D301" s="1" t="s">
        <v>453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  <c r="M301" t="str">
        <f>IF(L301="", "S",Titanic!L301)</f>
        <v>C</v>
      </c>
      <c r="N301">
        <f t="shared" si="28"/>
        <v>50</v>
      </c>
      <c r="O301">
        <v>0</v>
      </c>
      <c r="P301" t="str">
        <f t="shared" si="29"/>
        <v>B</v>
      </c>
      <c r="Q301">
        <f t="shared" si="30"/>
        <v>2</v>
      </c>
      <c r="R301">
        <f t="shared" si="31"/>
        <v>0</v>
      </c>
      <c r="S301" t="str">
        <f t="shared" si="32"/>
        <v>Middle-Aged</v>
      </c>
      <c r="T301" t="str">
        <f t="shared" si="33"/>
        <v>Upper Class</v>
      </c>
      <c r="U301" t="str">
        <f t="shared" si="34"/>
        <v>Survived</v>
      </c>
    </row>
    <row r="302" spans="1:21" ht="13.2" x14ac:dyDescent="0.25">
      <c r="A302" s="1">
        <v>301</v>
      </c>
      <c r="B302" s="1">
        <v>1</v>
      </c>
      <c r="C302" s="1">
        <v>3</v>
      </c>
      <c r="D302" s="1" t="s">
        <v>454</v>
      </c>
      <c r="E302" s="1" t="s">
        <v>17</v>
      </c>
      <c r="G302" s="1">
        <v>0</v>
      </c>
      <c r="H302" s="1">
        <v>0</v>
      </c>
      <c r="I302" s="1">
        <v>9234</v>
      </c>
      <c r="J302" s="1">
        <v>7.75</v>
      </c>
      <c r="L302" s="1" t="s">
        <v>27</v>
      </c>
      <c r="M302" t="str">
        <f>IF(L302="", "S",Titanic!L302)</f>
        <v>Q</v>
      </c>
      <c r="N302" s="3">
        <f t="shared" si="28"/>
        <v>21.75</v>
      </c>
      <c r="O302">
        <v>0</v>
      </c>
      <c r="P302" t="str">
        <f t="shared" si="29"/>
        <v>M</v>
      </c>
      <c r="Q302">
        <f t="shared" si="30"/>
        <v>1</v>
      </c>
      <c r="R302">
        <f t="shared" si="31"/>
        <v>1</v>
      </c>
      <c r="S302" t="str">
        <f t="shared" si="32"/>
        <v>Youth</v>
      </c>
      <c r="T302" t="str">
        <f t="shared" si="33"/>
        <v>Lower Class</v>
      </c>
      <c r="U302" t="str">
        <f t="shared" si="34"/>
        <v>Survived</v>
      </c>
    </row>
    <row r="303" spans="1:21" ht="13.2" x14ac:dyDescent="0.25">
      <c r="A303" s="1">
        <v>302</v>
      </c>
      <c r="B303" s="1">
        <v>1</v>
      </c>
      <c r="C303" s="1">
        <v>3</v>
      </c>
      <c r="D303" s="1" t="s">
        <v>455</v>
      </c>
      <c r="E303" s="1" t="s">
        <v>13</v>
      </c>
      <c r="G303" s="1">
        <v>2</v>
      </c>
      <c r="H303" s="1">
        <v>0</v>
      </c>
      <c r="I303" s="1">
        <v>367226</v>
      </c>
      <c r="J303" s="1">
        <v>23.25</v>
      </c>
      <c r="L303" s="1" t="s">
        <v>27</v>
      </c>
      <c r="M303" t="str">
        <f>IF(L303="", "S",Titanic!L303)</f>
        <v>Q</v>
      </c>
      <c r="N303" s="3">
        <f t="shared" si="28"/>
        <v>26.507588932806325</v>
      </c>
      <c r="O303">
        <v>1</v>
      </c>
      <c r="P303" t="str">
        <f t="shared" si="29"/>
        <v>M</v>
      </c>
      <c r="Q303">
        <f t="shared" si="30"/>
        <v>3</v>
      </c>
      <c r="R303">
        <f t="shared" si="31"/>
        <v>0</v>
      </c>
      <c r="S303" t="str">
        <f t="shared" si="32"/>
        <v>Youth</v>
      </c>
      <c r="T303" t="str">
        <f t="shared" si="33"/>
        <v>Lower Class</v>
      </c>
      <c r="U303" t="str">
        <f t="shared" si="34"/>
        <v>Survived</v>
      </c>
    </row>
    <row r="304" spans="1:21" ht="13.2" x14ac:dyDescent="0.25">
      <c r="A304" s="1">
        <v>303</v>
      </c>
      <c r="B304" s="1">
        <v>0</v>
      </c>
      <c r="C304" s="1">
        <v>3</v>
      </c>
      <c r="D304" s="1" t="s">
        <v>456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281</v>
      </c>
      <c r="J304" s="1">
        <v>0</v>
      </c>
      <c r="L304" s="1" t="s">
        <v>15</v>
      </c>
      <c r="M304" t="str">
        <f>IF(L304="", "S",Titanic!L304)</f>
        <v>S</v>
      </c>
      <c r="N304">
        <f t="shared" si="28"/>
        <v>19</v>
      </c>
      <c r="O304">
        <v>1</v>
      </c>
      <c r="P304" t="str">
        <f t="shared" si="29"/>
        <v>M</v>
      </c>
      <c r="Q304">
        <f t="shared" si="30"/>
        <v>1</v>
      </c>
      <c r="R304">
        <f t="shared" si="31"/>
        <v>1</v>
      </c>
      <c r="S304" t="str">
        <f t="shared" si="32"/>
        <v>Youth</v>
      </c>
      <c r="T304" t="str">
        <f t="shared" si="33"/>
        <v>Lower Class</v>
      </c>
      <c r="U304" t="str">
        <f t="shared" si="34"/>
        <v>Deceased</v>
      </c>
    </row>
    <row r="305" spans="1:21" ht="13.2" x14ac:dyDescent="0.25">
      <c r="A305" s="1">
        <v>304</v>
      </c>
      <c r="B305" s="1">
        <v>1</v>
      </c>
      <c r="C305" s="1">
        <v>2</v>
      </c>
      <c r="D305" s="1" t="s">
        <v>457</v>
      </c>
      <c r="E305" s="1" t="s">
        <v>17</v>
      </c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  <c r="M305" t="str">
        <f>IF(L305="", "S",Titanic!L305)</f>
        <v>Q</v>
      </c>
      <c r="N305" s="3">
        <f t="shared" si="28"/>
        <v>28.722972972972972</v>
      </c>
      <c r="O305">
        <v>0</v>
      </c>
      <c r="P305" t="str">
        <f t="shared" si="29"/>
        <v>E</v>
      </c>
      <c r="Q305">
        <f t="shared" si="30"/>
        <v>1</v>
      </c>
      <c r="R305">
        <f t="shared" si="31"/>
        <v>1</v>
      </c>
      <c r="S305" t="str">
        <f t="shared" si="32"/>
        <v>Youth</v>
      </c>
      <c r="T305" t="str">
        <f t="shared" si="33"/>
        <v>Middle Class</v>
      </c>
      <c r="U305" t="str">
        <f t="shared" si="34"/>
        <v>Survived</v>
      </c>
    </row>
    <row r="306" spans="1:21" ht="13.2" x14ac:dyDescent="0.25">
      <c r="A306" s="1">
        <v>305</v>
      </c>
      <c r="B306" s="1">
        <v>0</v>
      </c>
      <c r="C306" s="1">
        <v>3</v>
      </c>
      <c r="D306" s="1" t="s">
        <v>458</v>
      </c>
      <c r="E306" s="1" t="s">
        <v>13</v>
      </c>
      <c r="G306" s="1">
        <v>0</v>
      </c>
      <c r="H306" s="1">
        <v>0</v>
      </c>
      <c r="I306" s="1" t="s">
        <v>459</v>
      </c>
      <c r="J306" s="1">
        <v>8.0500000000000007</v>
      </c>
      <c r="L306" s="1" t="s">
        <v>15</v>
      </c>
      <c r="M306" t="str">
        <f>IF(L306="", "S",Titanic!L306)</f>
        <v>S</v>
      </c>
      <c r="N306" s="3">
        <f t="shared" si="28"/>
        <v>26.507588932806325</v>
      </c>
      <c r="O306">
        <v>1</v>
      </c>
      <c r="P306" t="str">
        <f t="shared" si="29"/>
        <v>M</v>
      </c>
      <c r="Q306">
        <f t="shared" si="30"/>
        <v>1</v>
      </c>
      <c r="R306">
        <f t="shared" si="31"/>
        <v>1</v>
      </c>
      <c r="S306" t="str">
        <f t="shared" si="32"/>
        <v>Youth</v>
      </c>
      <c r="T306" t="str">
        <f t="shared" si="33"/>
        <v>Lower Class</v>
      </c>
      <c r="U306" t="str">
        <f t="shared" si="34"/>
        <v>Deceased</v>
      </c>
    </row>
    <row r="307" spans="1:21" ht="13.2" x14ac:dyDescent="0.25">
      <c r="A307" s="1">
        <v>306</v>
      </c>
      <c r="B307" s="1">
        <v>1</v>
      </c>
      <c r="C307" s="1">
        <v>1</v>
      </c>
      <c r="D307" s="1" t="s">
        <v>460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450</v>
      </c>
      <c r="L307" s="1" t="s">
        <v>15</v>
      </c>
      <c r="M307" t="str">
        <f>IF(L307="", "S",Titanic!L307)</f>
        <v>S</v>
      </c>
      <c r="N307" s="3">
        <f t="shared" si="28"/>
        <v>0.92</v>
      </c>
      <c r="O307">
        <v>1</v>
      </c>
      <c r="P307" t="str">
        <f t="shared" si="29"/>
        <v>C</v>
      </c>
      <c r="Q307">
        <f t="shared" si="30"/>
        <v>4</v>
      </c>
      <c r="R307">
        <f t="shared" si="31"/>
        <v>0</v>
      </c>
      <c r="S307" t="str">
        <f t="shared" si="32"/>
        <v>Children</v>
      </c>
      <c r="T307" t="str">
        <f t="shared" si="33"/>
        <v>Upper Class</v>
      </c>
      <c r="U307" t="str">
        <f t="shared" si="34"/>
        <v>Survived</v>
      </c>
    </row>
    <row r="308" spans="1:21" ht="13.2" x14ac:dyDescent="0.25">
      <c r="A308" s="1">
        <v>307</v>
      </c>
      <c r="B308" s="1">
        <v>1</v>
      </c>
      <c r="C308" s="1">
        <v>1</v>
      </c>
      <c r="D308" s="1" t="s">
        <v>461</v>
      </c>
      <c r="E308" s="1" t="s">
        <v>17</v>
      </c>
      <c r="G308" s="1">
        <v>0</v>
      </c>
      <c r="H308" s="1">
        <v>0</v>
      </c>
      <c r="I308" s="1">
        <v>17421</v>
      </c>
      <c r="J308" s="1">
        <v>110.88330000000001</v>
      </c>
      <c r="L308" s="1" t="s">
        <v>20</v>
      </c>
      <c r="M308" t="str">
        <f>IF(L308="", "S",Titanic!L308)</f>
        <v>C</v>
      </c>
      <c r="N308" s="3">
        <f t="shared" si="28"/>
        <v>34.611764705882351</v>
      </c>
      <c r="O308">
        <v>0</v>
      </c>
      <c r="P308" t="str">
        <f t="shared" si="29"/>
        <v>M</v>
      </c>
      <c r="Q308">
        <f t="shared" si="30"/>
        <v>1</v>
      </c>
      <c r="R308">
        <f t="shared" si="31"/>
        <v>1</v>
      </c>
      <c r="S308" t="str">
        <f t="shared" si="32"/>
        <v>Middle-Aged</v>
      </c>
      <c r="T308" t="str">
        <f t="shared" si="33"/>
        <v>Upper Class</v>
      </c>
      <c r="U308" t="str">
        <f t="shared" si="34"/>
        <v>Survived</v>
      </c>
    </row>
    <row r="309" spans="1:21" ht="13.2" x14ac:dyDescent="0.25">
      <c r="A309" s="1">
        <v>308</v>
      </c>
      <c r="B309" s="1">
        <v>1</v>
      </c>
      <c r="C309" s="1">
        <v>1</v>
      </c>
      <c r="D309" s="1" t="s">
        <v>462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463</v>
      </c>
      <c r="J309" s="1">
        <v>108.9</v>
      </c>
      <c r="K309" s="1" t="s">
        <v>464</v>
      </c>
      <c r="L309" s="1" t="s">
        <v>20</v>
      </c>
      <c r="M309" t="str">
        <f>IF(L309="", "S",Titanic!L309)</f>
        <v>C</v>
      </c>
      <c r="N309">
        <f t="shared" si="28"/>
        <v>17</v>
      </c>
      <c r="O309">
        <v>0</v>
      </c>
      <c r="P309" t="str">
        <f t="shared" si="29"/>
        <v>C</v>
      </c>
      <c r="Q309">
        <f t="shared" si="30"/>
        <v>2</v>
      </c>
      <c r="R309">
        <f t="shared" si="31"/>
        <v>0</v>
      </c>
      <c r="S309" t="str">
        <f t="shared" si="32"/>
        <v>Teens</v>
      </c>
      <c r="T309" t="str">
        <f t="shared" si="33"/>
        <v>Upper Class</v>
      </c>
      <c r="U309" t="str">
        <f t="shared" si="34"/>
        <v>Survived</v>
      </c>
    </row>
    <row r="310" spans="1:21" ht="13.2" x14ac:dyDescent="0.25">
      <c r="A310" s="1">
        <v>309</v>
      </c>
      <c r="B310" s="1">
        <v>0</v>
      </c>
      <c r="C310" s="1">
        <v>2</v>
      </c>
      <c r="D310" s="1" t="s">
        <v>465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466</v>
      </c>
      <c r="J310" s="1">
        <v>24</v>
      </c>
      <c r="L310" s="1" t="s">
        <v>20</v>
      </c>
      <c r="M310" t="str">
        <f>IF(L310="", "S",Titanic!L310)</f>
        <v>C</v>
      </c>
      <c r="N310">
        <f t="shared" si="28"/>
        <v>30</v>
      </c>
      <c r="O310">
        <v>1</v>
      </c>
      <c r="P310" t="str">
        <f t="shared" si="29"/>
        <v>M</v>
      </c>
      <c r="Q310">
        <f t="shared" si="30"/>
        <v>2</v>
      </c>
      <c r="R310">
        <f t="shared" si="31"/>
        <v>0</v>
      </c>
      <c r="S310" t="str">
        <f t="shared" si="32"/>
        <v>Youth</v>
      </c>
      <c r="T310" t="str">
        <f t="shared" si="33"/>
        <v>Middle Class</v>
      </c>
      <c r="U310" t="str">
        <f t="shared" si="34"/>
        <v>Deceased</v>
      </c>
    </row>
    <row r="311" spans="1:21" ht="13.2" x14ac:dyDescent="0.25">
      <c r="A311" s="1">
        <v>310</v>
      </c>
      <c r="B311" s="1">
        <v>1</v>
      </c>
      <c r="C311" s="1">
        <v>1</v>
      </c>
      <c r="D311" s="1" t="s">
        <v>467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468</v>
      </c>
      <c r="J311" s="1">
        <v>56.929200000000002</v>
      </c>
      <c r="K311" s="1" t="s">
        <v>469</v>
      </c>
      <c r="L311" s="1" t="s">
        <v>20</v>
      </c>
      <c r="M311" t="str">
        <f>IF(L311="", "S",Titanic!L311)</f>
        <v>C</v>
      </c>
      <c r="N311">
        <f t="shared" si="28"/>
        <v>30</v>
      </c>
      <c r="O311">
        <v>0</v>
      </c>
      <c r="P311" t="str">
        <f t="shared" si="29"/>
        <v>E</v>
      </c>
      <c r="Q311">
        <f t="shared" si="30"/>
        <v>1</v>
      </c>
      <c r="R311">
        <f t="shared" si="31"/>
        <v>1</v>
      </c>
      <c r="S311" t="str">
        <f t="shared" si="32"/>
        <v>Youth</v>
      </c>
      <c r="T311" t="str">
        <f t="shared" si="33"/>
        <v>Upper Class</v>
      </c>
      <c r="U311" t="str">
        <f t="shared" si="34"/>
        <v>Survived</v>
      </c>
    </row>
    <row r="312" spans="1:21" ht="13.2" x14ac:dyDescent="0.25">
      <c r="A312" s="1">
        <v>311</v>
      </c>
      <c r="B312" s="1">
        <v>1</v>
      </c>
      <c r="C312" s="1">
        <v>1</v>
      </c>
      <c r="D312" s="1" t="s">
        <v>470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471</v>
      </c>
      <c r="L312" s="1" t="s">
        <v>20</v>
      </c>
      <c r="M312" t="str">
        <f>IF(L312="", "S",Titanic!L312)</f>
        <v>C</v>
      </c>
      <c r="N312">
        <f t="shared" si="28"/>
        <v>24</v>
      </c>
      <c r="O312">
        <v>0</v>
      </c>
      <c r="P312" t="str">
        <f t="shared" si="29"/>
        <v>C</v>
      </c>
      <c r="Q312">
        <f t="shared" si="30"/>
        <v>1</v>
      </c>
      <c r="R312">
        <f t="shared" si="31"/>
        <v>1</v>
      </c>
      <c r="S312" t="str">
        <f t="shared" si="32"/>
        <v>Youth</v>
      </c>
      <c r="T312" t="str">
        <f t="shared" si="33"/>
        <v>Upper Class</v>
      </c>
      <c r="U312" t="str">
        <f t="shared" si="34"/>
        <v>Survived</v>
      </c>
    </row>
    <row r="313" spans="1:21" ht="13.2" x14ac:dyDescent="0.25">
      <c r="A313" s="1">
        <v>312</v>
      </c>
      <c r="B313" s="1">
        <v>1</v>
      </c>
      <c r="C313" s="1">
        <v>1</v>
      </c>
      <c r="D313" s="1" t="s">
        <v>472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473</v>
      </c>
      <c r="J313" s="1">
        <v>262.375</v>
      </c>
      <c r="K313" s="1" t="s">
        <v>474</v>
      </c>
      <c r="L313" s="1" t="s">
        <v>20</v>
      </c>
      <c r="M313" t="str">
        <f>IF(L313="", "S",Titanic!L313)</f>
        <v>C</v>
      </c>
      <c r="N313">
        <f t="shared" si="28"/>
        <v>18</v>
      </c>
      <c r="O313">
        <v>0</v>
      </c>
      <c r="P313" t="str">
        <f t="shared" si="29"/>
        <v>B</v>
      </c>
      <c r="Q313">
        <f t="shared" si="30"/>
        <v>5</v>
      </c>
      <c r="R313">
        <f t="shared" si="31"/>
        <v>0</v>
      </c>
      <c r="S313" t="str">
        <f t="shared" si="32"/>
        <v>Teens</v>
      </c>
      <c r="T313" t="str">
        <f t="shared" si="33"/>
        <v>Upper Class</v>
      </c>
      <c r="U313" t="str">
        <f t="shared" si="34"/>
        <v>Survived</v>
      </c>
    </row>
    <row r="314" spans="1:21" ht="13.2" x14ac:dyDescent="0.25">
      <c r="A314" s="1">
        <v>313</v>
      </c>
      <c r="B314" s="1">
        <v>0</v>
      </c>
      <c r="C314" s="1">
        <v>2</v>
      </c>
      <c r="D314" s="1" t="s">
        <v>475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15</v>
      </c>
      <c r="M314" t="str">
        <f>IF(L314="", "S",Titanic!L314)</f>
        <v>S</v>
      </c>
      <c r="N314">
        <f t="shared" si="28"/>
        <v>26</v>
      </c>
      <c r="O314">
        <v>0</v>
      </c>
      <c r="P314" t="str">
        <f t="shared" si="29"/>
        <v>M</v>
      </c>
      <c r="Q314">
        <f t="shared" si="30"/>
        <v>3</v>
      </c>
      <c r="R314">
        <f t="shared" si="31"/>
        <v>0</v>
      </c>
      <c r="S314" t="str">
        <f t="shared" si="32"/>
        <v>Youth</v>
      </c>
      <c r="T314" t="str">
        <f t="shared" si="33"/>
        <v>Middle Class</v>
      </c>
      <c r="U314" t="str">
        <f t="shared" si="34"/>
        <v>Deceased</v>
      </c>
    </row>
    <row r="315" spans="1:21" ht="13.2" x14ac:dyDescent="0.25">
      <c r="A315" s="1">
        <v>314</v>
      </c>
      <c r="B315" s="1">
        <v>0</v>
      </c>
      <c r="C315" s="1">
        <v>3</v>
      </c>
      <c r="D315" s="1" t="s">
        <v>476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L315" s="1" t="s">
        <v>15</v>
      </c>
      <c r="M315" t="str">
        <f>IF(L315="", "S",Titanic!L315)</f>
        <v>S</v>
      </c>
      <c r="N315">
        <f t="shared" si="28"/>
        <v>28</v>
      </c>
      <c r="O315">
        <v>1</v>
      </c>
      <c r="P315" t="str">
        <f t="shared" si="29"/>
        <v>M</v>
      </c>
      <c r="Q315">
        <f t="shared" si="30"/>
        <v>1</v>
      </c>
      <c r="R315">
        <f t="shared" si="31"/>
        <v>1</v>
      </c>
      <c r="S315" t="str">
        <f t="shared" si="32"/>
        <v>Youth</v>
      </c>
      <c r="T315" t="str">
        <f t="shared" si="33"/>
        <v>Lower Class</v>
      </c>
      <c r="U315" t="str">
        <f t="shared" si="34"/>
        <v>Deceased</v>
      </c>
    </row>
    <row r="316" spans="1:21" ht="13.2" x14ac:dyDescent="0.25">
      <c r="A316" s="1">
        <v>315</v>
      </c>
      <c r="B316" s="1">
        <v>0</v>
      </c>
      <c r="C316" s="1">
        <v>2</v>
      </c>
      <c r="D316" s="1" t="s">
        <v>477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478</v>
      </c>
      <c r="J316" s="1">
        <v>26.25</v>
      </c>
      <c r="L316" s="1" t="s">
        <v>15</v>
      </c>
      <c r="M316" t="str">
        <f>IF(L316="", "S",Titanic!L316)</f>
        <v>S</v>
      </c>
      <c r="N316">
        <f t="shared" si="28"/>
        <v>43</v>
      </c>
      <c r="O316">
        <v>1</v>
      </c>
      <c r="P316" t="str">
        <f t="shared" si="29"/>
        <v>M</v>
      </c>
      <c r="Q316">
        <f t="shared" si="30"/>
        <v>3</v>
      </c>
      <c r="R316">
        <f t="shared" si="31"/>
        <v>0</v>
      </c>
      <c r="S316" t="str">
        <f t="shared" si="32"/>
        <v>Middle-Aged</v>
      </c>
      <c r="T316" t="str">
        <f t="shared" si="33"/>
        <v>Middle Class</v>
      </c>
      <c r="U316" t="str">
        <f t="shared" si="34"/>
        <v>Deceased</v>
      </c>
    </row>
    <row r="317" spans="1:21" ht="13.2" x14ac:dyDescent="0.25">
      <c r="A317" s="1">
        <v>316</v>
      </c>
      <c r="B317" s="1">
        <v>1</v>
      </c>
      <c r="C317" s="1">
        <v>3</v>
      </c>
      <c r="D317" s="1" t="s">
        <v>479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L317" s="1" t="s">
        <v>15</v>
      </c>
      <c r="M317" t="str">
        <f>IF(L317="", "S",Titanic!L317)</f>
        <v>S</v>
      </c>
      <c r="N317">
        <f t="shared" si="28"/>
        <v>26</v>
      </c>
      <c r="O317">
        <v>0</v>
      </c>
      <c r="P317" t="str">
        <f t="shared" si="29"/>
        <v>M</v>
      </c>
      <c r="Q317">
        <f t="shared" si="30"/>
        <v>1</v>
      </c>
      <c r="R317">
        <f t="shared" si="31"/>
        <v>1</v>
      </c>
      <c r="S317" t="str">
        <f t="shared" si="32"/>
        <v>Youth</v>
      </c>
      <c r="T317" t="str">
        <f t="shared" si="33"/>
        <v>Lower Class</v>
      </c>
      <c r="U317" t="str">
        <f t="shared" si="34"/>
        <v>Survived</v>
      </c>
    </row>
    <row r="318" spans="1:21" ht="13.2" x14ac:dyDescent="0.25">
      <c r="A318" s="1">
        <v>317</v>
      </c>
      <c r="B318" s="1">
        <v>1</v>
      </c>
      <c r="C318" s="1">
        <v>2</v>
      </c>
      <c r="D318" s="1" t="s">
        <v>480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15</v>
      </c>
      <c r="M318" t="str">
        <f>IF(L318="", "S",Titanic!L318)</f>
        <v>S</v>
      </c>
      <c r="N318">
        <f t="shared" si="28"/>
        <v>24</v>
      </c>
      <c r="O318">
        <v>0</v>
      </c>
      <c r="P318" t="str">
        <f t="shared" si="29"/>
        <v>M</v>
      </c>
      <c r="Q318">
        <f t="shared" si="30"/>
        <v>2</v>
      </c>
      <c r="R318">
        <f t="shared" si="31"/>
        <v>0</v>
      </c>
      <c r="S318" t="str">
        <f t="shared" si="32"/>
        <v>Youth</v>
      </c>
      <c r="T318" t="str">
        <f t="shared" si="33"/>
        <v>Middle Class</v>
      </c>
      <c r="U318" t="str">
        <f t="shared" si="34"/>
        <v>Survived</v>
      </c>
    </row>
    <row r="319" spans="1:21" ht="13.2" x14ac:dyDescent="0.25">
      <c r="A319" s="1">
        <v>318</v>
      </c>
      <c r="B319" s="1">
        <v>0</v>
      </c>
      <c r="C319" s="1">
        <v>2</v>
      </c>
      <c r="D319" s="1" t="s">
        <v>481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15</v>
      </c>
      <c r="M319" t="str">
        <f>IF(L319="", "S",Titanic!L319)</f>
        <v>S</v>
      </c>
      <c r="N319">
        <f t="shared" si="28"/>
        <v>54</v>
      </c>
      <c r="O319">
        <v>1</v>
      </c>
      <c r="P319" t="str">
        <f t="shared" si="29"/>
        <v>M</v>
      </c>
      <c r="Q319">
        <f t="shared" si="30"/>
        <v>1</v>
      </c>
      <c r="R319">
        <f t="shared" si="31"/>
        <v>1</v>
      </c>
      <c r="S319" t="str">
        <f t="shared" si="32"/>
        <v>Middle-Aged</v>
      </c>
      <c r="T319" t="str">
        <f t="shared" si="33"/>
        <v>Middle Class</v>
      </c>
      <c r="U319" t="str">
        <f t="shared" si="34"/>
        <v>Deceased</v>
      </c>
    </row>
    <row r="320" spans="1:21" ht="13.2" x14ac:dyDescent="0.25">
      <c r="A320" s="1">
        <v>319</v>
      </c>
      <c r="B320" s="1">
        <v>1</v>
      </c>
      <c r="C320" s="1">
        <v>1</v>
      </c>
      <c r="D320" s="1" t="s">
        <v>482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483</v>
      </c>
      <c r="L320" s="1" t="s">
        <v>15</v>
      </c>
      <c r="M320" t="str">
        <f>IF(L320="", "S",Titanic!L320)</f>
        <v>S</v>
      </c>
      <c r="N320">
        <f t="shared" si="28"/>
        <v>31</v>
      </c>
      <c r="O320">
        <v>0</v>
      </c>
      <c r="P320" t="str">
        <f t="shared" si="29"/>
        <v>C</v>
      </c>
      <c r="Q320">
        <f t="shared" si="30"/>
        <v>3</v>
      </c>
      <c r="R320">
        <f t="shared" si="31"/>
        <v>0</v>
      </c>
      <c r="S320" t="str">
        <f t="shared" si="32"/>
        <v>Middle-Aged</v>
      </c>
      <c r="T320" t="str">
        <f t="shared" si="33"/>
        <v>Upper Class</v>
      </c>
      <c r="U320" t="str">
        <f t="shared" si="34"/>
        <v>Survived</v>
      </c>
    </row>
    <row r="321" spans="1:21" ht="13.2" x14ac:dyDescent="0.25">
      <c r="A321" s="1">
        <v>320</v>
      </c>
      <c r="B321" s="1">
        <v>1</v>
      </c>
      <c r="C321" s="1">
        <v>1</v>
      </c>
      <c r="D321" s="1" t="s">
        <v>484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485</v>
      </c>
      <c r="L321" s="1" t="s">
        <v>20</v>
      </c>
      <c r="M321" t="str">
        <f>IF(L321="", "S",Titanic!L321)</f>
        <v>C</v>
      </c>
      <c r="N321">
        <f t="shared" si="28"/>
        <v>40</v>
      </c>
      <c r="O321">
        <v>0</v>
      </c>
      <c r="P321" t="str">
        <f t="shared" si="29"/>
        <v>E</v>
      </c>
      <c r="Q321">
        <f t="shared" si="30"/>
        <v>3</v>
      </c>
      <c r="R321">
        <f t="shared" si="31"/>
        <v>0</v>
      </c>
      <c r="S321" t="str">
        <f t="shared" si="32"/>
        <v>Middle-Aged</v>
      </c>
      <c r="T321" t="str">
        <f t="shared" si="33"/>
        <v>Upper Class</v>
      </c>
      <c r="U321" t="str">
        <f t="shared" si="34"/>
        <v>Survived</v>
      </c>
    </row>
    <row r="322" spans="1:21" ht="13.2" x14ac:dyDescent="0.25">
      <c r="A322" s="1">
        <v>321</v>
      </c>
      <c r="B322" s="1">
        <v>0</v>
      </c>
      <c r="C322" s="1">
        <v>3</v>
      </c>
      <c r="D322" s="1" t="s">
        <v>486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487</v>
      </c>
      <c r="J322" s="1">
        <v>7.25</v>
      </c>
      <c r="L322" s="1" t="s">
        <v>15</v>
      </c>
      <c r="M322" t="str">
        <f>IF(L322="", "S",Titanic!L322)</f>
        <v>S</v>
      </c>
      <c r="N322">
        <f t="shared" ref="N322:N385" si="35">IF(F322="",SUMIFS(Avg_Age,Pclass_Age,C322,Sex_Age,E322),F322)</f>
        <v>22</v>
      </c>
      <c r="O322">
        <v>1</v>
      </c>
      <c r="P322" t="str">
        <f t="shared" si="29"/>
        <v>M</v>
      </c>
      <c r="Q322">
        <f t="shared" si="30"/>
        <v>1</v>
      </c>
      <c r="R322">
        <f t="shared" si="31"/>
        <v>1</v>
      </c>
      <c r="S322" t="str">
        <f t="shared" si="32"/>
        <v>Youth</v>
      </c>
      <c r="T322" t="str">
        <f t="shared" si="33"/>
        <v>Lower Class</v>
      </c>
      <c r="U322" t="str">
        <f t="shared" si="34"/>
        <v>Deceased</v>
      </c>
    </row>
    <row r="323" spans="1:21" ht="13.2" x14ac:dyDescent="0.25">
      <c r="A323" s="1">
        <v>322</v>
      </c>
      <c r="B323" s="1">
        <v>0</v>
      </c>
      <c r="C323" s="1">
        <v>3</v>
      </c>
      <c r="D323" s="1" t="s">
        <v>488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L323" s="1" t="s">
        <v>15</v>
      </c>
      <c r="M323" t="str">
        <f>IF(L323="", "S",Titanic!L323)</f>
        <v>S</v>
      </c>
      <c r="N323">
        <f t="shared" si="35"/>
        <v>27</v>
      </c>
      <c r="O323">
        <v>1</v>
      </c>
      <c r="P323" t="str">
        <f t="shared" ref="P323:P386" si="36">IF(K323="","M",LEFT(K323,1))</f>
        <v>M</v>
      </c>
      <c r="Q323">
        <f t="shared" ref="Q323:Q386" si="37">SUM(G323:H323,1)</f>
        <v>1</v>
      </c>
      <c r="R323">
        <f t="shared" ref="R323:R386" si="38">IF(Q323=1,1,0)</f>
        <v>1</v>
      </c>
      <c r="S323" t="str">
        <f t="shared" ref="S323:S386" si="39">IF(N323&lt;=13,"Children",IF(N323&lt;=18,"Teens",IF(N323&lt;=30,"Youth",IF(N323&lt;=55,"Middle-Aged","Old"))))</f>
        <v>Youth</v>
      </c>
      <c r="T323" t="str">
        <f t="shared" ref="T323:T386" si="40">IF(C323=1,"Upper Class",IF(C323 = 2, "Middle Class","Lower Class"))</f>
        <v>Lower Class</v>
      </c>
      <c r="U323" t="str">
        <f t="shared" ref="U323:U386" si="41">IF(B323 = 0, "Deceased","Survived")</f>
        <v>Deceased</v>
      </c>
    </row>
    <row r="324" spans="1:21" ht="13.2" x14ac:dyDescent="0.25">
      <c r="A324" s="1">
        <v>323</v>
      </c>
      <c r="B324" s="1">
        <v>1</v>
      </c>
      <c r="C324" s="1">
        <v>2</v>
      </c>
      <c r="D324" s="1" t="s">
        <v>489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L324" s="1" t="s">
        <v>27</v>
      </c>
      <c r="M324" t="str">
        <f>IF(L324="", "S",Titanic!L324)</f>
        <v>Q</v>
      </c>
      <c r="N324">
        <f t="shared" si="35"/>
        <v>30</v>
      </c>
      <c r="O324">
        <v>0</v>
      </c>
      <c r="P324" t="str">
        <f t="shared" si="36"/>
        <v>M</v>
      </c>
      <c r="Q324">
        <f t="shared" si="37"/>
        <v>1</v>
      </c>
      <c r="R324">
        <f t="shared" si="38"/>
        <v>1</v>
      </c>
      <c r="S324" t="str">
        <f t="shared" si="39"/>
        <v>Youth</v>
      </c>
      <c r="T324" t="str">
        <f t="shared" si="40"/>
        <v>Middle Class</v>
      </c>
      <c r="U324" t="str">
        <f t="shared" si="41"/>
        <v>Survived</v>
      </c>
    </row>
    <row r="325" spans="1:21" ht="13.2" x14ac:dyDescent="0.25">
      <c r="A325" s="1">
        <v>324</v>
      </c>
      <c r="B325" s="1">
        <v>1</v>
      </c>
      <c r="C325" s="1">
        <v>2</v>
      </c>
      <c r="D325" s="1" t="s">
        <v>490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15</v>
      </c>
      <c r="M325" t="str">
        <f>IF(L325="", "S",Titanic!L325)</f>
        <v>S</v>
      </c>
      <c r="N325">
        <f t="shared" si="35"/>
        <v>22</v>
      </c>
      <c r="O325">
        <v>0</v>
      </c>
      <c r="P325" t="str">
        <f t="shared" si="36"/>
        <v>M</v>
      </c>
      <c r="Q325">
        <f t="shared" si="37"/>
        <v>3</v>
      </c>
      <c r="R325">
        <f t="shared" si="38"/>
        <v>0</v>
      </c>
      <c r="S325" t="str">
        <f t="shared" si="39"/>
        <v>Youth</v>
      </c>
      <c r="T325" t="str">
        <f t="shared" si="40"/>
        <v>Middle Class</v>
      </c>
      <c r="U325" t="str">
        <f t="shared" si="41"/>
        <v>Survived</v>
      </c>
    </row>
    <row r="326" spans="1:21" ht="13.2" x14ac:dyDescent="0.25">
      <c r="A326" s="1">
        <v>325</v>
      </c>
      <c r="B326" s="1">
        <v>0</v>
      </c>
      <c r="C326" s="1">
        <v>3</v>
      </c>
      <c r="D326" s="1" t="s">
        <v>491</v>
      </c>
      <c r="E326" s="1" t="s">
        <v>13</v>
      </c>
      <c r="G326" s="1">
        <v>8</v>
      </c>
      <c r="H326" s="1">
        <v>2</v>
      </c>
      <c r="I326" s="1" t="s">
        <v>251</v>
      </c>
      <c r="J326" s="1">
        <v>69.55</v>
      </c>
      <c r="L326" s="1" t="s">
        <v>15</v>
      </c>
      <c r="M326" t="str">
        <f>IF(L326="", "S",Titanic!L326)</f>
        <v>S</v>
      </c>
      <c r="N326" s="3">
        <f t="shared" si="35"/>
        <v>26.507588932806325</v>
      </c>
      <c r="O326">
        <v>1</v>
      </c>
      <c r="P326" t="str">
        <f t="shared" si="36"/>
        <v>M</v>
      </c>
      <c r="Q326">
        <f t="shared" si="37"/>
        <v>11</v>
      </c>
      <c r="R326">
        <f t="shared" si="38"/>
        <v>0</v>
      </c>
      <c r="S326" t="str">
        <f t="shared" si="39"/>
        <v>Youth</v>
      </c>
      <c r="T326" t="str">
        <f t="shared" si="40"/>
        <v>Lower Class</v>
      </c>
      <c r="U326" t="str">
        <f t="shared" si="41"/>
        <v>Deceased</v>
      </c>
    </row>
    <row r="327" spans="1:21" ht="13.2" x14ac:dyDescent="0.25">
      <c r="A327" s="1">
        <v>326</v>
      </c>
      <c r="B327" s="1">
        <v>1</v>
      </c>
      <c r="C327" s="1">
        <v>1</v>
      </c>
      <c r="D327" s="1" t="s">
        <v>492</v>
      </c>
      <c r="E327" s="1" t="s">
        <v>17</v>
      </c>
      <c r="F327" s="1">
        <v>36</v>
      </c>
      <c r="G327" s="1">
        <v>0</v>
      </c>
      <c r="H327" s="1">
        <v>0</v>
      </c>
      <c r="I327" s="1" t="s">
        <v>410</v>
      </c>
      <c r="J327" s="1">
        <v>135.63329999999999</v>
      </c>
      <c r="K327" s="1" t="s">
        <v>493</v>
      </c>
      <c r="L327" s="1" t="s">
        <v>20</v>
      </c>
      <c r="M327" t="str">
        <f>IF(L327="", "S",Titanic!L327)</f>
        <v>C</v>
      </c>
      <c r="N327">
        <f t="shared" si="35"/>
        <v>36</v>
      </c>
      <c r="O327">
        <v>0</v>
      </c>
      <c r="P327" t="str">
        <f t="shared" si="36"/>
        <v>C</v>
      </c>
      <c r="Q327">
        <f t="shared" si="37"/>
        <v>1</v>
      </c>
      <c r="R327">
        <f t="shared" si="38"/>
        <v>1</v>
      </c>
      <c r="S327" t="str">
        <f t="shared" si="39"/>
        <v>Middle-Aged</v>
      </c>
      <c r="T327" t="str">
        <f t="shared" si="40"/>
        <v>Upper Class</v>
      </c>
      <c r="U327" t="str">
        <f t="shared" si="41"/>
        <v>Survived</v>
      </c>
    </row>
    <row r="328" spans="1:21" ht="13.2" x14ac:dyDescent="0.25">
      <c r="A328" s="1">
        <v>327</v>
      </c>
      <c r="B328" s="1">
        <v>0</v>
      </c>
      <c r="C328" s="1">
        <v>3</v>
      </c>
      <c r="D328" s="1" t="s">
        <v>494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L328" s="1" t="s">
        <v>15</v>
      </c>
      <c r="M328" t="str">
        <f>IF(L328="", "S",Titanic!L328)</f>
        <v>S</v>
      </c>
      <c r="N328">
        <f t="shared" si="35"/>
        <v>61</v>
      </c>
      <c r="O328">
        <v>1</v>
      </c>
      <c r="P328" t="str">
        <f t="shared" si="36"/>
        <v>M</v>
      </c>
      <c r="Q328">
        <f t="shared" si="37"/>
        <v>1</v>
      </c>
      <c r="R328">
        <f t="shared" si="38"/>
        <v>1</v>
      </c>
      <c r="S328" t="str">
        <f t="shared" si="39"/>
        <v>Old</v>
      </c>
      <c r="T328" t="str">
        <f t="shared" si="40"/>
        <v>Lower Class</v>
      </c>
      <c r="U328" t="str">
        <f t="shared" si="41"/>
        <v>Deceased</v>
      </c>
    </row>
    <row r="329" spans="1:21" ht="13.2" x14ac:dyDescent="0.25">
      <c r="A329" s="1">
        <v>328</v>
      </c>
      <c r="B329" s="1">
        <v>1</v>
      </c>
      <c r="C329" s="1">
        <v>2</v>
      </c>
      <c r="D329" s="1" t="s">
        <v>495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443</v>
      </c>
      <c r="L329" s="1" t="s">
        <v>15</v>
      </c>
      <c r="M329" t="str">
        <f>IF(L329="", "S",Titanic!L329)</f>
        <v>S</v>
      </c>
      <c r="N329">
        <f t="shared" si="35"/>
        <v>36</v>
      </c>
      <c r="O329">
        <v>0</v>
      </c>
      <c r="P329" t="str">
        <f t="shared" si="36"/>
        <v>D</v>
      </c>
      <c r="Q329">
        <f t="shared" si="37"/>
        <v>1</v>
      </c>
      <c r="R329">
        <f t="shared" si="38"/>
        <v>1</v>
      </c>
      <c r="S329" t="str">
        <f t="shared" si="39"/>
        <v>Middle-Aged</v>
      </c>
      <c r="T329" t="str">
        <f t="shared" si="40"/>
        <v>Middle Class</v>
      </c>
      <c r="U329" t="str">
        <f t="shared" si="41"/>
        <v>Survived</v>
      </c>
    </row>
    <row r="330" spans="1:21" ht="13.2" x14ac:dyDescent="0.25">
      <c r="A330" s="1">
        <v>329</v>
      </c>
      <c r="B330" s="1">
        <v>1</v>
      </c>
      <c r="C330" s="1">
        <v>3</v>
      </c>
      <c r="D330" s="1" t="s">
        <v>496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L330" s="1" t="s">
        <v>15</v>
      </c>
      <c r="M330" t="str">
        <f>IF(L330="", "S",Titanic!L330)</f>
        <v>S</v>
      </c>
      <c r="N330">
        <f t="shared" si="35"/>
        <v>31</v>
      </c>
      <c r="O330">
        <v>0</v>
      </c>
      <c r="P330" t="str">
        <f t="shared" si="36"/>
        <v>M</v>
      </c>
      <c r="Q330">
        <f t="shared" si="37"/>
        <v>3</v>
      </c>
      <c r="R330">
        <f t="shared" si="38"/>
        <v>0</v>
      </c>
      <c r="S330" t="str">
        <f t="shared" si="39"/>
        <v>Middle-Aged</v>
      </c>
      <c r="T330" t="str">
        <f t="shared" si="40"/>
        <v>Lower Class</v>
      </c>
      <c r="U330" t="str">
        <f t="shared" si="41"/>
        <v>Survived</v>
      </c>
    </row>
    <row r="331" spans="1:21" ht="13.2" x14ac:dyDescent="0.25">
      <c r="A331" s="1">
        <v>330</v>
      </c>
      <c r="B331" s="1">
        <v>1</v>
      </c>
      <c r="C331" s="1">
        <v>1</v>
      </c>
      <c r="D331" s="1" t="s">
        <v>497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498</v>
      </c>
      <c r="L331" s="1" t="s">
        <v>20</v>
      </c>
      <c r="M331" t="str">
        <f>IF(L331="", "S",Titanic!L331)</f>
        <v>C</v>
      </c>
      <c r="N331">
        <f t="shared" si="35"/>
        <v>16</v>
      </c>
      <c r="O331">
        <v>0</v>
      </c>
      <c r="P331" t="str">
        <f t="shared" si="36"/>
        <v>B</v>
      </c>
      <c r="Q331">
        <f t="shared" si="37"/>
        <v>2</v>
      </c>
      <c r="R331">
        <f t="shared" si="38"/>
        <v>0</v>
      </c>
      <c r="S331" t="str">
        <f t="shared" si="39"/>
        <v>Teens</v>
      </c>
      <c r="T331" t="str">
        <f t="shared" si="40"/>
        <v>Upper Class</v>
      </c>
      <c r="U331" t="str">
        <f t="shared" si="41"/>
        <v>Survived</v>
      </c>
    </row>
    <row r="332" spans="1:21" ht="13.2" x14ac:dyDescent="0.25">
      <c r="A332" s="1">
        <v>331</v>
      </c>
      <c r="B332" s="1">
        <v>1</v>
      </c>
      <c r="C332" s="1">
        <v>3</v>
      </c>
      <c r="D332" s="1" t="s">
        <v>499</v>
      </c>
      <c r="E332" s="1" t="s">
        <v>17</v>
      </c>
      <c r="G332" s="1">
        <v>2</v>
      </c>
      <c r="H332" s="1">
        <v>0</v>
      </c>
      <c r="I332" s="1">
        <v>367226</v>
      </c>
      <c r="J332" s="1">
        <v>23.25</v>
      </c>
      <c r="L332" s="1" t="s">
        <v>27</v>
      </c>
      <c r="M332" t="str">
        <f>IF(L332="", "S",Titanic!L332)</f>
        <v>Q</v>
      </c>
      <c r="N332" s="3">
        <f t="shared" si="35"/>
        <v>21.75</v>
      </c>
      <c r="O332">
        <v>0</v>
      </c>
      <c r="P332" t="str">
        <f t="shared" si="36"/>
        <v>M</v>
      </c>
      <c r="Q332">
        <f t="shared" si="37"/>
        <v>3</v>
      </c>
      <c r="R332">
        <f t="shared" si="38"/>
        <v>0</v>
      </c>
      <c r="S332" t="str">
        <f t="shared" si="39"/>
        <v>Youth</v>
      </c>
      <c r="T332" t="str">
        <f t="shared" si="40"/>
        <v>Lower Class</v>
      </c>
      <c r="U332" t="str">
        <f t="shared" si="41"/>
        <v>Survived</v>
      </c>
    </row>
    <row r="333" spans="1:21" ht="13.2" x14ac:dyDescent="0.25">
      <c r="A333" s="1">
        <v>332</v>
      </c>
      <c r="B333" s="1">
        <v>0</v>
      </c>
      <c r="C333" s="1">
        <v>1</v>
      </c>
      <c r="D333" s="1" t="s">
        <v>500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501</v>
      </c>
      <c r="L333" s="1" t="s">
        <v>15</v>
      </c>
      <c r="M333" t="str">
        <f>IF(L333="", "S",Titanic!L333)</f>
        <v>S</v>
      </c>
      <c r="N333" s="3">
        <f t="shared" si="35"/>
        <v>45.5</v>
      </c>
      <c r="O333">
        <v>1</v>
      </c>
      <c r="P333" t="str">
        <f t="shared" si="36"/>
        <v>C</v>
      </c>
      <c r="Q333">
        <f t="shared" si="37"/>
        <v>1</v>
      </c>
      <c r="R333">
        <f t="shared" si="38"/>
        <v>1</v>
      </c>
      <c r="S333" t="str">
        <f t="shared" si="39"/>
        <v>Middle-Aged</v>
      </c>
      <c r="T333" t="str">
        <f t="shared" si="40"/>
        <v>Upper Class</v>
      </c>
      <c r="U333" t="str">
        <f t="shared" si="41"/>
        <v>Deceased</v>
      </c>
    </row>
    <row r="334" spans="1:21" ht="13.2" x14ac:dyDescent="0.25">
      <c r="A334" s="1">
        <v>333</v>
      </c>
      <c r="B334" s="1">
        <v>0</v>
      </c>
      <c r="C334" s="1">
        <v>1</v>
      </c>
      <c r="D334" s="1" t="s">
        <v>502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407</v>
      </c>
      <c r="J334" s="1">
        <v>153.46250000000001</v>
      </c>
      <c r="K334" s="1" t="s">
        <v>503</v>
      </c>
      <c r="L334" s="1" t="s">
        <v>15</v>
      </c>
      <c r="M334" t="str">
        <f>IF(L334="", "S",Titanic!L334)</f>
        <v>S</v>
      </c>
      <c r="N334">
        <f t="shared" si="35"/>
        <v>38</v>
      </c>
      <c r="O334">
        <v>1</v>
      </c>
      <c r="P334" t="str">
        <f t="shared" si="36"/>
        <v>C</v>
      </c>
      <c r="Q334">
        <f t="shared" si="37"/>
        <v>2</v>
      </c>
      <c r="R334">
        <f t="shared" si="38"/>
        <v>0</v>
      </c>
      <c r="S334" t="str">
        <f t="shared" si="39"/>
        <v>Middle-Aged</v>
      </c>
      <c r="T334" t="str">
        <f t="shared" si="40"/>
        <v>Upper Class</v>
      </c>
      <c r="U334" t="str">
        <f t="shared" si="41"/>
        <v>Deceased</v>
      </c>
    </row>
    <row r="335" spans="1:21" ht="13.2" x14ac:dyDescent="0.25">
      <c r="A335" s="1">
        <v>334</v>
      </c>
      <c r="B335" s="1">
        <v>0</v>
      </c>
      <c r="C335" s="1">
        <v>3</v>
      </c>
      <c r="D335" s="1" t="s">
        <v>504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15</v>
      </c>
      <c r="M335" t="str">
        <f>IF(L335="", "S",Titanic!L335)</f>
        <v>S</v>
      </c>
      <c r="N335">
        <f t="shared" si="35"/>
        <v>16</v>
      </c>
      <c r="O335">
        <v>1</v>
      </c>
      <c r="P335" t="str">
        <f t="shared" si="36"/>
        <v>M</v>
      </c>
      <c r="Q335">
        <f t="shared" si="37"/>
        <v>3</v>
      </c>
      <c r="R335">
        <f t="shared" si="38"/>
        <v>0</v>
      </c>
      <c r="S335" t="str">
        <f t="shared" si="39"/>
        <v>Teens</v>
      </c>
      <c r="T335" t="str">
        <f t="shared" si="40"/>
        <v>Lower Class</v>
      </c>
      <c r="U335" t="str">
        <f t="shared" si="41"/>
        <v>Deceased</v>
      </c>
    </row>
    <row r="336" spans="1:21" ht="13.2" x14ac:dyDescent="0.25">
      <c r="A336" s="1">
        <v>335</v>
      </c>
      <c r="B336" s="1">
        <v>1</v>
      </c>
      <c r="C336" s="1">
        <v>1</v>
      </c>
      <c r="D336" s="1" t="s">
        <v>505</v>
      </c>
      <c r="E336" s="1" t="s">
        <v>17</v>
      </c>
      <c r="G336" s="1">
        <v>1</v>
      </c>
      <c r="H336" s="1">
        <v>0</v>
      </c>
      <c r="I336" s="1" t="s">
        <v>506</v>
      </c>
      <c r="J336" s="1">
        <v>133.65</v>
      </c>
      <c r="L336" s="1" t="s">
        <v>15</v>
      </c>
      <c r="M336" t="str">
        <f>IF(L336="", "S",Titanic!L336)</f>
        <v>S</v>
      </c>
      <c r="N336" s="3">
        <f t="shared" si="35"/>
        <v>34.611764705882351</v>
      </c>
      <c r="O336">
        <v>0</v>
      </c>
      <c r="P336" t="str">
        <f t="shared" si="36"/>
        <v>M</v>
      </c>
      <c r="Q336">
        <f t="shared" si="37"/>
        <v>2</v>
      </c>
      <c r="R336">
        <f t="shared" si="38"/>
        <v>0</v>
      </c>
      <c r="S336" t="str">
        <f t="shared" si="39"/>
        <v>Middle-Aged</v>
      </c>
      <c r="T336" t="str">
        <f t="shared" si="40"/>
        <v>Upper Class</v>
      </c>
      <c r="U336" t="str">
        <f t="shared" si="41"/>
        <v>Survived</v>
      </c>
    </row>
    <row r="337" spans="1:21" ht="13.2" x14ac:dyDescent="0.25">
      <c r="A337" s="1">
        <v>336</v>
      </c>
      <c r="B337" s="1">
        <v>0</v>
      </c>
      <c r="C337" s="1">
        <v>3</v>
      </c>
      <c r="D337" s="1" t="s">
        <v>507</v>
      </c>
      <c r="E337" s="1" t="s">
        <v>13</v>
      </c>
      <c r="G337" s="1">
        <v>0</v>
      </c>
      <c r="H337" s="1">
        <v>0</v>
      </c>
      <c r="I337" s="1">
        <v>349225</v>
      </c>
      <c r="J337" s="1">
        <v>7.8958000000000004</v>
      </c>
      <c r="L337" s="1" t="s">
        <v>15</v>
      </c>
      <c r="M337" t="str">
        <f>IF(L337="", "S",Titanic!L337)</f>
        <v>S</v>
      </c>
      <c r="N337" s="3">
        <f t="shared" si="35"/>
        <v>26.507588932806325</v>
      </c>
      <c r="O337">
        <v>1</v>
      </c>
      <c r="P337" t="str">
        <f t="shared" si="36"/>
        <v>M</v>
      </c>
      <c r="Q337">
        <f t="shared" si="37"/>
        <v>1</v>
      </c>
      <c r="R337">
        <f t="shared" si="38"/>
        <v>1</v>
      </c>
      <c r="S337" t="str">
        <f t="shared" si="39"/>
        <v>Youth</v>
      </c>
      <c r="T337" t="str">
        <f t="shared" si="40"/>
        <v>Lower Class</v>
      </c>
      <c r="U337" t="str">
        <f t="shared" si="41"/>
        <v>Deceased</v>
      </c>
    </row>
    <row r="338" spans="1:21" ht="13.2" x14ac:dyDescent="0.25">
      <c r="A338" s="1">
        <v>337</v>
      </c>
      <c r="B338" s="1">
        <v>0</v>
      </c>
      <c r="C338" s="1">
        <v>1</v>
      </c>
      <c r="D338" s="1" t="s">
        <v>508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15</v>
      </c>
      <c r="M338" t="str">
        <f>IF(L338="", "S",Titanic!L338)</f>
        <v>S</v>
      </c>
      <c r="N338">
        <f t="shared" si="35"/>
        <v>29</v>
      </c>
      <c r="O338">
        <v>1</v>
      </c>
      <c r="P338" t="str">
        <f t="shared" si="36"/>
        <v>C</v>
      </c>
      <c r="Q338">
        <f t="shared" si="37"/>
        <v>2</v>
      </c>
      <c r="R338">
        <f t="shared" si="38"/>
        <v>0</v>
      </c>
      <c r="S338" t="str">
        <f t="shared" si="39"/>
        <v>Youth</v>
      </c>
      <c r="T338" t="str">
        <f t="shared" si="40"/>
        <v>Upper Class</v>
      </c>
      <c r="U338" t="str">
        <f t="shared" si="41"/>
        <v>Deceased</v>
      </c>
    </row>
    <row r="339" spans="1:21" ht="13.2" x14ac:dyDescent="0.25">
      <c r="A339" s="1">
        <v>338</v>
      </c>
      <c r="B339" s="1">
        <v>1</v>
      </c>
      <c r="C339" s="1">
        <v>1</v>
      </c>
      <c r="D339" s="1" t="s">
        <v>509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510</v>
      </c>
      <c r="L339" s="1" t="s">
        <v>20</v>
      </c>
      <c r="M339" t="str">
        <f>IF(L339="", "S",Titanic!L339)</f>
        <v>C</v>
      </c>
      <c r="N339">
        <f t="shared" si="35"/>
        <v>41</v>
      </c>
      <c r="O339">
        <v>0</v>
      </c>
      <c r="P339" t="str">
        <f t="shared" si="36"/>
        <v>E</v>
      </c>
      <c r="Q339">
        <f t="shared" si="37"/>
        <v>1</v>
      </c>
      <c r="R339">
        <f t="shared" si="38"/>
        <v>1</v>
      </c>
      <c r="S339" t="str">
        <f t="shared" si="39"/>
        <v>Middle-Aged</v>
      </c>
      <c r="T339" t="str">
        <f t="shared" si="40"/>
        <v>Upper Class</v>
      </c>
      <c r="U339" t="str">
        <f t="shared" si="41"/>
        <v>Survived</v>
      </c>
    </row>
    <row r="340" spans="1:21" ht="13.2" x14ac:dyDescent="0.25">
      <c r="A340" s="1">
        <v>339</v>
      </c>
      <c r="B340" s="1">
        <v>1</v>
      </c>
      <c r="C340" s="1">
        <v>3</v>
      </c>
      <c r="D340" s="1" t="s">
        <v>511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L340" s="1" t="s">
        <v>15</v>
      </c>
      <c r="M340" t="str">
        <f>IF(L340="", "S",Titanic!L340)</f>
        <v>S</v>
      </c>
      <c r="N340">
        <f t="shared" si="35"/>
        <v>45</v>
      </c>
      <c r="O340">
        <v>1</v>
      </c>
      <c r="P340" t="str">
        <f t="shared" si="36"/>
        <v>M</v>
      </c>
      <c r="Q340">
        <f t="shared" si="37"/>
        <v>1</v>
      </c>
      <c r="R340">
        <f t="shared" si="38"/>
        <v>1</v>
      </c>
      <c r="S340" t="str">
        <f t="shared" si="39"/>
        <v>Middle-Aged</v>
      </c>
      <c r="T340" t="str">
        <f t="shared" si="40"/>
        <v>Lower Class</v>
      </c>
      <c r="U340" t="str">
        <f t="shared" si="41"/>
        <v>Survived</v>
      </c>
    </row>
    <row r="341" spans="1:21" ht="13.2" x14ac:dyDescent="0.25">
      <c r="A341" s="1">
        <v>340</v>
      </c>
      <c r="B341" s="1">
        <v>0</v>
      </c>
      <c r="C341" s="1">
        <v>1</v>
      </c>
      <c r="D341" s="1" t="s">
        <v>512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513</v>
      </c>
      <c r="L341" s="1" t="s">
        <v>15</v>
      </c>
      <c r="M341" t="str">
        <f>IF(L341="", "S",Titanic!L341)</f>
        <v>S</v>
      </c>
      <c r="N341">
        <f t="shared" si="35"/>
        <v>45</v>
      </c>
      <c r="O341">
        <v>1</v>
      </c>
      <c r="P341" t="str">
        <f t="shared" si="36"/>
        <v>T</v>
      </c>
      <c r="Q341">
        <f t="shared" si="37"/>
        <v>1</v>
      </c>
      <c r="R341">
        <f t="shared" si="38"/>
        <v>1</v>
      </c>
      <c r="S341" t="str">
        <f t="shared" si="39"/>
        <v>Middle-Aged</v>
      </c>
      <c r="T341" t="str">
        <f t="shared" si="40"/>
        <v>Upper Class</v>
      </c>
      <c r="U341" t="str">
        <f t="shared" si="41"/>
        <v>Deceased</v>
      </c>
    </row>
    <row r="342" spans="1:21" ht="13.2" x14ac:dyDescent="0.25">
      <c r="A342" s="1">
        <v>341</v>
      </c>
      <c r="B342" s="1">
        <v>1</v>
      </c>
      <c r="C342" s="1">
        <v>2</v>
      </c>
      <c r="D342" s="1" t="s">
        <v>514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  <c r="M342" t="str">
        <f>IF(L342="", "S",Titanic!L342)</f>
        <v>S</v>
      </c>
      <c r="N342">
        <f t="shared" si="35"/>
        <v>2</v>
      </c>
      <c r="O342">
        <v>1</v>
      </c>
      <c r="P342" t="str">
        <f t="shared" si="36"/>
        <v>F</v>
      </c>
      <c r="Q342">
        <f t="shared" si="37"/>
        <v>3</v>
      </c>
      <c r="R342">
        <f t="shared" si="38"/>
        <v>0</v>
      </c>
      <c r="S342" t="str">
        <f t="shared" si="39"/>
        <v>Children</v>
      </c>
      <c r="T342" t="str">
        <f t="shared" si="40"/>
        <v>Middle Class</v>
      </c>
      <c r="U342" t="str">
        <f t="shared" si="41"/>
        <v>Survived</v>
      </c>
    </row>
    <row r="343" spans="1:21" ht="13.2" x14ac:dyDescent="0.25">
      <c r="A343" s="1">
        <v>342</v>
      </c>
      <c r="B343" s="1">
        <v>1</v>
      </c>
      <c r="C343" s="1">
        <v>1</v>
      </c>
      <c r="D343" s="1" t="s">
        <v>515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  <c r="M343" t="str">
        <f>IF(L343="", "S",Titanic!L343)</f>
        <v>S</v>
      </c>
      <c r="N343">
        <f t="shared" si="35"/>
        <v>24</v>
      </c>
      <c r="O343">
        <v>0</v>
      </c>
      <c r="P343" t="str">
        <f t="shared" si="36"/>
        <v>C</v>
      </c>
      <c r="Q343">
        <f t="shared" si="37"/>
        <v>6</v>
      </c>
      <c r="R343">
        <f t="shared" si="38"/>
        <v>0</v>
      </c>
      <c r="S343" t="str">
        <f t="shared" si="39"/>
        <v>Youth</v>
      </c>
      <c r="T343" t="str">
        <f t="shared" si="40"/>
        <v>Upper Class</v>
      </c>
      <c r="U343" t="str">
        <f t="shared" si="41"/>
        <v>Survived</v>
      </c>
    </row>
    <row r="344" spans="1:21" ht="13.2" x14ac:dyDescent="0.25">
      <c r="A344" s="1">
        <v>343</v>
      </c>
      <c r="B344" s="1">
        <v>0</v>
      </c>
      <c r="C344" s="1">
        <v>2</v>
      </c>
      <c r="D344" s="1" t="s">
        <v>516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15</v>
      </c>
      <c r="M344" t="str">
        <f>IF(L344="", "S",Titanic!L344)</f>
        <v>S</v>
      </c>
      <c r="N344">
        <f t="shared" si="35"/>
        <v>28</v>
      </c>
      <c r="O344">
        <v>1</v>
      </c>
      <c r="P344" t="str">
        <f t="shared" si="36"/>
        <v>M</v>
      </c>
      <c r="Q344">
        <f t="shared" si="37"/>
        <v>1</v>
      </c>
      <c r="R344">
        <f t="shared" si="38"/>
        <v>1</v>
      </c>
      <c r="S344" t="str">
        <f t="shared" si="39"/>
        <v>Youth</v>
      </c>
      <c r="T344" t="str">
        <f t="shared" si="40"/>
        <v>Middle Class</v>
      </c>
      <c r="U344" t="str">
        <f t="shared" si="41"/>
        <v>Deceased</v>
      </c>
    </row>
    <row r="345" spans="1:21" ht="13.2" x14ac:dyDescent="0.25">
      <c r="A345" s="1">
        <v>344</v>
      </c>
      <c r="B345" s="1">
        <v>0</v>
      </c>
      <c r="C345" s="1">
        <v>2</v>
      </c>
      <c r="D345" s="1" t="s">
        <v>517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15</v>
      </c>
      <c r="M345" t="str">
        <f>IF(L345="", "S",Titanic!L345)</f>
        <v>S</v>
      </c>
      <c r="N345">
        <f t="shared" si="35"/>
        <v>25</v>
      </c>
      <c r="O345">
        <v>1</v>
      </c>
      <c r="P345" t="str">
        <f t="shared" si="36"/>
        <v>M</v>
      </c>
      <c r="Q345">
        <f t="shared" si="37"/>
        <v>1</v>
      </c>
      <c r="R345">
        <f t="shared" si="38"/>
        <v>1</v>
      </c>
      <c r="S345" t="str">
        <f t="shared" si="39"/>
        <v>Youth</v>
      </c>
      <c r="T345" t="str">
        <f t="shared" si="40"/>
        <v>Middle Class</v>
      </c>
      <c r="U345" t="str">
        <f t="shared" si="41"/>
        <v>Deceased</v>
      </c>
    </row>
    <row r="346" spans="1:21" ht="13.2" x14ac:dyDescent="0.25">
      <c r="A346" s="1">
        <v>345</v>
      </c>
      <c r="B346" s="1">
        <v>0</v>
      </c>
      <c r="C346" s="1">
        <v>2</v>
      </c>
      <c r="D346" s="1" t="s">
        <v>518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15</v>
      </c>
      <c r="M346" t="str">
        <f>IF(L346="", "S",Titanic!L346)</f>
        <v>S</v>
      </c>
      <c r="N346">
        <f t="shared" si="35"/>
        <v>36</v>
      </c>
      <c r="O346">
        <v>1</v>
      </c>
      <c r="P346" t="str">
        <f t="shared" si="36"/>
        <v>M</v>
      </c>
      <c r="Q346">
        <f t="shared" si="37"/>
        <v>1</v>
      </c>
      <c r="R346">
        <f t="shared" si="38"/>
        <v>1</v>
      </c>
      <c r="S346" t="str">
        <f t="shared" si="39"/>
        <v>Middle-Aged</v>
      </c>
      <c r="T346" t="str">
        <f t="shared" si="40"/>
        <v>Middle Class</v>
      </c>
      <c r="U346" t="str">
        <f t="shared" si="41"/>
        <v>Deceased</v>
      </c>
    </row>
    <row r="347" spans="1:21" ht="13.2" x14ac:dyDescent="0.25">
      <c r="A347" s="1">
        <v>346</v>
      </c>
      <c r="B347" s="1">
        <v>1</v>
      </c>
      <c r="C347" s="1">
        <v>2</v>
      </c>
      <c r="D347" s="1" t="s">
        <v>519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  <c r="M347" t="str">
        <f>IF(L347="", "S",Titanic!L347)</f>
        <v>S</v>
      </c>
      <c r="N347">
        <f t="shared" si="35"/>
        <v>24</v>
      </c>
      <c r="O347">
        <v>0</v>
      </c>
      <c r="P347" t="str">
        <f t="shared" si="36"/>
        <v>F</v>
      </c>
      <c r="Q347">
        <f t="shared" si="37"/>
        <v>1</v>
      </c>
      <c r="R347">
        <f t="shared" si="38"/>
        <v>1</v>
      </c>
      <c r="S347" t="str">
        <f t="shared" si="39"/>
        <v>Youth</v>
      </c>
      <c r="T347" t="str">
        <f t="shared" si="40"/>
        <v>Middle Class</v>
      </c>
      <c r="U347" t="str">
        <f t="shared" si="41"/>
        <v>Survived</v>
      </c>
    </row>
    <row r="348" spans="1:21" ht="13.2" x14ac:dyDescent="0.25">
      <c r="A348" s="1">
        <v>347</v>
      </c>
      <c r="B348" s="1">
        <v>1</v>
      </c>
      <c r="C348" s="1">
        <v>2</v>
      </c>
      <c r="D348" s="1" t="s">
        <v>520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15</v>
      </c>
      <c r="M348" t="str">
        <f>IF(L348="", "S",Titanic!L348)</f>
        <v>S</v>
      </c>
      <c r="N348">
        <f t="shared" si="35"/>
        <v>40</v>
      </c>
      <c r="O348">
        <v>0</v>
      </c>
      <c r="P348" t="str">
        <f t="shared" si="36"/>
        <v>M</v>
      </c>
      <c r="Q348">
        <f t="shared" si="37"/>
        <v>1</v>
      </c>
      <c r="R348">
        <f t="shared" si="38"/>
        <v>1</v>
      </c>
      <c r="S348" t="str">
        <f t="shared" si="39"/>
        <v>Middle-Aged</v>
      </c>
      <c r="T348" t="str">
        <f t="shared" si="40"/>
        <v>Middle Class</v>
      </c>
      <c r="U348" t="str">
        <f t="shared" si="41"/>
        <v>Survived</v>
      </c>
    </row>
    <row r="349" spans="1:21" ht="13.2" x14ac:dyDescent="0.25">
      <c r="A349" s="1">
        <v>348</v>
      </c>
      <c r="B349" s="1">
        <v>1</v>
      </c>
      <c r="C349" s="1">
        <v>3</v>
      </c>
      <c r="D349" s="1" t="s">
        <v>521</v>
      </c>
      <c r="E349" s="1" t="s">
        <v>17</v>
      </c>
      <c r="G349" s="1">
        <v>1</v>
      </c>
      <c r="H349" s="1">
        <v>0</v>
      </c>
      <c r="I349" s="1">
        <v>386525</v>
      </c>
      <c r="J349" s="1">
        <v>16.100000000000001</v>
      </c>
      <c r="L349" s="1" t="s">
        <v>15</v>
      </c>
      <c r="M349" t="str">
        <f>IF(L349="", "S",Titanic!L349)</f>
        <v>S</v>
      </c>
      <c r="N349" s="3">
        <f t="shared" si="35"/>
        <v>21.75</v>
      </c>
      <c r="O349">
        <v>0</v>
      </c>
      <c r="P349" t="str">
        <f t="shared" si="36"/>
        <v>M</v>
      </c>
      <c r="Q349">
        <f t="shared" si="37"/>
        <v>2</v>
      </c>
      <c r="R349">
        <f t="shared" si="38"/>
        <v>0</v>
      </c>
      <c r="S349" t="str">
        <f t="shared" si="39"/>
        <v>Youth</v>
      </c>
      <c r="T349" t="str">
        <f t="shared" si="40"/>
        <v>Lower Class</v>
      </c>
      <c r="U349" t="str">
        <f t="shared" si="41"/>
        <v>Survived</v>
      </c>
    </row>
    <row r="350" spans="1:21" ht="13.2" x14ac:dyDescent="0.25">
      <c r="A350" s="1">
        <v>349</v>
      </c>
      <c r="B350" s="1">
        <v>1</v>
      </c>
      <c r="C350" s="1">
        <v>3</v>
      </c>
      <c r="D350" s="1" t="s">
        <v>522</v>
      </c>
      <c r="E350" s="1" t="s">
        <v>13</v>
      </c>
      <c r="F350" s="1">
        <v>3</v>
      </c>
      <c r="G350" s="1">
        <v>1</v>
      </c>
      <c r="H350" s="1">
        <v>1</v>
      </c>
      <c r="I350" s="1" t="s">
        <v>523</v>
      </c>
      <c r="J350" s="1">
        <v>15.9</v>
      </c>
      <c r="L350" s="1" t="s">
        <v>15</v>
      </c>
      <c r="M350" t="str">
        <f>IF(L350="", "S",Titanic!L350)</f>
        <v>S</v>
      </c>
      <c r="N350">
        <f t="shared" si="35"/>
        <v>3</v>
      </c>
      <c r="O350">
        <v>1</v>
      </c>
      <c r="P350" t="str">
        <f t="shared" si="36"/>
        <v>M</v>
      </c>
      <c r="Q350">
        <f t="shared" si="37"/>
        <v>3</v>
      </c>
      <c r="R350">
        <f t="shared" si="38"/>
        <v>0</v>
      </c>
      <c r="S350" t="str">
        <f t="shared" si="39"/>
        <v>Children</v>
      </c>
      <c r="T350" t="str">
        <f t="shared" si="40"/>
        <v>Lower Class</v>
      </c>
      <c r="U350" t="str">
        <f t="shared" si="41"/>
        <v>Survived</v>
      </c>
    </row>
    <row r="351" spans="1:21" ht="13.2" x14ac:dyDescent="0.25">
      <c r="A351" s="1">
        <v>350</v>
      </c>
      <c r="B351" s="1">
        <v>0</v>
      </c>
      <c r="C351" s="1">
        <v>3</v>
      </c>
      <c r="D351" s="1" t="s">
        <v>524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L351" s="1" t="s">
        <v>15</v>
      </c>
      <c r="M351" t="str">
        <f>IF(L351="", "S",Titanic!L351)</f>
        <v>S</v>
      </c>
      <c r="N351">
        <f t="shared" si="35"/>
        <v>42</v>
      </c>
      <c r="O351">
        <v>1</v>
      </c>
      <c r="P351" t="str">
        <f t="shared" si="36"/>
        <v>M</v>
      </c>
      <c r="Q351">
        <f t="shared" si="37"/>
        <v>1</v>
      </c>
      <c r="R351">
        <f t="shared" si="38"/>
        <v>1</v>
      </c>
      <c r="S351" t="str">
        <f t="shared" si="39"/>
        <v>Middle-Aged</v>
      </c>
      <c r="T351" t="str">
        <f t="shared" si="40"/>
        <v>Lower Class</v>
      </c>
      <c r="U351" t="str">
        <f t="shared" si="41"/>
        <v>Deceased</v>
      </c>
    </row>
    <row r="352" spans="1:21" ht="13.2" x14ac:dyDescent="0.25">
      <c r="A352" s="1">
        <v>351</v>
      </c>
      <c r="B352" s="1">
        <v>0</v>
      </c>
      <c r="C352" s="1">
        <v>3</v>
      </c>
      <c r="D352" s="1" t="s">
        <v>525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L352" s="1" t="s">
        <v>15</v>
      </c>
      <c r="M352" t="str">
        <f>IF(L352="", "S",Titanic!L352)</f>
        <v>S</v>
      </c>
      <c r="N352">
        <f t="shared" si="35"/>
        <v>23</v>
      </c>
      <c r="O352">
        <v>1</v>
      </c>
      <c r="P352" t="str">
        <f t="shared" si="36"/>
        <v>M</v>
      </c>
      <c r="Q352">
        <f t="shared" si="37"/>
        <v>1</v>
      </c>
      <c r="R352">
        <f t="shared" si="38"/>
        <v>1</v>
      </c>
      <c r="S352" t="str">
        <f t="shared" si="39"/>
        <v>Youth</v>
      </c>
      <c r="T352" t="str">
        <f t="shared" si="40"/>
        <v>Lower Class</v>
      </c>
      <c r="U352" t="str">
        <f t="shared" si="41"/>
        <v>Deceased</v>
      </c>
    </row>
    <row r="353" spans="1:21" ht="13.2" x14ac:dyDescent="0.25">
      <c r="A353" s="1">
        <v>352</v>
      </c>
      <c r="B353" s="1">
        <v>0</v>
      </c>
      <c r="C353" s="1">
        <v>1</v>
      </c>
      <c r="D353" s="1" t="s">
        <v>526</v>
      </c>
      <c r="E353" s="1" t="s">
        <v>13</v>
      </c>
      <c r="G353" s="1">
        <v>0</v>
      </c>
      <c r="H353" s="1">
        <v>0</v>
      </c>
      <c r="I353" s="1">
        <v>113510</v>
      </c>
      <c r="J353" s="1">
        <v>35</v>
      </c>
      <c r="K353" s="1" t="s">
        <v>527</v>
      </c>
      <c r="L353" s="1" t="s">
        <v>15</v>
      </c>
      <c r="M353" t="str">
        <f>IF(L353="", "S",Titanic!L353)</f>
        <v>S</v>
      </c>
      <c r="N353" s="3">
        <f t="shared" si="35"/>
        <v>41.281386138613861</v>
      </c>
      <c r="O353">
        <v>1</v>
      </c>
      <c r="P353" t="str">
        <f t="shared" si="36"/>
        <v>C</v>
      </c>
      <c r="Q353">
        <f t="shared" si="37"/>
        <v>1</v>
      </c>
      <c r="R353">
        <f t="shared" si="38"/>
        <v>1</v>
      </c>
      <c r="S353" t="str">
        <f t="shared" si="39"/>
        <v>Middle-Aged</v>
      </c>
      <c r="T353" t="str">
        <f t="shared" si="40"/>
        <v>Upper Class</v>
      </c>
      <c r="U353" t="str">
        <f t="shared" si="41"/>
        <v>Deceased</v>
      </c>
    </row>
    <row r="354" spans="1:21" ht="13.2" x14ac:dyDescent="0.25">
      <c r="A354" s="1">
        <v>353</v>
      </c>
      <c r="B354" s="1">
        <v>0</v>
      </c>
      <c r="C354" s="1">
        <v>3</v>
      </c>
      <c r="D354" s="1" t="s">
        <v>528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L354" s="1" t="s">
        <v>20</v>
      </c>
      <c r="M354" t="str">
        <f>IF(L354="", "S",Titanic!L354)</f>
        <v>C</v>
      </c>
      <c r="N354">
        <f t="shared" si="35"/>
        <v>15</v>
      </c>
      <c r="O354">
        <v>1</v>
      </c>
      <c r="P354" t="str">
        <f t="shared" si="36"/>
        <v>M</v>
      </c>
      <c r="Q354">
        <f t="shared" si="37"/>
        <v>3</v>
      </c>
      <c r="R354">
        <f t="shared" si="38"/>
        <v>0</v>
      </c>
      <c r="S354" t="str">
        <f t="shared" si="39"/>
        <v>Teens</v>
      </c>
      <c r="T354" t="str">
        <f t="shared" si="40"/>
        <v>Lower Class</v>
      </c>
      <c r="U354" t="str">
        <f t="shared" si="41"/>
        <v>Deceased</v>
      </c>
    </row>
    <row r="355" spans="1:21" ht="13.2" x14ac:dyDescent="0.25">
      <c r="A355" s="1">
        <v>354</v>
      </c>
      <c r="B355" s="1">
        <v>0</v>
      </c>
      <c r="C355" s="1">
        <v>3</v>
      </c>
      <c r="D355" s="1" t="s">
        <v>529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L355" s="1" t="s">
        <v>15</v>
      </c>
      <c r="M355" t="str">
        <f>IF(L355="", "S",Titanic!L355)</f>
        <v>S</v>
      </c>
      <c r="N355">
        <f t="shared" si="35"/>
        <v>25</v>
      </c>
      <c r="O355">
        <v>1</v>
      </c>
      <c r="P355" t="str">
        <f t="shared" si="36"/>
        <v>M</v>
      </c>
      <c r="Q355">
        <f t="shared" si="37"/>
        <v>2</v>
      </c>
      <c r="R355">
        <f t="shared" si="38"/>
        <v>0</v>
      </c>
      <c r="S355" t="str">
        <f t="shared" si="39"/>
        <v>Youth</v>
      </c>
      <c r="T355" t="str">
        <f t="shared" si="40"/>
        <v>Lower Class</v>
      </c>
      <c r="U355" t="str">
        <f t="shared" si="41"/>
        <v>Deceased</v>
      </c>
    </row>
    <row r="356" spans="1:21" ht="13.2" x14ac:dyDescent="0.25">
      <c r="A356" s="1">
        <v>355</v>
      </c>
      <c r="B356" s="1">
        <v>0</v>
      </c>
      <c r="C356" s="1">
        <v>3</v>
      </c>
      <c r="D356" s="1" t="s">
        <v>530</v>
      </c>
      <c r="E356" s="1" t="s">
        <v>13</v>
      </c>
      <c r="G356" s="1">
        <v>0</v>
      </c>
      <c r="H356" s="1">
        <v>0</v>
      </c>
      <c r="I356" s="1">
        <v>2647</v>
      </c>
      <c r="J356" s="1">
        <v>7.2249999999999996</v>
      </c>
      <c r="L356" s="1" t="s">
        <v>20</v>
      </c>
      <c r="M356" t="str">
        <f>IF(L356="", "S",Titanic!L356)</f>
        <v>C</v>
      </c>
      <c r="N356" s="3">
        <f t="shared" si="35"/>
        <v>26.507588932806325</v>
      </c>
      <c r="O356">
        <v>1</v>
      </c>
      <c r="P356" t="str">
        <f t="shared" si="36"/>
        <v>M</v>
      </c>
      <c r="Q356">
        <f t="shared" si="37"/>
        <v>1</v>
      </c>
      <c r="R356">
        <f t="shared" si="38"/>
        <v>1</v>
      </c>
      <c r="S356" t="str">
        <f t="shared" si="39"/>
        <v>Youth</v>
      </c>
      <c r="T356" t="str">
        <f t="shared" si="40"/>
        <v>Lower Class</v>
      </c>
      <c r="U356" t="str">
        <f t="shared" si="41"/>
        <v>Deceased</v>
      </c>
    </row>
    <row r="357" spans="1:21" ht="13.2" x14ac:dyDescent="0.25">
      <c r="A357" s="1">
        <v>356</v>
      </c>
      <c r="B357" s="1">
        <v>0</v>
      </c>
      <c r="C357" s="1">
        <v>3</v>
      </c>
      <c r="D357" s="1" t="s">
        <v>531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L357" s="1" t="s">
        <v>15</v>
      </c>
      <c r="M357" t="str">
        <f>IF(L357="", "S",Titanic!L357)</f>
        <v>S</v>
      </c>
      <c r="N357">
        <f t="shared" si="35"/>
        <v>28</v>
      </c>
      <c r="O357">
        <v>1</v>
      </c>
      <c r="P357" t="str">
        <f t="shared" si="36"/>
        <v>M</v>
      </c>
      <c r="Q357">
        <f t="shared" si="37"/>
        <v>1</v>
      </c>
      <c r="R357">
        <f t="shared" si="38"/>
        <v>1</v>
      </c>
      <c r="S357" t="str">
        <f t="shared" si="39"/>
        <v>Youth</v>
      </c>
      <c r="T357" t="str">
        <f t="shared" si="40"/>
        <v>Lower Class</v>
      </c>
      <c r="U357" t="str">
        <f t="shared" si="41"/>
        <v>Deceased</v>
      </c>
    </row>
    <row r="358" spans="1:21" ht="13.2" x14ac:dyDescent="0.25">
      <c r="A358" s="1">
        <v>357</v>
      </c>
      <c r="B358" s="1">
        <v>1</v>
      </c>
      <c r="C358" s="1">
        <v>1</v>
      </c>
      <c r="D358" s="1" t="s">
        <v>532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  <c r="M358" t="str">
        <f>IF(L358="", "S",Titanic!L358)</f>
        <v>S</v>
      </c>
      <c r="N358">
        <f t="shared" si="35"/>
        <v>22</v>
      </c>
      <c r="O358">
        <v>0</v>
      </c>
      <c r="P358" t="str">
        <f t="shared" si="36"/>
        <v>E</v>
      </c>
      <c r="Q358">
        <f t="shared" si="37"/>
        <v>2</v>
      </c>
      <c r="R358">
        <f t="shared" si="38"/>
        <v>0</v>
      </c>
      <c r="S358" t="str">
        <f t="shared" si="39"/>
        <v>Youth</v>
      </c>
      <c r="T358" t="str">
        <f t="shared" si="40"/>
        <v>Upper Class</v>
      </c>
      <c r="U358" t="str">
        <f t="shared" si="41"/>
        <v>Survived</v>
      </c>
    </row>
    <row r="359" spans="1:21" ht="13.2" x14ac:dyDescent="0.25">
      <c r="A359" s="1">
        <v>358</v>
      </c>
      <c r="B359" s="1">
        <v>0</v>
      </c>
      <c r="C359" s="1">
        <v>2</v>
      </c>
      <c r="D359" s="1" t="s">
        <v>533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15</v>
      </c>
      <c r="M359" t="str">
        <f>IF(L359="", "S",Titanic!L359)</f>
        <v>S</v>
      </c>
      <c r="N359">
        <f t="shared" si="35"/>
        <v>38</v>
      </c>
      <c r="O359">
        <v>0</v>
      </c>
      <c r="P359" t="str">
        <f t="shared" si="36"/>
        <v>M</v>
      </c>
      <c r="Q359">
        <f t="shared" si="37"/>
        <v>1</v>
      </c>
      <c r="R359">
        <f t="shared" si="38"/>
        <v>1</v>
      </c>
      <c r="S359" t="str">
        <f t="shared" si="39"/>
        <v>Middle-Aged</v>
      </c>
      <c r="T359" t="str">
        <f t="shared" si="40"/>
        <v>Middle Class</v>
      </c>
      <c r="U359" t="str">
        <f t="shared" si="41"/>
        <v>Deceased</v>
      </c>
    </row>
    <row r="360" spans="1:21" ht="13.2" x14ac:dyDescent="0.25">
      <c r="A360" s="1">
        <v>359</v>
      </c>
      <c r="B360" s="1">
        <v>1</v>
      </c>
      <c r="C360" s="1">
        <v>3</v>
      </c>
      <c r="D360" s="1" t="s">
        <v>534</v>
      </c>
      <c r="E360" s="1" t="s">
        <v>17</v>
      </c>
      <c r="G360" s="1">
        <v>0</v>
      </c>
      <c r="H360" s="1">
        <v>0</v>
      </c>
      <c r="I360" s="1">
        <v>330931</v>
      </c>
      <c r="J360" s="1">
        <v>7.8792</v>
      </c>
      <c r="L360" s="1" t="s">
        <v>27</v>
      </c>
      <c r="M360" t="str">
        <f>IF(L360="", "S",Titanic!L360)</f>
        <v>Q</v>
      </c>
      <c r="N360" s="3">
        <f t="shared" si="35"/>
        <v>21.75</v>
      </c>
      <c r="O360">
        <v>0</v>
      </c>
      <c r="P360" t="str">
        <f t="shared" si="36"/>
        <v>M</v>
      </c>
      <c r="Q360">
        <f t="shared" si="37"/>
        <v>1</v>
      </c>
      <c r="R360">
        <f t="shared" si="38"/>
        <v>1</v>
      </c>
      <c r="S360" t="str">
        <f t="shared" si="39"/>
        <v>Youth</v>
      </c>
      <c r="T360" t="str">
        <f t="shared" si="40"/>
        <v>Lower Class</v>
      </c>
      <c r="U360" t="str">
        <f t="shared" si="41"/>
        <v>Survived</v>
      </c>
    </row>
    <row r="361" spans="1:21" ht="13.2" x14ac:dyDescent="0.25">
      <c r="A361" s="1">
        <v>360</v>
      </c>
      <c r="B361" s="1">
        <v>1</v>
      </c>
      <c r="C361" s="1">
        <v>3</v>
      </c>
      <c r="D361" s="1" t="s">
        <v>535</v>
      </c>
      <c r="E361" s="1" t="s">
        <v>17</v>
      </c>
      <c r="G361" s="1">
        <v>0</v>
      </c>
      <c r="H361" s="1">
        <v>0</v>
      </c>
      <c r="I361" s="1">
        <v>330980</v>
      </c>
      <c r="J361" s="1">
        <v>7.8792</v>
      </c>
      <c r="L361" s="1" t="s">
        <v>27</v>
      </c>
      <c r="M361" t="str">
        <f>IF(L361="", "S",Titanic!L361)</f>
        <v>Q</v>
      </c>
      <c r="N361" s="3">
        <f t="shared" si="35"/>
        <v>21.75</v>
      </c>
      <c r="O361">
        <v>0</v>
      </c>
      <c r="P361" t="str">
        <f t="shared" si="36"/>
        <v>M</v>
      </c>
      <c r="Q361">
        <f t="shared" si="37"/>
        <v>1</v>
      </c>
      <c r="R361">
        <f t="shared" si="38"/>
        <v>1</v>
      </c>
      <c r="S361" t="str">
        <f t="shared" si="39"/>
        <v>Youth</v>
      </c>
      <c r="T361" t="str">
        <f t="shared" si="40"/>
        <v>Lower Class</v>
      </c>
      <c r="U361" t="str">
        <f t="shared" si="41"/>
        <v>Survived</v>
      </c>
    </row>
    <row r="362" spans="1:21" ht="13.2" x14ac:dyDescent="0.25">
      <c r="A362" s="1">
        <v>361</v>
      </c>
      <c r="B362" s="1">
        <v>0</v>
      </c>
      <c r="C362" s="1">
        <v>3</v>
      </c>
      <c r="D362" s="1" t="s">
        <v>536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L362" s="1" t="s">
        <v>15</v>
      </c>
      <c r="M362" t="str">
        <f>IF(L362="", "S",Titanic!L362)</f>
        <v>S</v>
      </c>
      <c r="N362">
        <f t="shared" si="35"/>
        <v>40</v>
      </c>
      <c r="O362">
        <v>1</v>
      </c>
      <c r="P362" t="str">
        <f t="shared" si="36"/>
        <v>M</v>
      </c>
      <c r="Q362">
        <f t="shared" si="37"/>
        <v>6</v>
      </c>
      <c r="R362">
        <f t="shared" si="38"/>
        <v>0</v>
      </c>
      <c r="S362" t="str">
        <f t="shared" si="39"/>
        <v>Middle-Aged</v>
      </c>
      <c r="T362" t="str">
        <f t="shared" si="40"/>
        <v>Lower Class</v>
      </c>
      <c r="U362" t="str">
        <f t="shared" si="41"/>
        <v>Deceased</v>
      </c>
    </row>
    <row r="363" spans="1:21" ht="13.2" x14ac:dyDescent="0.25">
      <c r="A363" s="1">
        <v>362</v>
      </c>
      <c r="B363" s="1">
        <v>0</v>
      </c>
      <c r="C363" s="1">
        <v>2</v>
      </c>
      <c r="D363" s="1" t="s">
        <v>537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538</v>
      </c>
      <c r="J363" s="1">
        <v>27.720800000000001</v>
      </c>
      <c r="L363" s="1" t="s">
        <v>20</v>
      </c>
      <c r="M363" t="str">
        <f>IF(L363="", "S",Titanic!L363)</f>
        <v>C</v>
      </c>
      <c r="N363">
        <f t="shared" si="35"/>
        <v>29</v>
      </c>
      <c r="O363">
        <v>1</v>
      </c>
      <c r="P363" t="str">
        <f t="shared" si="36"/>
        <v>M</v>
      </c>
      <c r="Q363">
        <f t="shared" si="37"/>
        <v>2</v>
      </c>
      <c r="R363">
        <f t="shared" si="38"/>
        <v>0</v>
      </c>
      <c r="S363" t="str">
        <f t="shared" si="39"/>
        <v>Youth</v>
      </c>
      <c r="T363" t="str">
        <f t="shared" si="40"/>
        <v>Middle Class</v>
      </c>
      <c r="U363" t="str">
        <f t="shared" si="41"/>
        <v>Deceased</v>
      </c>
    </row>
    <row r="364" spans="1:21" ht="13.2" x14ac:dyDescent="0.25">
      <c r="A364" s="1">
        <v>363</v>
      </c>
      <c r="B364" s="1">
        <v>0</v>
      </c>
      <c r="C364" s="1">
        <v>3</v>
      </c>
      <c r="D364" s="1" t="s">
        <v>539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L364" s="1" t="s">
        <v>20</v>
      </c>
      <c r="M364" t="str">
        <f>IF(L364="", "S",Titanic!L364)</f>
        <v>C</v>
      </c>
      <c r="N364">
        <f t="shared" si="35"/>
        <v>45</v>
      </c>
      <c r="O364">
        <v>0</v>
      </c>
      <c r="P364" t="str">
        <f t="shared" si="36"/>
        <v>M</v>
      </c>
      <c r="Q364">
        <f t="shared" si="37"/>
        <v>2</v>
      </c>
      <c r="R364">
        <f t="shared" si="38"/>
        <v>0</v>
      </c>
      <c r="S364" t="str">
        <f t="shared" si="39"/>
        <v>Middle-Aged</v>
      </c>
      <c r="T364" t="str">
        <f t="shared" si="40"/>
        <v>Lower Class</v>
      </c>
      <c r="U364" t="str">
        <f t="shared" si="41"/>
        <v>Deceased</v>
      </c>
    </row>
    <row r="365" spans="1:21" ht="13.2" x14ac:dyDescent="0.25">
      <c r="A365" s="1">
        <v>364</v>
      </c>
      <c r="B365" s="1">
        <v>0</v>
      </c>
      <c r="C365" s="1">
        <v>3</v>
      </c>
      <c r="D365" s="1" t="s">
        <v>540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541</v>
      </c>
      <c r="J365" s="1">
        <v>7.05</v>
      </c>
      <c r="L365" s="1" t="s">
        <v>15</v>
      </c>
      <c r="M365" t="str">
        <f>IF(L365="", "S",Titanic!L365)</f>
        <v>S</v>
      </c>
      <c r="N365">
        <f t="shared" si="35"/>
        <v>35</v>
      </c>
      <c r="O365">
        <v>1</v>
      </c>
      <c r="P365" t="str">
        <f t="shared" si="36"/>
        <v>M</v>
      </c>
      <c r="Q365">
        <f t="shared" si="37"/>
        <v>1</v>
      </c>
      <c r="R365">
        <f t="shared" si="38"/>
        <v>1</v>
      </c>
      <c r="S365" t="str">
        <f t="shared" si="39"/>
        <v>Middle-Aged</v>
      </c>
      <c r="T365" t="str">
        <f t="shared" si="40"/>
        <v>Lower Class</v>
      </c>
      <c r="U365" t="str">
        <f t="shared" si="41"/>
        <v>Deceased</v>
      </c>
    </row>
    <row r="366" spans="1:21" ht="13.2" x14ac:dyDescent="0.25">
      <c r="A366" s="1">
        <v>365</v>
      </c>
      <c r="B366" s="1">
        <v>0</v>
      </c>
      <c r="C366" s="1">
        <v>3</v>
      </c>
      <c r="D366" s="1" t="s">
        <v>542</v>
      </c>
      <c r="E366" s="1" t="s">
        <v>13</v>
      </c>
      <c r="G366" s="1">
        <v>1</v>
      </c>
      <c r="H366" s="1">
        <v>0</v>
      </c>
      <c r="I366" s="1">
        <v>370365</v>
      </c>
      <c r="J366" s="1">
        <v>15.5</v>
      </c>
      <c r="L366" s="1" t="s">
        <v>27</v>
      </c>
      <c r="M366" t="str">
        <f>IF(L366="", "S",Titanic!L366)</f>
        <v>Q</v>
      </c>
      <c r="N366" s="3">
        <f t="shared" si="35"/>
        <v>26.507588932806325</v>
      </c>
      <c r="O366">
        <v>1</v>
      </c>
      <c r="P366" t="str">
        <f t="shared" si="36"/>
        <v>M</v>
      </c>
      <c r="Q366">
        <f t="shared" si="37"/>
        <v>2</v>
      </c>
      <c r="R366">
        <f t="shared" si="38"/>
        <v>0</v>
      </c>
      <c r="S366" t="str">
        <f t="shared" si="39"/>
        <v>Youth</v>
      </c>
      <c r="T366" t="str">
        <f t="shared" si="40"/>
        <v>Lower Class</v>
      </c>
      <c r="U366" t="str">
        <f t="shared" si="41"/>
        <v>Deceased</v>
      </c>
    </row>
    <row r="367" spans="1:21" ht="13.2" x14ac:dyDescent="0.25">
      <c r="A367" s="1">
        <v>366</v>
      </c>
      <c r="B367" s="1">
        <v>0</v>
      </c>
      <c r="C367" s="1">
        <v>3</v>
      </c>
      <c r="D367" s="1" t="s">
        <v>543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544</v>
      </c>
      <c r="J367" s="1">
        <v>7.25</v>
      </c>
      <c r="L367" s="1" t="s">
        <v>15</v>
      </c>
      <c r="M367" t="str">
        <f>IF(L367="", "S",Titanic!L367)</f>
        <v>S</v>
      </c>
      <c r="N367">
        <f t="shared" si="35"/>
        <v>30</v>
      </c>
      <c r="O367">
        <v>1</v>
      </c>
      <c r="P367" t="str">
        <f t="shared" si="36"/>
        <v>M</v>
      </c>
      <c r="Q367">
        <f t="shared" si="37"/>
        <v>1</v>
      </c>
      <c r="R367">
        <f t="shared" si="38"/>
        <v>1</v>
      </c>
      <c r="S367" t="str">
        <f t="shared" si="39"/>
        <v>Youth</v>
      </c>
      <c r="T367" t="str">
        <f t="shared" si="40"/>
        <v>Lower Class</v>
      </c>
      <c r="U367" t="str">
        <f t="shared" si="41"/>
        <v>Deceased</v>
      </c>
    </row>
    <row r="368" spans="1:21" ht="13.2" x14ac:dyDescent="0.25">
      <c r="A368" s="1">
        <v>367</v>
      </c>
      <c r="B368" s="1">
        <v>1</v>
      </c>
      <c r="C368" s="1">
        <v>1</v>
      </c>
      <c r="D368" s="1" t="s">
        <v>545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546</v>
      </c>
      <c r="L368" s="1" t="s">
        <v>20</v>
      </c>
      <c r="M368" t="str">
        <f>IF(L368="", "S",Titanic!L368)</f>
        <v>C</v>
      </c>
      <c r="N368">
        <f t="shared" si="35"/>
        <v>60</v>
      </c>
      <c r="O368">
        <v>0</v>
      </c>
      <c r="P368" t="str">
        <f t="shared" si="36"/>
        <v>D</v>
      </c>
      <c r="Q368">
        <f t="shared" si="37"/>
        <v>2</v>
      </c>
      <c r="R368">
        <f t="shared" si="38"/>
        <v>0</v>
      </c>
      <c r="S368" t="str">
        <f t="shared" si="39"/>
        <v>Old</v>
      </c>
      <c r="T368" t="str">
        <f t="shared" si="40"/>
        <v>Upper Class</v>
      </c>
      <c r="U368" t="str">
        <f t="shared" si="41"/>
        <v>Survived</v>
      </c>
    </row>
    <row r="369" spans="1:21" ht="13.2" x14ac:dyDescent="0.25">
      <c r="A369" s="1">
        <v>368</v>
      </c>
      <c r="B369" s="1">
        <v>1</v>
      </c>
      <c r="C369" s="1">
        <v>3</v>
      </c>
      <c r="D369" s="1" t="s">
        <v>547</v>
      </c>
      <c r="E369" s="1" t="s">
        <v>17</v>
      </c>
      <c r="G369" s="1">
        <v>0</v>
      </c>
      <c r="H369" s="1">
        <v>0</v>
      </c>
      <c r="I369" s="1">
        <v>2626</v>
      </c>
      <c r="J369" s="1">
        <v>7.2291999999999996</v>
      </c>
      <c r="L369" s="1" t="s">
        <v>20</v>
      </c>
      <c r="M369" t="str">
        <f>IF(L369="", "S",Titanic!L369)</f>
        <v>C</v>
      </c>
      <c r="N369" s="3">
        <f t="shared" si="35"/>
        <v>21.75</v>
      </c>
      <c r="O369">
        <v>0</v>
      </c>
      <c r="P369" t="str">
        <f t="shared" si="36"/>
        <v>M</v>
      </c>
      <c r="Q369">
        <f t="shared" si="37"/>
        <v>1</v>
      </c>
      <c r="R369">
        <f t="shared" si="38"/>
        <v>1</v>
      </c>
      <c r="S369" t="str">
        <f t="shared" si="39"/>
        <v>Youth</v>
      </c>
      <c r="T369" t="str">
        <f t="shared" si="40"/>
        <v>Lower Class</v>
      </c>
      <c r="U369" t="str">
        <f t="shared" si="41"/>
        <v>Survived</v>
      </c>
    </row>
    <row r="370" spans="1:21" ht="13.2" x14ac:dyDescent="0.25">
      <c r="A370" s="1">
        <v>369</v>
      </c>
      <c r="B370" s="1">
        <v>1</v>
      </c>
      <c r="C370" s="1">
        <v>3</v>
      </c>
      <c r="D370" s="1" t="s">
        <v>548</v>
      </c>
      <c r="E370" s="1" t="s">
        <v>17</v>
      </c>
      <c r="G370" s="1">
        <v>0</v>
      </c>
      <c r="H370" s="1">
        <v>0</v>
      </c>
      <c r="I370" s="1">
        <v>14313</v>
      </c>
      <c r="J370" s="1">
        <v>7.75</v>
      </c>
      <c r="L370" s="1" t="s">
        <v>27</v>
      </c>
      <c r="M370" t="str">
        <f>IF(L370="", "S",Titanic!L370)</f>
        <v>Q</v>
      </c>
      <c r="N370" s="3">
        <f t="shared" si="35"/>
        <v>21.75</v>
      </c>
      <c r="O370">
        <v>0</v>
      </c>
      <c r="P370" t="str">
        <f t="shared" si="36"/>
        <v>M</v>
      </c>
      <c r="Q370">
        <f t="shared" si="37"/>
        <v>1</v>
      </c>
      <c r="R370">
        <f t="shared" si="38"/>
        <v>1</v>
      </c>
      <c r="S370" t="str">
        <f t="shared" si="39"/>
        <v>Youth</v>
      </c>
      <c r="T370" t="str">
        <f t="shared" si="40"/>
        <v>Lower Class</v>
      </c>
      <c r="U370" t="str">
        <f t="shared" si="41"/>
        <v>Survived</v>
      </c>
    </row>
    <row r="371" spans="1:21" ht="13.2" x14ac:dyDescent="0.25">
      <c r="A371" s="1">
        <v>370</v>
      </c>
      <c r="B371" s="1">
        <v>1</v>
      </c>
      <c r="C371" s="1">
        <v>1</v>
      </c>
      <c r="D371" s="1" t="s">
        <v>549</v>
      </c>
      <c r="E371" s="1" t="s">
        <v>17</v>
      </c>
      <c r="F371" s="1">
        <v>24</v>
      </c>
      <c r="G371" s="1">
        <v>0</v>
      </c>
      <c r="H371" s="1">
        <v>0</v>
      </c>
      <c r="I371" s="1" t="s">
        <v>550</v>
      </c>
      <c r="J371" s="1">
        <v>69.3</v>
      </c>
      <c r="K371" s="1" t="s">
        <v>551</v>
      </c>
      <c r="L371" s="1" t="s">
        <v>20</v>
      </c>
      <c r="M371" t="str">
        <f>IF(L371="", "S",Titanic!L371)</f>
        <v>C</v>
      </c>
      <c r="N371">
        <f t="shared" si="35"/>
        <v>24</v>
      </c>
      <c r="O371">
        <v>0</v>
      </c>
      <c r="P371" t="str">
        <f t="shared" si="36"/>
        <v>B</v>
      </c>
      <c r="Q371">
        <f t="shared" si="37"/>
        <v>1</v>
      </c>
      <c r="R371">
        <f t="shared" si="38"/>
        <v>1</v>
      </c>
      <c r="S371" t="str">
        <f t="shared" si="39"/>
        <v>Youth</v>
      </c>
      <c r="T371" t="str">
        <f t="shared" si="40"/>
        <v>Upper Class</v>
      </c>
      <c r="U371" t="str">
        <f t="shared" si="41"/>
        <v>Survived</v>
      </c>
    </row>
    <row r="372" spans="1:21" ht="13.2" x14ac:dyDescent="0.25">
      <c r="A372" s="1">
        <v>371</v>
      </c>
      <c r="B372" s="1">
        <v>1</v>
      </c>
      <c r="C372" s="1">
        <v>1</v>
      </c>
      <c r="D372" s="1" t="s">
        <v>552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553</v>
      </c>
      <c r="L372" s="1" t="s">
        <v>20</v>
      </c>
      <c r="M372" t="str">
        <f>IF(L372="", "S",Titanic!L372)</f>
        <v>C</v>
      </c>
      <c r="N372">
        <f t="shared" si="35"/>
        <v>25</v>
      </c>
      <c r="O372">
        <v>1</v>
      </c>
      <c r="P372" t="str">
        <f t="shared" si="36"/>
        <v>E</v>
      </c>
      <c r="Q372">
        <f t="shared" si="37"/>
        <v>2</v>
      </c>
      <c r="R372">
        <f t="shared" si="38"/>
        <v>0</v>
      </c>
      <c r="S372" t="str">
        <f t="shared" si="39"/>
        <v>Youth</v>
      </c>
      <c r="T372" t="str">
        <f t="shared" si="40"/>
        <v>Upper Class</v>
      </c>
      <c r="U372" t="str">
        <f t="shared" si="41"/>
        <v>Survived</v>
      </c>
    </row>
    <row r="373" spans="1:21" ht="13.2" x14ac:dyDescent="0.25">
      <c r="A373" s="1">
        <v>372</v>
      </c>
      <c r="B373" s="1">
        <v>0</v>
      </c>
      <c r="C373" s="1">
        <v>3</v>
      </c>
      <c r="D373" s="1" t="s">
        <v>554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L373" s="1" t="s">
        <v>15</v>
      </c>
      <c r="M373" t="str">
        <f>IF(L373="", "S",Titanic!L373)</f>
        <v>S</v>
      </c>
      <c r="N373">
        <f t="shared" si="35"/>
        <v>18</v>
      </c>
      <c r="O373">
        <v>1</v>
      </c>
      <c r="P373" t="str">
        <f t="shared" si="36"/>
        <v>M</v>
      </c>
      <c r="Q373">
        <f t="shared" si="37"/>
        <v>2</v>
      </c>
      <c r="R373">
        <f t="shared" si="38"/>
        <v>0</v>
      </c>
      <c r="S373" t="str">
        <f t="shared" si="39"/>
        <v>Teens</v>
      </c>
      <c r="T373" t="str">
        <f t="shared" si="40"/>
        <v>Lower Class</v>
      </c>
      <c r="U373" t="str">
        <f t="shared" si="41"/>
        <v>Deceased</v>
      </c>
    </row>
    <row r="374" spans="1:21" ht="13.2" x14ac:dyDescent="0.25">
      <c r="A374" s="1">
        <v>373</v>
      </c>
      <c r="B374" s="1">
        <v>0</v>
      </c>
      <c r="C374" s="1">
        <v>3</v>
      </c>
      <c r="D374" s="1" t="s">
        <v>555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L374" s="1" t="s">
        <v>15</v>
      </c>
      <c r="M374" t="str">
        <f>IF(L374="", "S",Titanic!L374)</f>
        <v>S</v>
      </c>
      <c r="N374">
        <f t="shared" si="35"/>
        <v>19</v>
      </c>
      <c r="O374">
        <v>1</v>
      </c>
      <c r="P374" t="str">
        <f t="shared" si="36"/>
        <v>M</v>
      </c>
      <c r="Q374">
        <f t="shared" si="37"/>
        <v>1</v>
      </c>
      <c r="R374">
        <f t="shared" si="38"/>
        <v>1</v>
      </c>
      <c r="S374" t="str">
        <f t="shared" si="39"/>
        <v>Youth</v>
      </c>
      <c r="T374" t="str">
        <f t="shared" si="40"/>
        <v>Lower Class</v>
      </c>
      <c r="U374" t="str">
        <f t="shared" si="41"/>
        <v>Deceased</v>
      </c>
    </row>
    <row r="375" spans="1:21" ht="13.2" x14ac:dyDescent="0.25">
      <c r="A375" s="1">
        <v>374</v>
      </c>
      <c r="B375" s="1">
        <v>0</v>
      </c>
      <c r="C375" s="1">
        <v>1</v>
      </c>
      <c r="D375" s="1" t="s">
        <v>556</v>
      </c>
      <c r="E375" s="1" t="s">
        <v>13</v>
      </c>
      <c r="F375" s="1">
        <v>22</v>
      </c>
      <c r="G375" s="1">
        <v>0</v>
      </c>
      <c r="H375" s="1">
        <v>0</v>
      </c>
      <c r="I375" s="1" t="s">
        <v>410</v>
      </c>
      <c r="J375" s="1">
        <v>135.63329999999999</v>
      </c>
      <c r="L375" s="1" t="s">
        <v>20</v>
      </c>
      <c r="M375" t="str">
        <f>IF(L375="", "S",Titanic!L375)</f>
        <v>C</v>
      </c>
      <c r="N375">
        <f t="shared" si="35"/>
        <v>22</v>
      </c>
      <c r="O375">
        <v>1</v>
      </c>
      <c r="P375" t="str">
        <f t="shared" si="36"/>
        <v>M</v>
      </c>
      <c r="Q375">
        <f t="shared" si="37"/>
        <v>1</v>
      </c>
      <c r="R375">
        <f t="shared" si="38"/>
        <v>1</v>
      </c>
      <c r="S375" t="str">
        <f t="shared" si="39"/>
        <v>Youth</v>
      </c>
      <c r="T375" t="str">
        <f t="shared" si="40"/>
        <v>Upper Class</v>
      </c>
      <c r="U375" t="str">
        <f t="shared" si="41"/>
        <v>Deceased</v>
      </c>
    </row>
    <row r="376" spans="1:21" ht="13.2" x14ac:dyDescent="0.25">
      <c r="A376" s="1">
        <v>375</v>
      </c>
      <c r="B376" s="1">
        <v>0</v>
      </c>
      <c r="C376" s="1">
        <v>3</v>
      </c>
      <c r="D376" s="1" t="s">
        <v>557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L376" s="1" t="s">
        <v>15</v>
      </c>
      <c r="M376" t="str">
        <f>IF(L376="", "S",Titanic!L376)</f>
        <v>S</v>
      </c>
      <c r="N376">
        <f t="shared" si="35"/>
        <v>3</v>
      </c>
      <c r="O376">
        <v>0</v>
      </c>
      <c r="P376" t="str">
        <f t="shared" si="36"/>
        <v>M</v>
      </c>
      <c r="Q376">
        <f t="shared" si="37"/>
        <v>5</v>
      </c>
      <c r="R376">
        <f t="shared" si="38"/>
        <v>0</v>
      </c>
      <c r="S376" t="str">
        <f t="shared" si="39"/>
        <v>Children</v>
      </c>
      <c r="T376" t="str">
        <f t="shared" si="40"/>
        <v>Lower Class</v>
      </c>
      <c r="U376" t="str">
        <f t="shared" si="41"/>
        <v>Deceased</v>
      </c>
    </row>
    <row r="377" spans="1:21" ht="13.2" x14ac:dyDescent="0.25">
      <c r="A377" s="1">
        <v>376</v>
      </c>
      <c r="B377" s="1">
        <v>1</v>
      </c>
      <c r="C377" s="1">
        <v>1</v>
      </c>
      <c r="D377" s="1" t="s">
        <v>558</v>
      </c>
      <c r="E377" s="1" t="s">
        <v>17</v>
      </c>
      <c r="G377" s="1">
        <v>1</v>
      </c>
      <c r="H377" s="1">
        <v>0</v>
      </c>
      <c r="I377" s="1" t="s">
        <v>69</v>
      </c>
      <c r="J377" s="1">
        <v>82.1708</v>
      </c>
      <c r="L377" s="1" t="s">
        <v>20</v>
      </c>
      <c r="M377" t="str">
        <f>IF(L377="", "S",Titanic!L377)</f>
        <v>C</v>
      </c>
      <c r="N377" s="3">
        <f t="shared" si="35"/>
        <v>34.611764705882351</v>
      </c>
      <c r="O377">
        <v>0</v>
      </c>
      <c r="P377" t="str">
        <f t="shared" si="36"/>
        <v>M</v>
      </c>
      <c r="Q377">
        <f t="shared" si="37"/>
        <v>2</v>
      </c>
      <c r="R377">
        <f t="shared" si="38"/>
        <v>0</v>
      </c>
      <c r="S377" t="str">
        <f t="shared" si="39"/>
        <v>Middle-Aged</v>
      </c>
      <c r="T377" t="str">
        <f t="shared" si="40"/>
        <v>Upper Class</v>
      </c>
      <c r="U377" t="str">
        <f t="shared" si="41"/>
        <v>Survived</v>
      </c>
    </row>
    <row r="378" spans="1:21" ht="13.2" x14ac:dyDescent="0.25">
      <c r="A378" s="1">
        <v>377</v>
      </c>
      <c r="B378" s="1">
        <v>1</v>
      </c>
      <c r="C378" s="1">
        <v>3</v>
      </c>
      <c r="D378" s="1" t="s">
        <v>559</v>
      </c>
      <c r="E378" s="1" t="s">
        <v>17</v>
      </c>
      <c r="F378" s="1">
        <v>22</v>
      </c>
      <c r="G378" s="1">
        <v>0</v>
      </c>
      <c r="H378" s="1">
        <v>0</v>
      </c>
      <c r="I378" s="1" t="s">
        <v>560</v>
      </c>
      <c r="J378" s="1">
        <v>7.25</v>
      </c>
      <c r="L378" s="1" t="s">
        <v>15</v>
      </c>
      <c r="M378" t="str">
        <f>IF(L378="", "S",Titanic!L378)</f>
        <v>S</v>
      </c>
      <c r="N378">
        <f t="shared" si="35"/>
        <v>22</v>
      </c>
      <c r="O378">
        <v>0</v>
      </c>
      <c r="P378" t="str">
        <f t="shared" si="36"/>
        <v>M</v>
      </c>
      <c r="Q378">
        <f t="shared" si="37"/>
        <v>1</v>
      </c>
      <c r="R378">
        <f t="shared" si="38"/>
        <v>1</v>
      </c>
      <c r="S378" t="str">
        <f t="shared" si="39"/>
        <v>Youth</v>
      </c>
      <c r="T378" t="str">
        <f t="shared" si="40"/>
        <v>Lower Class</v>
      </c>
      <c r="U378" t="str">
        <f t="shared" si="41"/>
        <v>Survived</v>
      </c>
    </row>
    <row r="379" spans="1:21" ht="13.2" x14ac:dyDescent="0.25">
      <c r="A379" s="1">
        <v>378</v>
      </c>
      <c r="B379" s="1">
        <v>0</v>
      </c>
      <c r="C379" s="1">
        <v>1</v>
      </c>
      <c r="D379" s="1" t="s">
        <v>561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562</v>
      </c>
      <c r="L379" s="1" t="s">
        <v>20</v>
      </c>
      <c r="M379" t="str">
        <f>IF(L379="", "S",Titanic!L379)</f>
        <v>C</v>
      </c>
      <c r="N379">
        <f t="shared" si="35"/>
        <v>27</v>
      </c>
      <c r="O379">
        <v>1</v>
      </c>
      <c r="P379" t="str">
        <f t="shared" si="36"/>
        <v>C</v>
      </c>
      <c r="Q379">
        <f t="shared" si="37"/>
        <v>3</v>
      </c>
      <c r="R379">
        <f t="shared" si="38"/>
        <v>0</v>
      </c>
      <c r="S379" t="str">
        <f t="shared" si="39"/>
        <v>Youth</v>
      </c>
      <c r="T379" t="str">
        <f t="shared" si="40"/>
        <v>Upper Class</v>
      </c>
      <c r="U379" t="str">
        <f t="shared" si="41"/>
        <v>Deceased</v>
      </c>
    </row>
    <row r="380" spans="1:21" ht="13.2" x14ac:dyDescent="0.25">
      <c r="A380" s="1">
        <v>379</v>
      </c>
      <c r="B380" s="1">
        <v>0</v>
      </c>
      <c r="C380" s="1">
        <v>3</v>
      </c>
      <c r="D380" s="1" t="s">
        <v>563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L380" s="1" t="s">
        <v>20</v>
      </c>
      <c r="M380" t="str">
        <f>IF(L380="", "S",Titanic!L380)</f>
        <v>C</v>
      </c>
      <c r="N380">
        <f t="shared" si="35"/>
        <v>20</v>
      </c>
      <c r="O380">
        <v>1</v>
      </c>
      <c r="P380" t="str">
        <f t="shared" si="36"/>
        <v>M</v>
      </c>
      <c r="Q380">
        <f t="shared" si="37"/>
        <v>1</v>
      </c>
      <c r="R380">
        <f t="shared" si="38"/>
        <v>1</v>
      </c>
      <c r="S380" t="str">
        <f t="shared" si="39"/>
        <v>Youth</v>
      </c>
      <c r="T380" t="str">
        <f t="shared" si="40"/>
        <v>Lower Class</v>
      </c>
      <c r="U380" t="str">
        <f t="shared" si="41"/>
        <v>Deceased</v>
      </c>
    </row>
    <row r="381" spans="1:21" ht="13.2" x14ac:dyDescent="0.25">
      <c r="A381" s="1">
        <v>380</v>
      </c>
      <c r="B381" s="1">
        <v>0</v>
      </c>
      <c r="C381" s="1">
        <v>3</v>
      </c>
      <c r="D381" s="1" t="s">
        <v>564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L381" s="1" t="s">
        <v>15</v>
      </c>
      <c r="M381" t="str">
        <f>IF(L381="", "S",Titanic!L381)</f>
        <v>S</v>
      </c>
      <c r="N381">
        <f t="shared" si="35"/>
        <v>19</v>
      </c>
      <c r="O381">
        <v>1</v>
      </c>
      <c r="P381" t="str">
        <f t="shared" si="36"/>
        <v>M</v>
      </c>
      <c r="Q381">
        <f t="shared" si="37"/>
        <v>1</v>
      </c>
      <c r="R381">
        <f t="shared" si="38"/>
        <v>1</v>
      </c>
      <c r="S381" t="str">
        <f t="shared" si="39"/>
        <v>Youth</v>
      </c>
      <c r="T381" t="str">
        <f t="shared" si="40"/>
        <v>Lower Class</v>
      </c>
      <c r="U381" t="str">
        <f t="shared" si="41"/>
        <v>Deceased</v>
      </c>
    </row>
    <row r="382" spans="1:21" ht="13.2" x14ac:dyDescent="0.25">
      <c r="A382" s="1">
        <v>381</v>
      </c>
      <c r="B382" s="1">
        <v>1</v>
      </c>
      <c r="C382" s="1">
        <v>1</v>
      </c>
      <c r="D382" s="1" t="s">
        <v>565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566</v>
      </c>
      <c r="J382" s="1">
        <v>227.52500000000001</v>
      </c>
      <c r="L382" s="1" t="s">
        <v>20</v>
      </c>
      <c r="M382" t="str">
        <f>IF(L382="", "S",Titanic!L382)</f>
        <v>C</v>
      </c>
      <c r="N382">
        <f t="shared" si="35"/>
        <v>42</v>
      </c>
      <c r="O382">
        <v>0</v>
      </c>
      <c r="P382" t="str">
        <f t="shared" si="36"/>
        <v>M</v>
      </c>
      <c r="Q382">
        <f t="shared" si="37"/>
        <v>1</v>
      </c>
      <c r="R382">
        <f t="shared" si="38"/>
        <v>1</v>
      </c>
      <c r="S382" t="str">
        <f t="shared" si="39"/>
        <v>Middle-Aged</v>
      </c>
      <c r="T382" t="str">
        <f t="shared" si="40"/>
        <v>Upper Class</v>
      </c>
      <c r="U382" t="str">
        <f t="shared" si="41"/>
        <v>Survived</v>
      </c>
    </row>
    <row r="383" spans="1:21" ht="13.2" x14ac:dyDescent="0.25">
      <c r="A383" s="1">
        <v>382</v>
      </c>
      <c r="B383" s="1">
        <v>1</v>
      </c>
      <c r="C383" s="1">
        <v>3</v>
      </c>
      <c r="D383" s="1" t="s">
        <v>567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L383" s="1" t="s">
        <v>20</v>
      </c>
      <c r="M383" t="str">
        <f>IF(L383="", "S",Titanic!L383)</f>
        <v>C</v>
      </c>
      <c r="N383">
        <f t="shared" si="35"/>
        <v>1</v>
      </c>
      <c r="O383">
        <v>0</v>
      </c>
      <c r="P383" t="str">
        <f t="shared" si="36"/>
        <v>M</v>
      </c>
      <c r="Q383">
        <f t="shared" si="37"/>
        <v>3</v>
      </c>
      <c r="R383">
        <f t="shared" si="38"/>
        <v>0</v>
      </c>
      <c r="S383" t="str">
        <f t="shared" si="39"/>
        <v>Children</v>
      </c>
      <c r="T383" t="str">
        <f t="shared" si="40"/>
        <v>Lower Class</v>
      </c>
      <c r="U383" t="str">
        <f t="shared" si="41"/>
        <v>Survived</v>
      </c>
    </row>
    <row r="384" spans="1:21" ht="13.2" x14ac:dyDescent="0.25">
      <c r="A384" s="1">
        <v>383</v>
      </c>
      <c r="B384" s="1">
        <v>0</v>
      </c>
      <c r="C384" s="1">
        <v>3</v>
      </c>
      <c r="D384" s="1" t="s">
        <v>568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569</v>
      </c>
      <c r="J384" s="1">
        <v>7.9249999999999998</v>
      </c>
      <c r="L384" s="1" t="s">
        <v>15</v>
      </c>
      <c r="M384" t="str">
        <f>IF(L384="", "S",Titanic!L384)</f>
        <v>S</v>
      </c>
      <c r="N384">
        <f t="shared" si="35"/>
        <v>32</v>
      </c>
      <c r="O384">
        <v>1</v>
      </c>
      <c r="P384" t="str">
        <f t="shared" si="36"/>
        <v>M</v>
      </c>
      <c r="Q384">
        <f t="shared" si="37"/>
        <v>1</v>
      </c>
      <c r="R384">
        <f t="shared" si="38"/>
        <v>1</v>
      </c>
      <c r="S384" t="str">
        <f t="shared" si="39"/>
        <v>Middle-Aged</v>
      </c>
      <c r="T384" t="str">
        <f t="shared" si="40"/>
        <v>Lower Class</v>
      </c>
      <c r="U384" t="str">
        <f t="shared" si="41"/>
        <v>Deceased</v>
      </c>
    </row>
    <row r="385" spans="1:21" ht="13.2" x14ac:dyDescent="0.25">
      <c r="A385" s="1">
        <v>384</v>
      </c>
      <c r="B385" s="1">
        <v>1</v>
      </c>
      <c r="C385" s="1">
        <v>1</v>
      </c>
      <c r="D385" s="1" t="s">
        <v>570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15</v>
      </c>
      <c r="M385" t="str">
        <f>IF(L385="", "S",Titanic!L385)</f>
        <v>S</v>
      </c>
      <c r="N385">
        <f t="shared" si="35"/>
        <v>35</v>
      </c>
      <c r="O385">
        <v>0</v>
      </c>
      <c r="P385" t="str">
        <f t="shared" si="36"/>
        <v>M</v>
      </c>
      <c r="Q385">
        <f t="shared" si="37"/>
        <v>2</v>
      </c>
      <c r="R385">
        <f t="shared" si="38"/>
        <v>0</v>
      </c>
      <c r="S385" t="str">
        <f t="shared" si="39"/>
        <v>Middle-Aged</v>
      </c>
      <c r="T385" t="str">
        <f t="shared" si="40"/>
        <v>Upper Class</v>
      </c>
      <c r="U385" t="str">
        <f t="shared" si="41"/>
        <v>Survived</v>
      </c>
    </row>
    <row r="386" spans="1:21" ht="13.2" x14ac:dyDescent="0.25">
      <c r="A386" s="1">
        <v>385</v>
      </c>
      <c r="B386" s="1">
        <v>0</v>
      </c>
      <c r="C386" s="1">
        <v>3</v>
      </c>
      <c r="D386" s="1" t="s">
        <v>571</v>
      </c>
      <c r="E386" s="1" t="s">
        <v>13</v>
      </c>
      <c r="G386" s="1">
        <v>0</v>
      </c>
      <c r="H386" s="1">
        <v>0</v>
      </c>
      <c r="I386" s="1">
        <v>349227</v>
      </c>
      <c r="J386" s="1">
        <v>7.8958000000000004</v>
      </c>
      <c r="L386" s="1" t="s">
        <v>15</v>
      </c>
      <c r="M386" t="str">
        <f>IF(L386="", "S",Titanic!L386)</f>
        <v>S</v>
      </c>
      <c r="N386" s="3">
        <f t="shared" ref="N386:N449" si="42">IF(F386="",SUMIFS(Avg_Age,Pclass_Age,C386,Sex_Age,E386),F386)</f>
        <v>26.507588932806325</v>
      </c>
      <c r="O386">
        <v>1</v>
      </c>
      <c r="P386" t="str">
        <f t="shared" si="36"/>
        <v>M</v>
      </c>
      <c r="Q386">
        <f t="shared" si="37"/>
        <v>1</v>
      </c>
      <c r="R386">
        <f t="shared" si="38"/>
        <v>1</v>
      </c>
      <c r="S386" t="str">
        <f t="shared" si="39"/>
        <v>Youth</v>
      </c>
      <c r="T386" t="str">
        <f t="shared" si="40"/>
        <v>Lower Class</v>
      </c>
      <c r="U386" t="str">
        <f t="shared" si="41"/>
        <v>Deceased</v>
      </c>
    </row>
    <row r="387" spans="1:21" ht="13.2" x14ac:dyDescent="0.25">
      <c r="A387" s="1">
        <v>386</v>
      </c>
      <c r="B387" s="1">
        <v>0</v>
      </c>
      <c r="C387" s="1">
        <v>2</v>
      </c>
      <c r="D387" s="1" t="s">
        <v>572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L387" s="1" t="s">
        <v>15</v>
      </c>
      <c r="M387" t="str">
        <f>IF(L387="", "S",Titanic!L387)</f>
        <v>S</v>
      </c>
      <c r="N387">
        <f t="shared" si="42"/>
        <v>18</v>
      </c>
      <c r="O387">
        <v>1</v>
      </c>
      <c r="P387" t="str">
        <f t="shared" ref="P387:P450" si="43">IF(K387="","M",LEFT(K387,1))</f>
        <v>M</v>
      </c>
      <c r="Q387">
        <f t="shared" ref="Q387:Q450" si="44">SUM(G387:H387,1)</f>
        <v>1</v>
      </c>
      <c r="R387">
        <f t="shared" ref="R387:R450" si="45">IF(Q387=1,1,0)</f>
        <v>1</v>
      </c>
      <c r="S387" t="str">
        <f t="shared" ref="S387:S450" si="46">IF(N387&lt;=13,"Children",IF(N387&lt;=18,"Teens",IF(N387&lt;=30,"Youth",IF(N387&lt;=55,"Middle-Aged","Old"))))</f>
        <v>Teens</v>
      </c>
      <c r="T387" t="str">
        <f t="shared" ref="T387:T450" si="47">IF(C387=1,"Upper Class",IF(C387 = 2, "Middle Class","Lower Class"))</f>
        <v>Middle Class</v>
      </c>
      <c r="U387" t="str">
        <f t="shared" ref="U387:U450" si="48">IF(B387 = 0, "Deceased","Survived")</f>
        <v>Deceased</v>
      </c>
    </row>
    <row r="388" spans="1:21" ht="13.2" x14ac:dyDescent="0.25">
      <c r="A388" s="1">
        <v>387</v>
      </c>
      <c r="B388" s="1">
        <v>0</v>
      </c>
      <c r="C388" s="1">
        <v>3</v>
      </c>
      <c r="D388" s="1" t="s">
        <v>573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L388" s="1" t="s">
        <v>15</v>
      </c>
      <c r="M388" t="str">
        <f>IF(L388="", "S",Titanic!L388)</f>
        <v>S</v>
      </c>
      <c r="N388">
        <f t="shared" si="42"/>
        <v>1</v>
      </c>
      <c r="O388">
        <v>1</v>
      </c>
      <c r="P388" t="str">
        <f t="shared" si="43"/>
        <v>M</v>
      </c>
      <c r="Q388">
        <f t="shared" si="44"/>
        <v>8</v>
      </c>
      <c r="R388">
        <f t="shared" si="45"/>
        <v>0</v>
      </c>
      <c r="S388" t="str">
        <f t="shared" si="46"/>
        <v>Children</v>
      </c>
      <c r="T388" t="str">
        <f t="shared" si="47"/>
        <v>Lower Class</v>
      </c>
      <c r="U388" t="str">
        <f t="shared" si="48"/>
        <v>Deceased</v>
      </c>
    </row>
    <row r="389" spans="1:21" ht="13.2" x14ac:dyDescent="0.25">
      <c r="A389" s="1">
        <v>388</v>
      </c>
      <c r="B389" s="1">
        <v>1</v>
      </c>
      <c r="C389" s="1">
        <v>2</v>
      </c>
      <c r="D389" s="1" t="s">
        <v>574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15</v>
      </c>
      <c r="M389" t="str">
        <f>IF(L389="", "S",Titanic!L389)</f>
        <v>S</v>
      </c>
      <c r="N389">
        <f t="shared" si="42"/>
        <v>36</v>
      </c>
      <c r="O389">
        <v>0</v>
      </c>
      <c r="P389" t="str">
        <f t="shared" si="43"/>
        <v>M</v>
      </c>
      <c r="Q389">
        <f t="shared" si="44"/>
        <v>1</v>
      </c>
      <c r="R389">
        <f t="shared" si="45"/>
        <v>1</v>
      </c>
      <c r="S389" t="str">
        <f t="shared" si="46"/>
        <v>Middle-Aged</v>
      </c>
      <c r="T389" t="str">
        <f t="shared" si="47"/>
        <v>Middle Class</v>
      </c>
      <c r="U389" t="str">
        <f t="shared" si="48"/>
        <v>Survived</v>
      </c>
    </row>
    <row r="390" spans="1:21" ht="13.2" x14ac:dyDescent="0.25">
      <c r="A390" s="1">
        <v>389</v>
      </c>
      <c r="B390" s="1">
        <v>0</v>
      </c>
      <c r="C390" s="1">
        <v>3</v>
      </c>
      <c r="D390" s="1" t="s">
        <v>575</v>
      </c>
      <c r="E390" s="1" t="s">
        <v>13</v>
      </c>
      <c r="G390" s="1">
        <v>0</v>
      </c>
      <c r="H390" s="1">
        <v>0</v>
      </c>
      <c r="I390" s="1">
        <v>367655</v>
      </c>
      <c r="J390" s="1">
        <v>7.7291999999999996</v>
      </c>
      <c r="L390" s="1" t="s">
        <v>27</v>
      </c>
      <c r="M390" t="str">
        <f>IF(L390="", "S",Titanic!L390)</f>
        <v>Q</v>
      </c>
      <c r="N390" s="3">
        <f t="shared" si="42"/>
        <v>26.507588932806325</v>
      </c>
      <c r="O390">
        <v>1</v>
      </c>
      <c r="P390" t="str">
        <f t="shared" si="43"/>
        <v>M</v>
      </c>
      <c r="Q390">
        <f t="shared" si="44"/>
        <v>1</v>
      </c>
      <c r="R390">
        <f t="shared" si="45"/>
        <v>1</v>
      </c>
      <c r="S390" t="str">
        <f t="shared" si="46"/>
        <v>Youth</v>
      </c>
      <c r="T390" t="str">
        <f t="shared" si="47"/>
        <v>Lower Class</v>
      </c>
      <c r="U390" t="str">
        <f t="shared" si="48"/>
        <v>Deceased</v>
      </c>
    </row>
    <row r="391" spans="1:21" ht="13.2" x14ac:dyDescent="0.25">
      <c r="A391" s="1">
        <v>390</v>
      </c>
      <c r="B391" s="1">
        <v>1</v>
      </c>
      <c r="C391" s="1">
        <v>2</v>
      </c>
      <c r="D391" s="1" t="s">
        <v>576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577</v>
      </c>
      <c r="J391" s="1">
        <v>12</v>
      </c>
      <c r="L391" s="1" t="s">
        <v>20</v>
      </c>
      <c r="M391" t="str">
        <f>IF(L391="", "S",Titanic!L391)</f>
        <v>C</v>
      </c>
      <c r="N391">
        <f t="shared" si="42"/>
        <v>17</v>
      </c>
      <c r="O391">
        <v>0</v>
      </c>
      <c r="P391" t="str">
        <f t="shared" si="43"/>
        <v>M</v>
      </c>
      <c r="Q391">
        <f t="shared" si="44"/>
        <v>1</v>
      </c>
      <c r="R391">
        <f t="shared" si="45"/>
        <v>1</v>
      </c>
      <c r="S391" t="str">
        <f t="shared" si="46"/>
        <v>Teens</v>
      </c>
      <c r="T391" t="str">
        <f t="shared" si="47"/>
        <v>Middle Class</v>
      </c>
      <c r="U391" t="str">
        <f t="shared" si="48"/>
        <v>Survived</v>
      </c>
    </row>
    <row r="392" spans="1:21" ht="13.2" x14ac:dyDescent="0.25">
      <c r="A392" s="1">
        <v>391</v>
      </c>
      <c r="B392" s="1">
        <v>1</v>
      </c>
      <c r="C392" s="1">
        <v>1</v>
      </c>
      <c r="D392" s="1" t="s">
        <v>578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579</v>
      </c>
      <c r="L392" s="1" t="s">
        <v>15</v>
      </c>
      <c r="M392" t="str">
        <f>IF(L392="", "S",Titanic!L392)</f>
        <v>S</v>
      </c>
      <c r="N392">
        <f t="shared" si="42"/>
        <v>36</v>
      </c>
      <c r="O392">
        <v>1</v>
      </c>
      <c r="P392" t="str">
        <f t="shared" si="43"/>
        <v>B</v>
      </c>
      <c r="Q392">
        <f t="shared" si="44"/>
        <v>4</v>
      </c>
      <c r="R392">
        <f t="shared" si="45"/>
        <v>0</v>
      </c>
      <c r="S392" t="str">
        <f t="shared" si="46"/>
        <v>Middle-Aged</v>
      </c>
      <c r="T392" t="str">
        <f t="shared" si="47"/>
        <v>Upper Class</v>
      </c>
      <c r="U392" t="str">
        <f t="shared" si="48"/>
        <v>Survived</v>
      </c>
    </row>
    <row r="393" spans="1:21" ht="13.2" x14ac:dyDescent="0.25">
      <c r="A393" s="1">
        <v>392</v>
      </c>
      <c r="B393" s="1">
        <v>1</v>
      </c>
      <c r="C393" s="1">
        <v>3</v>
      </c>
      <c r="D393" s="1" t="s">
        <v>580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L393" s="1" t="s">
        <v>15</v>
      </c>
      <c r="M393" t="str">
        <f>IF(L393="", "S",Titanic!L393)</f>
        <v>S</v>
      </c>
      <c r="N393">
        <f t="shared" si="42"/>
        <v>21</v>
      </c>
      <c r="O393">
        <v>1</v>
      </c>
      <c r="P393" t="str">
        <f t="shared" si="43"/>
        <v>M</v>
      </c>
      <c r="Q393">
        <f t="shared" si="44"/>
        <v>1</v>
      </c>
      <c r="R393">
        <f t="shared" si="45"/>
        <v>1</v>
      </c>
      <c r="S393" t="str">
        <f t="shared" si="46"/>
        <v>Youth</v>
      </c>
      <c r="T393" t="str">
        <f t="shared" si="47"/>
        <v>Lower Class</v>
      </c>
      <c r="U393" t="str">
        <f t="shared" si="48"/>
        <v>Survived</v>
      </c>
    </row>
    <row r="394" spans="1:21" ht="13.2" x14ac:dyDescent="0.25">
      <c r="A394" s="1">
        <v>393</v>
      </c>
      <c r="B394" s="1">
        <v>0</v>
      </c>
      <c r="C394" s="1">
        <v>3</v>
      </c>
      <c r="D394" s="1" t="s">
        <v>581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L394" s="1" t="s">
        <v>15</v>
      </c>
      <c r="M394" t="str">
        <f>IF(L394="", "S",Titanic!L394)</f>
        <v>S</v>
      </c>
      <c r="N394">
        <f t="shared" si="42"/>
        <v>28</v>
      </c>
      <c r="O394">
        <v>1</v>
      </c>
      <c r="P394" t="str">
        <f t="shared" si="43"/>
        <v>M</v>
      </c>
      <c r="Q394">
        <f t="shared" si="44"/>
        <v>3</v>
      </c>
      <c r="R394">
        <f t="shared" si="45"/>
        <v>0</v>
      </c>
      <c r="S394" t="str">
        <f t="shared" si="46"/>
        <v>Youth</v>
      </c>
      <c r="T394" t="str">
        <f t="shared" si="47"/>
        <v>Lower Class</v>
      </c>
      <c r="U394" t="str">
        <f t="shared" si="48"/>
        <v>Deceased</v>
      </c>
    </row>
    <row r="395" spans="1:21" ht="13.2" x14ac:dyDescent="0.25">
      <c r="A395" s="1">
        <v>394</v>
      </c>
      <c r="B395" s="1">
        <v>1</v>
      </c>
      <c r="C395" s="1">
        <v>1</v>
      </c>
      <c r="D395" s="1" t="s">
        <v>582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329</v>
      </c>
      <c r="L395" s="1" t="s">
        <v>20</v>
      </c>
      <c r="M395" t="str">
        <f>IF(L395="", "S",Titanic!L395)</f>
        <v>C</v>
      </c>
      <c r="N395">
        <f t="shared" si="42"/>
        <v>23</v>
      </c>
      <c r="O395">
        <v>0</v>
      </c>
      <c r="P395" t="str">
        <f t="shared" si="43"/>
        <v>D</v>
      </c>
      <c r="Q395">
        <f t="shared" si="44"/>
        <v>2</v>
      </c>
      <c r="R395">
        <f t="shared" si="45"/>
        <v>0</v>
      </c>
      <c r="S395" t="str">
        <f t="shared" si="46"/>
        <v>Youth</v>
      </c>
      <c r="T395" t="str">
        <f t="shared" si="47"/>
        <v>Upper Class</v>
      </c>
      <c r="U395" t="str">
        <f t="shared" si="48"/>
        <v>Survived</v>
      </c>
    </row>
    <row r="396" spans="1:21" ht="13.2" x14ac:dyDescent="0.25">
      <c r="A396" s="1">
        <v>395</v>
      </c>
      <c r="B396" s="1">
        <v>1</v>
      </c>
      <c r="C396" s="1">
        <v>3</v>
      </c>
      <c r="D396" s="1" t="s">
        <v>583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  <c r="M396" t="str">
        <f>IF(L396="", "S",Titanic!L396)</f>
        <v>S</v>
      </c>
      <c r="N396">
        <f t="shared" si="42"/>
        <v>24</v>
      </c>
      <c r="O396">
        <v>0</v>
      </c>
      <c r="P396" t="str">
        <f t="shared" si="43"/>
        <v>G</v>
      </c>
      <c r="Q396">
        <f t="shared" si="44"/>
        <v>3</v>
      </c>
      <c r="R396">
        <f t="shared" si="45"/>
        <v>0</v>
      </c>
      <c r="S396" t="str">
        <f t="shared" si="46"/>
        <v>Youth</v>
      </c>
      <c r="T396" t="str">
        <f t="shared" si="47"/>
        <v>Lower Class</v>
      </c>
      <c r="U396" t="str">
        <f t="shared" si="48"/>
        <v>Survived</v>
      </c>
    </row>
    <row r="397" spans="1:21" ht="13.2" x14ac:dyDescent="0.25">
      <c r="A397" s="1">
        <v>396</v>
      </c>
      <c r="B397" s="1">
        <v>0</v>
      </c>
      <c r="C397" s="1">
        <v>3</v>
      </c>
      <c r="D397" s="1" t="s">
        <v>584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L397" s="1" t="s">
        <v>15</v>
      </c>
      <c r="M397" t="str">
        <f>IF(L397="", "S",Titanic!L397)</f>
        <v>S</v>
      </c>
      <c r="N397">
        <f t="shared" si="42"/>
        <v>22</v>
      </c>
      <c r="O397">
        <v>1</v>
      </c>
      <c r="P397" t="str">
        <f t="shared" si="43"/>
        <v>M</v>
      </c>
      <c r="Q397">
        <f t="shared" si="44"/>
        <v>1</v>
      </c>
      <c r="R397">
        <f t="shared" si="45"/>
        <v>1</v>
      </c>
      <c r="S397" t="str">
        <f t="shared" si="46"/>
        <v>Youth</v>
      </c>
      <c r="T397" t="str">
        <f t="shared" si="47"/>
        <v>Lower Class</v>
      </c>
      <c r="U397" t="str">
        <f t="shared" si="48"/>
        <v>Deceased</v>
      </c>
    </row>
    <row r="398" spans="1:21" ht="13.2" x14ac:dyDescent="0.25">
      <c r="A398" s="1">
        <v>397</v>
      </c>
      <c r="B398" s="1">
        <v>0</v>
      </c>
      <c r="C398" s="1">
        <v>3</v>
      </c>
      <c r="D398" s="1" t="s">
        <v>585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L398" s="1" t="s">
        <v>15</v>
      </c>
      <c r="M398" t="str">
        <f>IF(L398="", "S",Titanic!L398)</f>
        <v>S</v>
      </c>
      <c r="N398">
        <f t="shared" si="42"/>
        <v>31</v>
      </c>
      <c r="O398">
        <v>0</v>
      </c>
      <c r="P398" t="str">
        <f t="shared" si="43"/>
        <v>M</v>
      </c>
      <c r="Q398">
        <f t="shared" si="44"/>
        <v>1</v>
      </c>
      <c r="R398">
        <f t="shared" si="45"/>
        <v>1</v>
      </c>
      <c r="S398" t="str">
        <f t="shared" si="46"/>
        <v>Middle-Aged</v>
      </c>
      <c r="T398" t="str">
        <f t="shared" si="47"/>
        <v>Lower Class</v>
      </c>
      <c r="U398" t="str">
        <f t="shared" si="48"/>
        <v>Deceased</v>
      </c>
    </row>
    <row r="399" spans="1:21" ht="13.2" x14ac:dyDescent="0.25">
      <c r="A399" s="1">
        <v>398</v>
      </c>
      <c r="B399" s="1">
        <v>0</v>
      </c>
      <c r="C399" s="1">
        <v>2</v>
      </c>
      <c r="D399" s="1" t="s">
        <v>586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15</v>
      </c>
      <c r="M399" t="str">
        <f>IF(L399="", "S",Titanic!L399)</f>
        <v>S</v>
      </c>
      <c r="N399">
        <f t="shared" si="42"/>
        <v>46</v>
      </c>
      <c r="O399">
        <v>1</v>
      </c>
      <c r="P399" t="str">
        <f t="shared" si="43"/>
        <v>M</v>
      </c>
      <c r="Q399">
        <f t="shared" si="44"/>
        <v>1</v>
      </c>
      <c r="R399">
        <f t="shared" si="45"/>
        <v>1</v>
      </c>
      <c r="S399" t="str">
        <f t="shared" si="46"/>
        <v>Middle-Aged</v>
      </c>
      <c r="T399" t="str">
        <f t="shared" si="47"/>
        <v>Middle Class</v>
      </c>
      <c r="U399" t="str">
        <f t="shared" si="48"/>
        <v>Deceased</v>
      </c>
    </row>
    <row r="400" spans="1:21" ht="13.2" x14ac:dyDescent="0.25">
      <c r="A400" s="1">
        <v>399</v>
      </c>
      <c r="B400" s="1">
        <v>0</v>
      </c>
      <c r="C400" s="1">
        <v>2</v>
      </c>
      <c r="D400" s="1" t="s">
        <v>587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L400" s="1" t="s">
        <v>15</v>
      </c>
      <c r="M400" t="str">
        <f>IF(L400="", "S",Titanic!L400)</f>
        <v>S</v>
      </c>
      <c r="N400">
        <f t="shared" si="42"/>
        <v>23</v>
      </c>
      <c r="O400">
        <v>1</v>
      </c>
      <c r="P400" t="str">
        <f t="shared" si="43"/>
        <v>M</v>
      </c>
      <c r="Q400">
        <f t="shared" si="44"/>
        <v>1</v>
      </c>
      <c r="R400">
        <f t="shared" si="45"/>
        <v>1</v>
      </c>
      <c r="S400" t="str">
        <f t="shared" si="46"/>
        <v>Youth</v>
      </c>
      <c r="T400" t="str">
        <f t="shared" si="47"/>
        <v>Middle Class</v>
      </c>
      <c r="U400" t="str">
        <f t="shared" si="48"/>
        <v>Deceased</v>
      </c>
    </row>
    <row r="401" spans="1:21" ht="13.2" x14ac:dyDescent="0.25">
      <c r="A401" s="1">
        <v>400</v>
      </c>
      <c r="B401" s="1">
        <v>1</v>
      </c>
      <c r="C401" s="1">
        <v>2</v>
      </c>
      <c r="D401" s="1" t="s">
        <v>588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L401" s="1" t="s">
        <v>15</v>
      </c>
      <c r="M401" t="str">
        <f>IF(L401="", "S",Titanic!L401)</f>
        <v>S</v>
      </c>
      <c r="N401">
        <f t="shared" si="42"/>
        <v>28</v>
      </c>
      <c r="O401">
        <v>0</v>
      </c>
      <c r="P401" t="str">
        <f t="shared" si="43"/>
        <v>M</v>
      </c>
      <c r="Q401">
        <f t="shared" si="44"/>
        <v>1</v>
      </c>
      <c r="R401">
        <f t="shared" si="45"/>
        <v>1</v>
      </c>
      <c r="S401" t="str">
        <f t="shared" si="46"/>
        <v>Youth</v>
      </c>
      <c r="T401" t="str">
        <f t="shared" si="47"/>
        <v>Middle Class</v>
      </c>
      <c r="U401" t="str">
        <f t="shared" si="48"/>
        <v>Survived</v>
      </c>
    </row>
    <row r="402" spans="1:21" ht="13.2" x14ac:dyDescent="0.25">
      <c r="A402" s="1">
        <v>401</v>
      </c>
      <c r="B402" s="1">
        <v>1</v>
      </c>
      <c r="C402" s="1">
        <v>3</v>
      </c>
      <c r="D402" s="1" t="s">
        <v>589</v>
      </c>
      <c r="E402" s="1" t="s">
        <v>13</v>
      </c>
      <c r="F402" s="1">
        <v>39</v>
      </c>
      <c r="G402" s="1">
        <v>0</v>
      </c>
      <c r="H402" s="1">
        <v>0</v>
      </c>
      <c r="I402" s="1" t="s">
        <v>590</v>
      </c>
      <c r="J402" s="1">
        <v>7.9249999999999998</v>
      </c>
      <c r="L402" s="1" t="s">
        <v>15</v>
      </c>
      <c r="M402" t="str">
        <f>IF(L402="", "S",Titanic!L402)</f>
        <v>S</v>
      </c>
      <c r="N402">
        <f t="shared" si="42"/>
        <v>39</v>
      </c>
      <c r="O402">
        <v>1</v>
      </c>
      <c r="P402" t="str">
        <f t="shared" si="43"/>
        <v>M</v>
      </c>
      <c r="Q402">
        <f t="shared" si="44"/>
        <v>1</v>
      </c>
      <c r="R402">
        <f t="shared" si="45"/>
        <v>1</v>
      </c>
      <c r="S402" t="str">
        <f t="shared" si="46"/>
        <v>Middle-Aged</v>
      </c>
      <c r="T402" t="str">
        <f t="shared" si="47"/>
        <v>Lower Class</v>
      </c>
      <c r="U402" t="str">
        <f t="shared" si="48"/>
        <v>Survived</v>
      </c>
    </row>
    <row r="403" spans="1:21" ht="13.2" x14ac:dyDescent="0.25">
      <c r="A403" s="1">
        <v>402</v>
      </c>
      <c r="B403" s="1">
        <v>0</v>
      </c>
      <c r="C403" s="1">
        <v>3</v>
      </c>
      <c r="D403" s="1" t="s">
        <v>591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L403" s="1" t="s">
        <v>15</v>
      </c>
      <c r="M403" t="str">
        <f>IF(L403="", "S",Titanic!L403)</f>
        <v>S</v>
      </c>
      <c r="N403">
        <f t="shared" si="42"/>
        <v>26</v>
      </c>
      <c r="O403">
        <v>1</v>
      </c>
      <c r="P403" t="str">
        <f t="shared" si="43"/>
        <v>M</v>
      </c>
      <c r="Q403">
        <f t="shared" si="44"/>
        <v>1</v>
      </c>
      <c r="R403">
        <f t="shared" si="45"/>
        <v>1</v>
      </c>
      <c r="S403" t="str">
        <f t="shared" si="46"/>
        <v>Youth</v>
      </c>
      <c r="T403" t="str">
        <f t="shared" si="47"/>
        <v>Lower Class</v>
      </c>
      <c r="U403" t="str">
        <f t="shared" si="48"/>
        <v>Deceased</v>
      </c>
    </row>
    <row r="404" spans="1:21" ht="13.2" x14ac:dyDescent="0.25">
      <c r="A404" s="1">
        <v>403</v>
      </c>
      <c r="B404" s="1">
        <v>0</v>
      </c>
      <c r="C404" s="1">
        <v>3</v>
      </c>
      <c r="D404" s="1" t="s">
        <v>592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L404" s="1" t="s">
        <v>15</v>
      </c>
      <c r="M404" t="str">
        <f>IF(L404="", "S",Titanic!L404)</f>
        <v>S</v>
      </c>
      <c r="N404">
        <f t="shared" si="42"/>
        <v>21</v>
      </c>
      <c r="O404">
        <v>0</v>
      </c>
      <c r="P404" t="str">
        <f t="shared" si="43"/>
        <v>M</v>
      </c>
      <c r="Q404">
        <f t="shared" si="44"/>
        <v>2</v>
      </c>
      <c r="R404">
        <f t="shared" si="45"/>
        <v>0</v>
      </c>
      <c r="S404" t="str">
        <f t="shared" si="46"/>
        <v>Youth</v>
      </c>
      <c r="T404" t="str">
        <f t="shared" si="47"/>
        <v>Lower Class</v>
      </c>
      <c r="U404" t="str">
        <f t="shared" si="48"/>
        <v>Deceased</v>
      </c>
    </row>
    <row r="405" spans="1:21" ht="13.2" x14ac:dyDescent="0.25">
      <c r="A405" s="1">
        <v>404</v>
      </c>
      <c r="B405" s="1">
        <v>0</v>
      </c>
      <c r="C405" s="1">
        <v>3</v>
      </c>
      <c r="D405" s="1" t="s">
        <v>593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L405" s="1" t="s">
        <v>15</v>
      </c>
      <c r="M405" t="str">
        <f>IF(L405="", "S",Titanic!L405)</f>
        <v>S</v>
      </c>
      <c r="N405">
        <f t="shared" si="42"/>
        <v>28</v>
      </c>
      <c r="O405">
        <v>1</v>
      </c>
      <c r="P405" t="str">
        <f t="shared" si="43"/>
        <v>M</v>
      </c>
      <c r="Q405">
        <f t="shared" si="44"/>
        <v>2</v>
      </c>
      <c r="R405">
        <f t="shared" si="45"/>
        <v>0</v>
      </c>
      <c r="S405" t="str">
        <f t="shared" si="46"/>
        <v>Youth</v>
      </c>
      <c r="T405" t="str">
        <f t="shared" si="47"/>
        <v>Lower Class</v>
      </c>
      <c r="U405" t="str">
        <f t="shared" si="48"/>
        <v>Deceased</v>
      </c>
    </row>
    <row r="406" spans="1:21" ht="13.2" x14ac:dyDescent="0.25">
      <c r="A406" s="1">
        <v>405</v>
      </c>
      <c r="B406" s="1">
        <v>0</v>
      </c>
      <c r="C406" s="1">
        <v>3</v>
      </c>
      <c r="D406" s="1" t="s">
        <v>594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L406" s="1" t="s">
        <v>15</v>
      </c>
      <c r="M406" t="str">
        <f>IF(L406="", "S",Titanic!L406)</f>
        <v>S</v>
      </c>
      <c r="N406">
        <f t="shared" si="42"/>
        <v>20</v>
      </c>
      <c r="O406">
        <v>0</v>
      </c>
      <c r="P406" t="str">
        <f t="shared" si="43"/>
        <v>M</v>
      </c>
      <c r="Q406">
        <f t="shared" si="44"/>
        <v>1</v>
      </c>
      <c r="R406">
        <f t="shared" si="45"/>
        <v>1</v>
      </c>
      <c r="S406" t="str">
        <f t="shared" si="46"/>
        <v>Youth</v>
      </c>
      <c r="T406" t="str">
        <f t="shared" si="47"/>
        <v>Lower Class</v>
      </c>
      <c r="U406" t="str">
        <f t="shared" si="48"/>
        <v>Deceased</v>
      </c>
    </row>
    <row r="407" spans="1:21" ht="13.2" x14ac:dyDescent="0.25">
      <c r="A407" s="1">
        <v>406</v>
      </c>
      <c r="B407" s="1">
        <v>0</v>
      </c>
      <c r="C407" s="1">
        <v>2</v>
      </c>
      <c r="D407" s="1" t="s">
        <v>595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15</v>
      </c>
      <c r="M407" t="str">
        <f>IF(L407="", "S",Titanic!L407)</f>
        <v>S</v>
      </c>
      <c r="N407">
        <f t="shared" si="42"/>
        <v>34</v>
      </c>
      <c r="O407">
        <v>1</v>
      </c>
      <c r="P407" t="str">
        <f t="shared" si="43"/>
        <v>M</v>
      </c>
      <c r="Q407">
        <f t="shared" si="44"/>
        <v>2</v>
      </c>
      <c r="R407">
        <f t="shared" si="45"/>
        <v>0</v>
      </c>
      <c r="S407" t="str">
        <f t="shared" si="46"/>
        <v>Middle-Aged</v>
      </c>
      <c r="T407" t="str">
        <f t="shared" si="47"/>
        <v>Middle Class</v>
      </c>
      <c r="U407" t="str">
        <f t="shared" si="48"/>
        <v>Deceased</v>
      </c>
    </row>
    <row r="408" spans="1:21" ht="13.2" x14ac:dyDescent="0.25">
      <c r="A408" s="1">
        <v>407</v>
      </c>
      <c r="B408" s="1">
        <v>0</v>
      </c>
      <c r="C408" s="1">
        <v>3</v>
      </c>
      <c r="D408" s="1" t="s">
        <v>596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L408" s="1" t="s">
        <v>15</v>
      </c>
      <c r="M408" t="str">
        <f>IF(L408="", "S",Titanic!L408)</f>
        <v>S</v>
      </c>
      <c r="N408">
        <f t="shared" si="42"/>
        <v>51</v>
      </c>
      <c r="O408">
        <v>1</v>
      </c>
      <c r="P408" t="str">
        <f t="shared" si="43"/>
        <v>M</v>
      </c>
      <c r="Q408">
        <f t="shared" si="44"/>
        <v>1</v>
      </c>
      <c r="R408">
        <f t="shared" si="45"/>
        <v>1</v>
      </c>
      <c r="S408" t="str">
        <f t="shared" si="46"/>
        <v>Middle-Aged</v>
      </c>
      <c r="T408" t="str">
        <f t="shared" si="47"/>
        <v>Lower Class</v>
      </c>
      <c r="U408" t="str">
        <f t="shared" si="48"/>
        <v>Deceased</v>
      </c>
    </row>
    <row r="409" spans="1:21" ht="13.2" x14ac:dyDescent="0.25">
      <c r="A409" s="1">
        <v>408</v>
      </c>
      <c r="B409" s="1">
        <v>1</v>
      </c>
      <c r="C409" s="1">
        <v>2</v>
      </c>
      <c r="D409" s="1" t="s">
        <v>597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L409" s="1" t="s">
        <v>15</v>
      </c>
      <c r="M409" t="str">
        <f>IF(L409="", "S",Titanic!L409)</f>
        <v>S</v>
      </c>
      <c r="N409">
        <f t="shared" si="42"/>
        <v>3</v>
      </c>
      <c r="O409">
        <v>1</v>
      </c>
      <c r="P409" t="str">
        <f t="shared" si="43"/>
        <v>M</v>
      </c>
      <c r="Q409">
        <f t="shared" si="44"/>
        <v>3</v>
      </c>
      <c r="R409">
        <f t="shared" si="45"/>
        <v>0</v>
      </c>
      <c r="S409" t="str">
        <f t="shared" si="46"/>
        <v>Children</v>
      </c>
      <c r="T409" t="str">
        <f t="shared" si="47"/>
        <v>Middle Class</v>
      </c>
      <c r="U409" t="str">
        <f t="shared" si="48"/>
        <v>Survived</v>
      </c>
    </row>
    <row r="410" spans="1:21" ht="13.2" x14ac:dyDescent="0.25">
      <c r="A410" s="1">
        <v>409</v>
      </c>
      <c r="B410" s="1">
        <v>0</v>
      </c>
      <c r="C410" s="1">
        <v>3</v>
      </c>
      <c r="D410" s="1" t="s">
        <v>598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L410" s="1" t="s">
        <v>15</v>
      </c>
      <c r="M410" t="str">
        <f>IF(L410="", "S",Titanic!L410)</f>
        <v>S</v>
      </c>
      <c r="N410">
        <f t="shared" si="42"/>
        <v>21</v>
      </c>
      <c r="O410">
        <v>1</v>
      </c>
      <c r="P410" t="str">
        <f t="shared" si="43"/>
        <v>M</v>
      </c>
      <c r="Q410">
        <f t="shared" si="44"/>
        <v>1</v>
      </c>
      <c r="R410">
        <f t="shared" si="45"/>
        <v>1</v>
      </c>
      <c r="S410" t="str">
        <f t="shared" si="46"/>
        <v>Youth</v>
      </c>
      <c r="T410" t="str">
        <f t="shared" si="47"/>
        <v>Lower Class</v>
      </c>
      <c r="U410" t="str">
        <f t="shared" si="48"/>
        <v>Deceased</v>
      </c>
    </row>
    <row r="411" spans="1:21" ht="13.2" x14ac:dyDescent="0.25">
      <c r="A411" s="1">
        <v>410</v>
      </c>
      <c r="B411" s="1">
        <v>0</v>
      </c>
      <c r="C411" s="1">
        <v>3</v>
      </c>
      <c r="D411" s="1" t="s">
        <v>599</v>
      </c>
      <c r="E411" s="1" t="s">
        <v>17</v>
      </c>
      <c r="G411" s="1">
        <v>3</v>
      </c>
      <c r="H411" s="1">
        <v>1</v>
      </c>
      <c r="I411" s="1">
        <v>4133</v>
      </c>
      <c r="J411" s="1">
        <v>25.466699999999999</v>
      </c>
      <c r="L411" s="1" t="s">
        <v>15</v>
      </c>
      <c r="M411" t="str">
        <f>IF(L411="", "S",Titanic!L411)</f>
        <v>S</v>
      </c>
      <c r="N411" s="3">
        <f t="shared" si="42"/>
        <v>21.75</v>
      </c>
      <c r="O411">
        <v>0</v>
      </c>
      <c r="P411" t="str">
        <f t="shared" si="43"/>
        <v>M</v>
      </c>
      <c r="Q411">
        <f t="shared" si="44"/>
        <v>5</v>
      </c>
      <c r="R411">
        <f t="shared" si="45"/>
        <v>0</v>
      </c>
      <c r="S411" t="str">
        <f t="shared" si="46"/>
        <v>Youth</v>
      </c>
      <c r="T411" t="str">
        <f t="shared" si="47"/>
        <v>Lower Class</v>
      </c>
      <c r="U411" t="str">
        <f t="shared" si="48"/>
        <v>Deceased</v>
      </c>
    </row>
    <row r="412" spans="1:21" ht="13.2" x14ac:dyDescent="0.25">
      <c r="A412" s="1">
        <v>411</v>
      </c>
      <c r="B412" s="1">
        <v>0</v>
      </c>
      <c r="C412" s="1">
        <v>3</v>
      </c>
      <c r="D412" s="1" t="s">
        <v>600</v>
      </c>
      <c r="E412" s="1" t="s">
        <v>13</v>
      </c>
      <c r="G412" s="1">
        <v>0</v>
      </c>
      <c r="H412" s="1">
        <v>0</v>
      </c>
      <c r="I412" s="1">
        <v>349222</v>
      </c>
      <c r="J412" s="1">
        <v>7.8958000000000004</v>
      </c>
      <c r="L412" s="1" t="s">
        <v>15</v>
      </c>
      <c r="M412" t="str">
        <f>IF(L412="", "S",Titanic!L412)</f>
        <v>S</v>
      </c>
      <c r="N412" s="3">
        <f t="shared" si="42"/>
        <v>26.507588932806325</v>
      </c>
      <c r="O412">
        <v>1</v>
      </c>
      <c r="P412" t="str">
        <f t="shared" si="43"/>
        <v>M</v>
      </c>
      <c r="Q412">
        <f t="shared" si="44"/>
        <v>1</v>
      </c>
      <c r="R412">
        <f t="shared" si="45"/>
        <v>1</v>
      </c>
      <c r="S412" t="str">
        <f t="shared" si="46"/>
        <v>Youth</v>
      </c>
      <c r="T412" t="str">
        <f t="shared" si="47"/>
        <v>Lower Class</v>
      </c>
      <c r="U412" t="str">
        <f t="shared" si="48"/>
        <v>Deceased</v>
      </c>
    </row>
    <row r="413" spans="1:21" ht="13.2" x14ac:dyDescent="0.25">
      <c r="A413" s="1">
        <v>412</v>
      </c>
      <c r="B413" s="1">
        <v>0</v>
      </c>
      <c r="C413" s="1">
        <v>3</v>
      </c>
      <c r="D413" s="1" t="s">
        <v>601</v>
      </c>
      <c r="E413" s="1" t="s">
        <v>13</v>
      </c>
      <c r="G413" s="1">
        <v>0</v>
      </c>
      <c r="H413" s="1">
        <v>0</v>
      </c>
      <c r="I413" s="1">
        <v>394140</v>
      </c>
      <c r="J413" s="1">
        <v>6.8582999999999998</v>
      </c>
      <c r="L413" s="1" t="s">
        <v>27</v>
      </c>
      <c r="M413" t="str">
        <f>IF(L413="", "S",Titanic!L413)</f>
        <v>Q</v>
      </c>
      <c r="N413" s="3">
        <f t="shared" si="42"/>
        <v>26.507588932806325</v>
      </c>
      <c r="O413">
        <v>1</v>
      </c>
      <c r="P413" t="str">
        <f t="shared" si="43"/>
        <v>M</v>
      </c>
      <c r="Q413">
        <f t="shared" si="44"/>
        <v>1</v>
      </c>
      <c r="R413">
        <f t="shared" si="45"/>
        <v>1</v>
      </c>
      <c r="S413" t="str">
        <f t="shared" si="46"/>
        <v>Youth</v>
      </c>
      <c r="T413" t="str">
        <f t="shared" si="47"/>
        <v>Lower Class</v>
      </c>
      <c r="U413" t="str">
        <f t="shared" si="48"/>
        <v>Deceased</v>
      </c>
    </row>
    <row r="414" spans="1:21" ht="13.2" x14ac:dyDescent="0.25">
      <c r="A414" s="1">
        <v>413</v>
      </c>
      <c r="B414" s="1">
        <v>1</v>
      </c>
      <c r="C414" s="1">
        <v>1</v>
      </c>
      <c r="D414" s="1" t="s">
        <v>602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374</v>
      </c>
      <c r="L414" s="1" t="s">
        <v>27</v>
      </c>
      <c r="M414" t="str">
        <f>IF(L414="", "S",Titanic!L414)</f>
        <v>Q</v>
      </c>
      <c r="N414">
        <f t="shared" si="42"/>
        <v>33</v>
      </c>
      <c r="O414">
        <v>0</v>
      </c>
      <c r="P414" t="str">
        <f t="shared" si="43"/>
        <v>C</v>
      </c>
      <c r="Q414">
        <f t="shared" si="44"/>
        <v>2</v>
      </c>
      <c r="R414">
        <f t="shared" si="45"/>
        <v>0</v>
      </c>
      <c r="S414" t="str">
        <f t="shared" si="46"/>
        <v>Middle-Aged</v>
      </c>
      <c r="T414" t="str">
        <f t="shared" si="47"/>
        <v>Upper Class</v>
      </c>
      <c r="U414" t="str">
        <f t="shared" si="48"/>
        <v>Survived</v>
      </c>
    </row>
    <row r="415" spans="1:21" ht="13.2" x14ac:dyDescent="0.25">
      <c r="A415" s="1">
        <v>414</v>
      </c>
      <c r="B415" s="1">
        <v>0</v>
      </c>
      <c r="C415" s="1">
        <v>2</v>
      </c>
      <c r="D415" s="1" t="s">
        <v>603</v>
      </c>
      <c r="E415" s="1" t="s">
        <v>13</v>
      </c>
      <c r="G415" s="1">
        <v>0</v>
      </c>
      <c r="H415" s="1">
        <v>0</v>
      </c>
      <c r="I415" s="1">
        <v>239853</v>
      </c>
      <c r="J415" s="1">
        <v>0</v>
      </c>
      <c r="L415" s="1" t="s">
        <v>15</v>
      </c>
      <c r="M415" t="str">
        <f>IF(L415="", "S",Titanic!L415)</f>
        <v>S</v>
      </c>
      <c r="N415" s="3">
        <f t="shared" si="42"/>
        <v>30.740707070707071</v>
      </c>
      <c r="O415">
        <v>1</v>
      </c>
      <c r="P415" t="str">
        <f t="shared" si="43"/>
        <v>M</v>
      </c>
      <c r="Q415">
        <f t="shared" si="44"/>
        <v>1</v>
      </c>
      <c r="R415">
        <f t="shared" si="45"/>
        <v>1</v>
      </c>
      <c r="S415" t="str">
        <f t="shared" si="46"/>
        <v>Middle-Aged</v>
      </c>
      <c r="T415" t="str">
        <f t="shared" si="47"/>
        <v>Middle Class</v>
      </c>
      <c r="U415" t="str">
        <f t="shared" si="48"/>
        <v>Deceased</v>
      </c>
    </row>
    <row r="416" spans="1:21" ht="13.2" x14ac:dyDescent="0.25">
      <c r="A416" s="1">
        <v>415</v>
      </c>
      <c r="B416" s="1">
        <v>1</v>
      </c>
      <c r="C416" s="1">
        <v>3</v>
      </c>
      <c r="D416" s="1" t="s">
        <v>604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605</v>
      </c>
      <c r="J416" s="1">
        <v>7.9249999999999998</v>
      </c>
      <c r="L416" s="1" t="s">
        <v>15</v>
      </c>
      <c r="M416" t="str">
        <f>IF(L416="", "S",Titanic!L416)</f>
        <v>S</v>
      </c>
      <c r="N416">
        <f t="shared" si="42"/>
        <v>44</v>
      </c>
      <c r="O416">
        <v>1</v>
      </c>
      <c r="P416" t="str">
        <f t="shared" si="43"/>
        <v>M</v>
      </c>
      <c r="Q416">
        <f t="shared" si="44"/>
        <v>1</v>
      </c>
      <c r="R416">
        <f t="shared" si="45"/>
        <v>1</v>
      </c>
      <c r="S416" t="str">
        <f t="shared" si="46"/>
        <v>Middle-Aged</v>
      </c>
      <c r="T416" t="str">
        <f t="shared" si="47"/>
        <v>Lower Class</v>
      </c>
      <c r="U416" t="str">
        <f t="shared" si="48"/>
        <v>Survived</v>
      </c>
    </row>
    <row r="417" spans="1:21" ht="13.2" x14ac:dyDescent="0.25">
      <c r="A417" s="1">
        <v>416</v>
      </c>
      <c r="B417" s="1">
        <v>0</v>
      </c>
      <c r="C417" s="1">
        <v>3</v>
      </c>
      <c r="D417" s="1" t="s">
        <v>606</v>
      </c>
      <c r="E417" s="1" t="s">
        <v>17</v>
      </c>
      <c r="G417" s="1">
        <v>0</v>
      </c>
      <c r="H417" s="1">
        <v>0</v>
      </c>
      <c r="I417" s="1">
        <v>343095</v>
      </c>
      <c r="J417" s="1">
        <v>8.0500000000000007</v>
      </c>
      <c r="L417" s="1" t="s">
        <v>15</v>
      </c>
      <c r="M417" t="str">
        <f>IF(L417="", "S",Titanic!L417)</f>
        <v>S</v>
      </c>
      <c r="N417" s="3">
        <f t="shared" si="42"/>
        <v>21.75</v>
      </c>
      <c r="O417">
        <v>0</v>
      </c>
      <c r="P417" t="str">
        <f t="shared" si="43"/>
        <v>M</v>
      </c>
      <c r="Q417">
        <f t="shared" si="44"/>
        <v>1</v>
      </c>
      <c r="R417">
        <f t="shared" si="45"/>
        <v>1</v>
      </c>
      <c r="S417" t="str">
        <f t="shared" si="46"/>
        <v>Youth</v>
      </c>
      <c r="T417" t="str">
        <f t="shared" si="47"/>
        <v>Lower Class</v>
      </c>
      <c r="U417" t="str">
        <f t="shared" si="48"/>
        <v>Deceased</v>
      </c>
    </row>
    <row r="418" spans="1:21" ht="13.2" x14ac:dyDescent="0.25">
      <c r="A418" s="1">
        <v>417</v>
      </c>
      <c r="B418" s="1">
        <v>1</v>
      </c>
      <c r="C418" s="1">
        <v>2</v>
      </c>
      <c r="D418" s="1" t="s">
        <v>607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L418" s="1" t="s">
        <v>15</v>
      </c>
      <c r="M418" t="str">
        <f>IF(L418="", "S",Titanic!L418)</f>
        <v>S</v>
      </c>
      <c r="N418">
        <f t="shared" si="42"/>
        <v>34</v>
      </c>
      <c r="O418">
        <v>0</v>
      </c>
      <c r="P418" t="str">
        <f t="shared" si="43"/>
        <v>M</v>
      </c>
      <c r="Q418">
        <f t="shared" si="44"/>
        <v>3</v>
      </c>
      <c r="R418">
        <f t="shared" si="45"/>
        <v>0</v>
      </c>
      <c r="S418" t="str">
        <f t="shared" si="46"/>
        <v>Middle-Aged</v>
      </c>
      <c r="T418" t="str">
        <f t="shared" si="47"/>
        <v>Middle Class</v>
      </c>
      <c r="U418" t="str">
        <f t="shared" si="48"/>
        <v>Survived</v>
      </c>
    </row>
    <row r="419" spans="1:21" ht="13.2" x14ac:dyDescent="0.25">
      <c r="A419" s="1">
        <v>418</v>
      </c>
      <c r="B419" s="1">
        <v>1</v>
      </c>
      <c r="C419" s="1">
        <v>2</v>
      </c>
      <c r="D419" s="1" t="s">
        <v>608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15</v>
      </c>
      <c r="M419" t="str">
        <f>IF(L419="", "S",Titanic!L419)</f>
        <v>S</v>
      </c>
      <c r="N419">
        <f t="shared" si="42"/>
        <v>18</v>
      </c>
      <c r="O419">
        <v>0</v>
      </c>
      <c r="P419" t="str">
        <f t="shared" si="43"/>
        <v>M</v>
      </c>
      <c r="Q419">
        <f t="shared" si="44"/>
        <v>3</v>
      </c>
      <c r="R419">
        <f t="shared" si="45"/>
        <v>0</v>
      </c>
      <c r="S419" t="str">
        <f t="shared" si="46"/>
        <v>Teens</v>
      </c>
      <c r="T419" t="str">
        <f t="shared" si="47"/>
        <v>Middle Class</v>
      </c>
      <c r="U419" t="str">
        <f t="shared" si="48"/>
        <v>Survived</v>
      </c>
    </row>
    <row r="420" spans="1:21" ht="13.2" x14ac:dyDescent="0.25">
      <c r="A420" s="1">
        <v>419</v>
      </c>
      <c r="B420" s="1">
        <v>0</v>
      </c>
      <c r="C420" s="1">
        <v>2</v>
      </c>
      <c r="D420" s="1" t="s">
        <v>609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15</v>
      </c>
      <c r="M420" t="str">
        <f>IF(L420="", "S",Titanic!L420)</f>
        <v>S</v>
      </c>
      <c r="N420">
        <f t="shared" si="42"/>
        <v>30</v>
      </c>
      <c r="O420">
        <v>1</v>
      </c>
      <c r="P420" t="str">
        <f t="shared" si="43"/>
        <v>M</v>
      </c>
      <c r="Q420">
        <f t="shared" si="44"/>
        <v>1</v>
      </c>
      <c r="R420">
        <f t="shared" si="45"/>
        <v>1</v>
      </c>
      <c r="S420" t="str">
        <f t="shared" si="46"/>
        <v>Youth</v>
      </c>
      <c r="T420" t="str">
        <f t="shared" si="47"/>
        <v>Middle Class</v>
      </c>
      <c r="U420" t="str">
        <f t="shared" si="48"/>
        <v>Deceased</v>
      </c>
    </row>
    <row r="421" spans="1:21" ht="13.2" x14ac:dyDescent="0.25">
      <c r="A421" s="1">
        <v>420</v>
      </c>
      <c r="B421" s="1">
        <v>0</v>
      </c>
      <c r="C421" s="1">
        <v>3</v>
      </c>
      <c r="D421" s="1" t="s">
        <v>610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L421" s="1" t="s">
        <v>15</v>
      </c>
      <c r="M421" t="str">
        <f>IF(L421="", "S",Titanic!L421)</f>
        <v>S</v>
      </c>
      <c r="N421">
        <f t="shared" si="42"/>
        <v>10</v>
      </c>
      <c r="O421">
        <v>0</v>
      </c>
      <c r="P421" t="str">
        <f t="shared" si="43"/>
        <v>M</v>
      </c>
      <c r="Q421">
        <f t="shared" si="44"/>
        <v>3</v>
      </c>
      <c r="R421">
        <f t="shared" si="45"/>
        <v>0</v>
      </c>
      <c r="S421" t="str">
        <f t="shared" si="46"/>
        <v>Children</v>
      </c>
      <c r="T421" t="str">
        <f t="shared" si="47"/>
        <v>Lower Class</v>
      </c>
      <c r="U421" t="str">
        <f t="shared" si="48"/>
        <v>Deceased</v>
      </c>
    </row>
    <row r="422" spans="1:21" ht="13.2" x14ac:dyDescent="0.25">
      <c r="A422" s="1">
        <v>421</v>
      </c>
      <c r="B422" s="1">
        <v>0</v>
      </c>
      <c r="C422" s="1">
        <v>3</v>
      </c>
      <c r="D422" s="1" t="s">
        <v>611</v>
      </c>
      <c r="E422" s="1" t="s">
        <v>13</v>
      </c>
      <c r="G422" s="1">
        <v>0</v>
      </c>
      <c r="H422" s="1">
        <v>0</v>
      </c>
      <c r="I422" s="1">
        <v>349254</v>
      </c>
      <c r="J422" s="1">
        <v>7.8958000000000004</v>
      </c>
      <c r="L422" s="1" t="s">
        <v>20</v>
      </c>
      <c r="M422" t="str">
        <f>IF(L422="", "S",Titanic!L422)</f>
        <v>C</v>
      </c>
      <c r="N422" s="3">
        <f t="shared" si="42"/>
        <v>26.507588932806325</v>
      </c>
      <c r="O422">
        <v>1</v>
      </c>
      <c r="P422" t="str">
        <f t="shared" si="43"/>
        <v>M</v>
      </c>
      <c r="Q422">
        <f t="shared" si="44"/>
        <v>1</v>
      </c>
      <c r="R422">
        <f t="shared" si="45"/>
        <v>1</v>
      </c>
      <c r="S422" t="str">
        <f t="shared" si="46"/>
        <v>Youth</v>
      </c>
      <c r="T422" t="str">
        <f t="shared" si="47"/>
        <v>Lower Class</v>
      </c>
      <c r="U422" t="str">
        <f t="shared" si="48"/>
        <v>Deceased</v>
      </c>
    </row>
    <row r="423" spans="1:21" ht="13.2" x14ac:dyDescent="0.25">
      <c r="A423" s="1">
        <v>422</v>
      </c>
      <c r="B423" s="1">
        <v>0</v>
      </c>
      <c r="C423" s="1">
        <v>3</v>
      </c>
      <c r="D423" s="1" t="s">
        <v>612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613</v>
      </c>
      <c r="J423" s="1">
        <v>7.7332999999999998</v>
      </c>
      <c r="L423" s="1" t="s">
        <v>27</v>
      </c>
      <c r="M423" t="str">
        <f>IF(L423="", "S",Titanic!L423)</f>
        <v>Q</v>
      </c>
      <c r="N423">
        <f t="shared" si="42"/>
        <v>21</v>
      </c>
      <c r="O423">
        <v>1</v>
      </c>
      <c r="P423" t="str">
        <f t="shared" si="43"/>
        <v>M</v>
      </c>
      <c r="Q423">
        <f t="shared" si="44"/>
        <v>1</v>
      </c>
      <c r="R423">
        <f t="shared" si="45"/>
        <v>1</v>
      </c>
      <c r="S423" t="str">
        <f t="shared" si="46"/>
        <v>Youth</v>
      </c>
      <c r="T423" t="str">
        <f t="shared" si="47"/>
        <v>Lower Class</v>
      </c>
      <c r="U423" t="str">
        <f t="shared" si="48"/>
        <v>Deceased</v>
      </c>
    </row>
    <row r="424" spans="1:21" ht="13.2" x14ac:dyDescent="0.25">
      <c r="A424" s="1">
        <v>423</v>
      </c>
      <c r="B424" s="1">
        <v>0</v>
      </c>
      <c r="C424" s="1">
        <v>3</v>
      </c>
      <c r="D424" s="1" t="s">
        <v>614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L424" s="1" t="s">
        <v>15</v>
      </c>
      <c r="M424" t="str">
        <f>IF(L424="", "S",Titanic!L424)</f>
        <v>S</v>
      </c>
      <c r="N424">
        <f t="shared" si="42"/>
        <v>29</v>
      </c>
      <c r="O424">
        <v>1</v>
      </c>
      <c r="P424" t="str">
        <f t="shared" si="43"/>
        <v>M</v>
      </c>
      <c r="Q424">
        <f t="shared" si="44"/>
        <v>1</v>
      </c>
      <c r="R424">
        <f t="shared" si="45"/>
        <v>1</v>
      </c>
      <c r="S424" t="str">
        <f t="shared" si="46"/>
        <v>Youth</v>
      </c>
      <c r="T424" t="str">
        <f t="shared" si="47"/>
        <v>Lower Class</v>
      </c>
      <c r="U424" t="str">
        <f t="shared" si="48"/>
        <v>Deceased</v>
      </c>
    </row>
    <row r="425" spans="1:21" ht="13.2" x14ac:dyDescent="0.25">
      <c r="A425" s="1">
        <v>424</v>
      </c>
      <c r="B425" s="1">
        <v>0</v>
      </c>
      <c r="C425" s="1">
        <v>3</v>
      </c>
      <c r="D425" s="1" t="s">
        <v>615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L425" s="1" t="s">
        <v>15</v>
      </c>
      <c r="M425" t="str">
        <f>IF(L425="", "S",Titanic!L425)</f>
        <v>S</v>
      </c>
      <c r="N425">
        <f t="shared" si="42"/>
        <v>28</v>
      </c>
      <c r="O425">
        <v>0</v>
      </c>
      <c r="P425" t="str">
        <f t="shared" si="43"/>
        <v>M</v>
      </c>
      <c r="Q425">
        <f t="shared" si="44"/>
        <v>3</v>
      </c>
      <c r="R425">
        <f t="shared" si="45"/>
        <v>0</v>
      </c>
      <c r="S425" t="str">
        <f t="shared" si="46"/>
        <v>Youth</v>
      </c>
      <c r="T425" t="str">
        <f t="shared" si="47"/>
        <v>Lower Class</v>
      </c>
      <c r="U425" t="str">
        <f t="shared" si="48"/>
        <v>Deceased</v>
      </c>
    </row>
    <row r="426" spans="1:21" ht="13.2" x14ac:dyDescent="0.25">
      <c r="A426" s="1">
        <v>425</v>
      </c>
      <c r="B426" s="1">
        <v>0</v>
      </c>
      <c r="C426" s="1">
        <v>3</v>
      </c>
      <c r="D426" s="1" t="s">
        <v>616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L426" s="1" t="s">
        <v>15</v>
      </c>
      <c r="M426" t="str">
        <f>IF(L426="", "S",Titanic!L426)</f>
        <v>S</v>
      </c>
      <c r="N426">
        <f t="shared" si="42"/>
        <v>18</v>
      </c>
      <c r="O426">
        <v>1</v>
      </c>
      <c r="P426" t="str">
        <f t="shared" si="43"/>
        <v>M</v>
      </c>
      <c r="Q426">
        <f t="shared" si="44"/>
        <v>3</v>
      </c>
      <c r="R426">
        <f t="shared" si="45"/>
        <v>0</v>
      </c>
      <c r="S426" t="str">
        <f t="shared" si="46"/>
        <v>Teens</v>
      </c>
      <c r="T426" t="str">
        <f t="shared" si="47"/>
        <v>Lower Class</v>
      </c>
      <c r="U426" t="str">
        <f t="shared" si="48"/>
        <v>Deceased</v>
      </c>
    </row>
    <row r="427" spans="1:21" ht="13.2" x14ac:dyDescent="0.25">
      <c r="A427" s="1">
        <v>426</v>
      </c>
      <c r="B427" s="1">
        <v>0</v>
      </c>
      <c r="C427" s="1">
        <v>3</v>
      </c>
      <c r="D427" s="1" t="s">
        <v>617</v>
      </c>
      <c r="E427" s="1" t="s">
        <v>13</v>
      </c>
      <c r="G427" s="1">
        <v>0</v>
      </c>
      <c r="H427" s="1">
        <v>0</v>
      </c>
      <c r="I427" s="1" t="s">
        <v>618</v>
      </c>
      <c r="J427" s="1">
        <v>7.25</v>
      </c>
      <c r="L427" s="1" t="s">
        <v>15</v>
      </c>
      <c r="M427" t="str">
        <f>IF(L427="", "S",Titanic!L427)</f>
        <v>S</v>
      </c>
      <c r="N427" s="3">
        <f t="shared" si="42"/>
        <v>26.507588932806325</v>
      </c>
      <c r="O427">
        <v>1</v>
      </c>
      <c r="P427" t="str">
        <f t="shared" si="43"/>
        <v>M</v>
      </c>
      <c r="Q427">
        <f t="shared" si="44"/>
        <v>1</v>
      </c>
      <c r="R427">
        <f t="shared" si="45"/>
        <v>1</v>
      </c>
      <c r="S427" t="str">
        <f t="shared" si="46"/>
        <v>Youth</v>
      </c>
      <c r="T427" t="str">
        <f t="shared" si="47"/>
        <v>Lower Class</v>
      </c>
      <c r="U427" t="str">
        <f t="shared" si="48"/>
        <v>Deceased</v>
      </c>
    </row>
    <row r="428" spans="1:21" ht="13.2" x14ac:dyDescent="0.25">
      <c r="A428" s="1">
        <v>427</v>
      </c>
      <c r="B428" s="1">
        <v>1</v>
      </c>
      <c r="C428" s="1">
        <v>2</v>
      </c>
      <c r="D428" s="1" t="s">
        <v>619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15</v>
      </c>
      <c r="M428" t="str">
        <f>IF(L428="", "S",Titanic!L428)</f>
        <v>S</v>
      </c>
      <c r="N428">
        <f t="shared" si="42"/>
        <v>28</v>
      </c>
      <c r="O428">
        <v>0</v>
      </c>
      <c r="P428" t="str">
        <f t="shared" si="43"/>
        <v>M</v>
      </c>
      <c r="Q428">
        <f t="shared" si="44"/>
        <v>2</v>
      </c>
      <c r="R428">
        <f t="shared" si="45"/>
        <v>0</v>
      </c>
      <c r="S428" t="str">
        <f t="shared" si="46"/>
        <v>Youth</v>
      </c>
      <c r="T428" t="str">
        <f t="shared" si="47"/>
        <v>Middle Class</v>
      </c>
      <c r="U428" t="str">
        <f t="shared" si="48"/>
        <v>Survived</v>
      </c>
    </row>
    <row r="429" spans="1:21" ht="13.2" x14ac:dyDescent="0.25">
      <c r="A429" s="1">
        <v>428</v>
      </c>
      <c r="B429" s="1">
        <v>1</v>
      </c>
      <c r="C429" s="1">
        <v>2</v>
      </c>
      <c r="D429" s="1" t="s">
        <v>620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15</v>
      </c>
      <c r="M429" t="str">
        <f>IF(L429="", "S",Titanic!L429)</f>
        <v>S</v>
      </c>
      <c r="N429">
        <f t="shared" si="42"/>
        <v>19</v>
      </c>
      <c r="O429">
        <v>0</v>
      </c>
      <c r="P429" t="str">
        <f t="shared" si="43"/>
        <v>M</v>
      </c>
      <c r="Q429">
        <f t="shared" si="44"/>
        <v>1</v>
      </c>
      <c r="R429">
        <f t="shared" si="45"/>
        <v>1</v>
      </c>
      <c r="S429" t="str">
        <f t="shared" si="46"/>
        <v>Youth</v>
      </c>
      <c r="T429" t="str">
        <f t="shared" si="47"/>
        <v>Middle Class</v>
      </c>
      <c r="U429" t="str">
        <f t="shared" si="48"/>
        <v>Survived</v>
      </c>
    </row>
    <row r="430" spans="1:21" ht="13.2" x14ac:dyDescent="0.25">
      <c r="A430" s="1">
        <v>429</v>
      </c>
      <c r="B430" s="1">
        <v>0</v>
      </c>
      <c r="C430" s="1">
        <v>3</v>
      </c>
      <c r="D430" s="1" t="s">
        <v>621</v>
      </c>
      <c r="E430" s="1" t="s">
        <v>13</v>
      </c>
      <c r="G430" s="1">
        <v>0</v>
      </c>
      <c r="H430" s="1">
        <v>0</v>
      </c>
      <c r="I430" s="1">
        <v>364851</v>
      </c>
      <c r="J430" s="1">
        <v>7.75</v>
      </c>
      <c r="L430" s="1" t="s">
        <v>27</v>
      </c>
      <c r="M430" t="str">
        <f>IF(L430="", "S",Titanic!L430)</f>
        <v>Q</v>
      </c>
      <c r="N430" s="3">
        <f t="shared" si="42"/>
        <v>26.507588932806325</v>
      </c>
      <c r="O430">
        <v>1</v>
      </c>
      <c r="P430" t="str">
        <f t="shared" si="43"/>
        <v>M</v>
      </c>
      <c r="Q430">
        <f t="shared" si="44"/>
        <v>1</v>
      </c>
      <c r="R430">
        <f t="shared" si="45"/>
        <v>1</v>
      </c>
      <c r="S430" t="str">
        <f t="shared" si="46"/>
        <v>Youth</v>
      </c>
      <c r="T430" t="str">
        <f t="shared" si="47"/>
        <v>Lower Class</v>
      </c>
      <c r="U430" t="str">
        <f t="shared" si="48"/>
        <v>Deceased</v>
      </c>
    </row>
    <row r="431" spans="1:21" ht="13.2" x14ac:dyDescent="0.25">
      <c r="A431" s="1">
        <v>430</v>
      </c>
      <c r="B431" s="1">
        <v>1</v>
      </c>
      <c r="C431" s="1">
        <v>3</v>
      </c>
      <c r="D431" s="1" t="s">
        <v>622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623</v>
      </c>
      <c r="J431" s="1">
        <v>8.0500000000000007</v>
      </c>
      <c r="K431" s="1" t="s">
        <v>624</v>
      </c>
      <c r="L431" s="1" t="s">
        <v>15</v>
      </c>
      <c r="M431" t="str">
        <f>IF(L431="", "S",Titanic!L431)</f>
        <v>S</v>
      </c>
      <c r="N431">
        <f t="shared" si="42"/>
        <v>32</v>
      </c>
      <c r="O431">
        <v>1</v>
      </c>
      <c r="P431" t="str">
        <f t="shared" si="43"/>
        <v>E</v>
      </c>
      <c r="Q431">
        <f t="shared" si="44"/>
        <v>1</v>
      </c>
      <c r="R431">
        <f t="shared" si="45"/>
        <v>1</v>
      </c>
      <c r="S431" t="str">
        <f t="shared" si="46"/>
        <v>Middle-Aged</v>
      </c>
      <c r="T431" t="str">
        <f t="shared" si="47"/>
        <v>Lower Class</v>
      </c>
      <c r="U431" t="str">
        <f t="shared" si="48"/>
        <v>Survived</v>
      </c>
    </row>
    <row r="432" spans="1:21" ht="13.2" x14ac:dyDescent="0.25">
      <c r="A432" s="1">
        <v>431</v>
      </c>
      <c r="B432" s="1">
        <v>1</v>
      </c>
      <c r="C432" s="1">
        <v>1</v>
      </c>
      <c r="D432" s="1" t="s">
        <v>625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  <c r="M432" t="str">
        <f>IF(L432="", "S",Titanic!L432)</f>
        <v>S</v>
      </c>
      <c r="N432">
        <f t="shared" si="42"/>
        <v>28</v>
      </c>
      <c r="O432">
        <v>1</v>
      </c>
      <c r="P432" t="str">
        <f t="shared" si="43"/>
        <v>C</v>
      </c>
      <c r="Q432">
        <f t="shared" si="44"/>
        <v>1</v>
      </c>
      <c r="R432">
        <f t="shared" si="45"/>
        <v>1</v>
      </c>
      <c r="S432" t="str">
        <f t="shared" si="46"/>
        <v>Youth</v>
      </c>
      <c r="T432" t="str">
        <f t="shared" si="47"/>
        <v>Upper Class</v>
      </c>
      <c r="U432" t="str">
        <f t="shared" si="48"/>
        <v>Survived</v>
      </c>
    </row>
    <row r="433" spans="1:21" ht="13.2" x14ac:dyDescent="0.25">
      <c r="A433" s="1">
        <v>432</v>
      </c>
      <c r="B433" s="1">
        <v>1</v>
      </c>
      <c r="C433" s="1">
        <v>3</v>
      </c>
      <c r="D433" s="1" t="s">
        <v>626</v>
      </c>
      <c r="E433" s="1" t="s">
        <v>17</v>
      </c>
      <c r="G433" s="1">
        <v>1</v>
      </c>
      <c r="H433" s="1">
        <v>0</v>
      </c>
      <c r="I433" s="1">
        <v>376564</v>
      </c>
      <c r="J433" s="1">
        <v>16.100000000000001</v>
      </c>
      <c r="L433" s="1" t="s">
        <v>15</v>
      </c>
      <c r="M433" t="str">
        <f>IF(L433="", "S",Titanic!L433)</f>
        <v>S</v>
      </c>
      <c r="N433" s="3">
        <f t="shared" si="42"/>
        <v>21.75</v>
      </c>
      <c r="O433">
        <v>0</v>
      </c>
      <c r="P433" t="str">
        <f t="shared" si="43"/>
        <v>M</v>
      </c>
      <c r="Q433">
        <f t="shared" si="44"/>
        <v>2</v>
      </c>
      <c r="R433">
        <f t="shared" si="45"/>
        <v>0</v>
      </c>
      <c r="S433" t="str">
        <f t="shared" si="46"/>
        <v>Youth</v>
      </c>
      <c r="T433" t="str">
        <f t="shared" si="47"/>
        <v>Lower Class</v>
      </c>
      <c r="U433" t="str">
        <f t="shared" si="48"/>
        <v>Survived</v>
      </c>
    </row>
    <row r="434" spans="1:21" ht="13.2" x14ac:dyDescent="0.25">
      <c r="A434" s="1">
        <v>433</v>
      </c>
      <c r="B434" s="1">
        <v>1</v>
      </c>
      <c r="C434" s="1">
        <v>2</v>
      </c>
      <c r="D434" s="1" t="s">
        <v>627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628</v>
      </c>
      <c r="J434" s="1">
        <v>26</v>
      </c>
      <c r="L434" s="1" t="s">
        <v>15</v>
      </c>
      <c r="M434" t="str">
        <f>IF(L434="", "S",Titanic!L434)</f>
        <v>S</v>
      </c>
      <c r="N434">
        <f t="shared" si="42"/>
        <v>42</v>
      </c>
      <c r="O434">
        <v>0</v>
      </c>
      <c r="P434" t="str">
        <f t="shared" si="43"/>
        <v>M</v>
      </c>
      <c r="Q434">
        <f t="shared" si="44"/>
        <v>2</v>
      </c>
      <c r="R434">
        <f t="shared" si="45"/>
        <v>0</v>
      </c>
      <c r="S434" t="str">
        <f t="shared" si="46"/>
        <v>Middle-Aged</v>
      </c>
      <c r="T434" t="str">
        <f t="shared" si="47"/>
        <v>Middle Class</v>
      </c>
      <c r="U434" t="str">
        <f t="shared" si="48"/>
        <v>Survived</v>
      </c>
    </row>
    <row r="435" spans="1:21" ht="13.2" x14ac:dyDescent="0.25">
      <c r="A435" s="1">
        <v>434</v>
      </c>
      <c r="B435" s="1">
        <v>0</v>
      </c>
      <c r="C435" s="1">
        <v>3</v>
      </c>
      <c r="D435" s="1" t="s">
        <v>629</v>
      </c>
      <c r="E435" s="1" t="s">
        <v>13</v>
      </c>
      <c r="F435" s="1">
        <v>17</v>
      </c>
      <c r="G435" s="1">
        <v>0</v>
      </c>
      <c r="H435" s="1">
        <v>0</v>
      </c>
      <c r="I435" s="1" t="s">
        <v>630</v>
      </c>
      <c r="J435" s="1">
        <v>7.125</v>
      </c>
      <c r="L435" s="1" t="s">
        <v>15</v>
      </c>
      <c r="M435" t="str">
        <f>IF(L435="", "S",Titanic!L435)</f>
        <v>S</v>
      </c>
      <c r="N435">
        <f t="shared" si="42"/>
        <v>17</v>
      </c>
      <c r="O435">
        <v>1</v>
      </c>
      <c r="P435" t="str">
        <f t="shared" si="43"/>
        <v>M</v>
      </c>
      <c r="Q435">
        <f t="shared" si="44"/>
        <v>1</v>
      </c>
      <c r="R435">
        <f t="shared" si="45"/>
        <v>1</v>
      </c>
      <c r="S435" t="str">
        <f t="shared" si="46"/>
        <v>Teens</v>
      </c>
      <c r="T435" t="str">
        <f t="shared" si="47"/>
        <v>Lower Class</v>
      </c>
      <c r="U435" t="str">
        <f t="shared" si="48"/>
        <v>Deceased</v>
      </c>
    </row>
    <row r="436" spans="1:21" ht="13.2" x14ac:dyDescent="0.25">
      <c r="A436" s="1">
        <v>435</v>
      </c>
      <c r="B436" s="1">
        <v>0</v>
      </c>
      <c r="C436" s="1">
        <v>1</v>
      </c>
      <c r="D436" s="1" t="s">
        <v>631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632</v>
      </c>
      <c r="L436" s="1" t="s">
        <v>15</v>
      </c>
      <c r="M436" t="str">
        <f>IF(L436="", "S",Titanic!L436)</f>
        <v>S</v>
      </c>
      <c r="N436">
        <f t="shared" si="42"/>
        <v>50</v>
      </c>
      <c r="O436">
        <v>1</v>
      </c>
      <c r="P436" t="str">
        <f t="shared" si="43"/>
        <v>E</v>
      </c>
      <c r="Q436">
        <f t="shared" si="44"/>
        <v>2</v>
      </c>
      <c r="R436">
        <f t="shared" si="45"/>
        <v>0</v>
      </c>
      <c r="S436" t="str">
        <f t="shared" si="46"/>
        <v>Middle-Aged</v>
      </c>
      <c r="T436" t="str">
        <f t="shared" si="47"/>
        <v>Upper Class</v>
      </c>
      <c r="U436" t="str">
        <f t="shared" si="48"/>
        <v>Deceased</v>
      </c>
    </row>
    <row r="437" spans="1:21" ht="13.2" x14ac:dyDescent="0.25">
      <c r="A437" s="1">
        <v>436</v>
      </c>
      <c r="B437" s="1">
        <v>1</v>
      </c>
      <c r="C437" s="1">
        <v>1</v>
      </c>
      <c r="D437" s="1" t="s">
        <v>633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579</v>
      </c>
      <c r="L437" s="1" t="s">
        <v>15</v>
      </c>
      <c r="M437" t="str">
        <f>IF(L437="", "S",Titanic!L437)</f>
        <v>S</v>
      </c>
      <c r="N437">
        <f t="shared" si="42"/>
        <v>14</v>
      </c>
      <c r="O437">
        <v>0</v>
      </c>
      <c r="P437" t="str">
        <f t="shared" si="43"/>
        <v>B</v>
      </c>
      <c r="Q437">
        <f t="shared" si="44"/>
        <v>4</v>
      </c>
      <c r="R437">
        <f t="shared" si="45"/>
        <v>0</v>
      </c>
      <c r="S437" t="str">
        <f t="shared" si="46"/>
        <v>Teens</v>
      </c>
      <c r="T437" t="str">
        <f t="shared" si="47"/>
        <v>Upper Class</v>
      </c>
      <c r="U437" t="str">
        <f t="shared" si="48"/>
        <v>Survived</v>
      </c>
    </row>
    <row r="438" spans="1:21" ht="13.2" x14ac:dyDescent="0.25">
      <c r="A438" s="1">
        <v>437</v>
      </c>
      <c r="B438" s="1">
        <v>0</v>
      </c>
      <c r="C438" s="1">
        <v>3</v>
      </c>
      <c r="D438" s="1" t="s">
        <v>634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L438" s="1" t="s">
        <v>15</v>
      </c>
      <c r="M438" t="str">
        <f>IF(L438="", "S",Titanic!L438)</f>
        <v>S</v>
      </c>
      <c r="N438">
        <f t="shared" si="42"/>
        <v>21</v>
      </c>
      <c r="O438">
        <v>0</v>
      </c>
      <c r="P438" t="str">
        <f t="shared" si="43"/>
        <v>M</v>
      </c>
      <c r="Q438">
        <f t="shared" si="44"/>
        <v>5</v>
      </c>
      <c r="R438">
        <f t="shared" si="45"/>
        <v>0</v>
      </c>
      <c r="S438" t="str">
        <f t="shared" si="46"/>
        <v>Youth</v>
      </c>
      <c r="T438" t="str">
        <f t="shared" si="47"/>
        <v>Lower Class</v>
      </c>
      <c r="U438" t="str">
        <f t="shared" si="48"/>
        <v>Deceased</v>
      </c>
    </row>
    <row r="439" spans="1:21" ht="13.2" x14ac:dyDescent="0.25">
      <c r="A439" s="1">
        <v>438</v>
      </c>
      <c r="B439" s="1">
        <v>1</v>
      </c>
      <c r="C439" s="1">
        <v>2</v>
      </c>
      <c r="D439" s="1" t="s">
        <v>635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L439" s="1" t="s">
        <v>15</v>
      </c>
      <c r="M439" t="str">
        <f>IF(L439="", "S",Titanic!L439)</f>
        <v>S</v>
      </c>
      <c r="N439">
        <f t="shared" si="42"/>
        <v>24</v>
      </c>
      <c r="O439">
        <v>0</v>
      </c>
      <c r="P439" t="str">
        <f t="shared" si="43"/>
        <v>M</v>
      </c>
      <c r="Q439">
        <f t="shared" si="44"/>
        <v>6</v>
      </c>
      <c r="R439">
        <f t="shared" si="45"/>
        <v>0</v>
      </c>
      <c r="S439" t="str">
        <f t="shared" si="46"/>
        <v>Youth</v>
      </c>
      <c r="T439" t="str">
        <f t="shared" si="47"/>
        <v>Middle Class</v>
      </c>
      <c r="U439" t="str">
        <f t="shared" si="48"/>
        <v>Survived</v>
      </c>
    </row>
    <row r="440" spans="1:21" ht="13.2" x14ac:dyDescent="0.25">
      <c r="A440" s="1">
        <v>439</v>
      </c>
      <c r="B440" s="1">
        <v>0</v>
      </c>
      <c r="C440" s="1">
        <v>1</v>
      </c>
      <c r="D440" s="1" t="s">
        <v>636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  <c r="M440" t="str">
        <f>IF(L440="", "S",Titanic!L440)</f>
        <v>S</v>
      </c>
      <c r="N440">
        <f t="shared" si="42"/>
        <v>64</v>
      </c>
      <c r="O440">
        <v>1</v>
      </c>
      <c r="P440" t="str">
        <f t="shared" si="43"/>
        <v>C</v>
      </c>
      <c r="Q440">
        <f t="shared" si="44"/>
        <v>6</v>
      </c>
      <c r="R440">
        <f t="shared" si="45"/>
        <v>0</v>
      </c>
      <c r="S440" t="str">
        <f t="shared" si="46"/>
        <v>Old</v>
      </c>
      <c r="T440" t="str">
        <f t="shared" si="47"/>
        <v>Upper Class</v>
      </c>
      <c r="U440" t="str">
        <f t="shared" si="48"/>
        <v>Deceased</v>
      </c>
    </row>
    <row r="441" spans="1:21" ht="13.2" x14ac:dyDescent="0.25">
      <c r="A441" s="1">
        <v>440</v>
      </c>
      <c r="B441" s="1">
        <v>0</v>
      </c>
      <c r="C441" s="1">
        <v>2</v>
      </c>
      <c r="D441" s="1" t="s">
        <v>637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638</v>
      </c>
      <c r="J441" s="1">
        <v>10.5</v>
      </c>
      <c r="L441" s="1" t="s">
        <v>15</v>
      </c>
      <c r="M441" t="str">
        <f>IF(L441="", "S",Titanic!L441)</f>
        <v>S</v>
      </c>
      <c r="N441">
        <f t="shared" si="42"/>
        <v>31</v>
      </c>
      <c r="O441">
        <v>1</v>
      </c>
      <c r="P441" t="str">
        <f t="shared" si="43"/>
        <v>M</v>
      </c>
      <c r="Q441">
        <f t="shared" si="44"/>
        <v>1</v>
      </c>
      <c r="R441">
        <f t="shared" si="45"/>
        <v>1</v>
      </c>
      <c r="S441" t="str">
        <f t="shared" si="46"/>
        <v>Middle-Aged</v>
      </c>
      <c r="T441" t="str">
        <f t="shared" si="47"/>
        <v>Middle Class</v>
      </c>
      <c r="U441" t="str">
        <f t="shared" si="48"/>
        <v>Deceased</v>
      </c>
    </row>
    <row r="442" spans="1:21" ht="13.2" x14ac:dyDescent="0.25">
      <c r="A442" s="1">
        <v>441</v>
      </c>
      <c r="B442" s="1">
        <v>1</v>
      </c>
      <c r="C442" s="1">
        <v>2</v>
      </c>
      <c r="D442" s="1" t="s">
        <v>639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478</v>
      </c>
      <c r="J442" s="1">
        <v>26.25</v>
      </c>
      <c r="L442" s="1" t="s">
        <v>15</v>
      </c>
      <c r="M442" t="str">
        <f>IF(L442="", "S",Titanic!L442)</f>
        <v>S</v>
      </c>
      <c r="N442">
        <f t="shared" si="42"/>
        <v>45</v>
      </c>
      <c r="O442">
        <v>0</v>
      </c>
      <c r="P442" t="str">
        <f t="shared" si="43"/>
        <v>M</v>
      </c>
      <c r="Q442">
        <f t="shared" si="44"/>
        <v>3</v>
      </c>
      <c r="R442">
        <f t="shared" si="45"/>
        <v>0</v>
      </c>
      <c r="S442" t="str">
        <f t="shared" si="46"/>
        <v>Middle-Aged</v>
      </c>
      <c r="T442" t="str">
        <f t="shared" si="47"/>
        <v>Middle Class</v>
      </c>
      <c r="U442" t="str">
        <f t="shared" si="48"/>
        <v>Survived</v>
      </c>
    </row>
    <row r="443" spans="1:21" ht="13.2" x14ac:dyDescent="0.25">
      <c r="A443" s="1">
        <v>442</v>
      </c>
      <c r="B443" s="1">
        <v>0</v>
      </c>
      <c r="C443" s="1">
        <v>3</v>
      </c>
      <c r="D443" s="1" t="s">
        <v>640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L443" s="1" t="s">
        <v>15</v>
      </c>
      <c r="M443" t="str">
        <f>IF(L443="", "S",Titanic!L443)</f>
        <v>S</v>
      </c>
      <c r="N443">
        <f t="shared" si="42"/>
        <v>20</v>
      </c>
      <c r="O443">
        <v>1</v>
      </c>
      <c r="P443" t="str">
        <f t="shared" si="43"/>
        <v>M</v>
      </c>
      <c r="Q443">
        <f t="shared" si="44"/>
        <v>1</v>
      </c>
      <c r="R443">
        <f t="shared" si="45"/>
        <v>1</v>
      </c>
      <c r="S443" t="str">
        <f t="shared" si="46"/>
        <v>Youth</v>
      </c>
      <c r="T443" t="str">
        <f t="shared" si="47"/>
        <v>Lower Class</v>
      </c>
      <c r="U443" t="str">
        <f t="shared" si="48"/>
        <v>Deceased</v>
      </c>
    </row>
    <row r="444" spans="1:21" ht="13.2" x14ac:dyDescent="0.25">
      <c r="A444" s="1">
        <v>443</v>
      </c>
      <c r="B444" s="1">
        <v>0</v>
      </c>
      <c r="C444" s="1">
        <v>3</v>
      </c>
      <c r="D444" s="1" t="s">
        <v>641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L444" s="1" t="s">
        <v>15</v>
      </c>
      <c r="M444" t="str">
        <f>IF(L444="", "S",Titanic!L444)</f>
        <v>S</v>
      </c>
      <c r="N444">
        <f t="shared" si="42"/>
        <v>25</v>
      </c>
      <c r="O444">
        <v>1</v>
      </c>
      <c r="P444" t="str">
        <f t="shared" si="43"/>
        <v>M</v>
      </c>
      <c r="Q444">
        <f t="shared" si="44"/>
        <v>2</v>
      </c>
      <c r="R444">
        <f t="shared" si="45"/>
        <v>0</v>
      </c>
      <c r="S444" t="str">
        <f t="shared" si="46"/>
        <v>Youth</v>
      </c>
      <c r="T444" t="str">
        <f t="shared" si="47"/>
        <v>Lower Class</v>
      </c>
      <c r="U444" t="str">
        <f t="shared" si="48"/>
        <v>Deceased</v>
      </c>
    </row>
    <row r="445" spans="1:21" ht="13.2" x14ac:dyDescent="0.25">
      <c r="A445" s="1">
        <v>444</v>
      </c>
      <c r="B445" s="1">
        <v>1</v>
      </c>
      <c r="C445" s="1">
        <v>2</v>
      </c>
      <c r="D445" s="1" t="s">
        <v>642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15</v>
      </c>
      <c r="M445" t="str">
        <f>IF(L445="", "S",Titanic!L445)</f>
        <v>S</v>
      </c>
      <c r="N445">
        <f t="shared" si="42"/>
        <v>28</v>
      </c>
      <c r="O445">
        <v>0</v>
      </c>
      <c r="P445" t="str">
        <f t="shared" si="43"/>
        <v>M</v>
      </c>
      <c r="Q445">
        <f t="shared" si="44"/>
        <v>1</v>
      </c>
      <c r="R445">
        <f t="shared" si="45"/>
        <v>1</v>
      </c>
      <c r="S445" t="str">
        <f t="shared" si="46"/>
        <v>Youth</v>
      </c>
      <c r="T445" t="str">
        <f t="shared" si="47"/>
        <v>Middle Class</v>
      </c>
      <c r="U445" t="str">
        <f t="shared" si="48"/>
        <v>Survived</v>
      </c>
    </row>
    <row r="446" spans="1:21" ht="13.2" x14ac:dyDescent="0.25">
      <c r="A446" s="1">
        <v>445</v>
      </c>
      <c r="B446" s="1">
        <v>1</v>
      </c>
      <c r="C446" s="1">
        <v>3</v>
      </c>
      <c r="D446" s="1" t="s">
        <v>643</v>
      </c>
      <c r="E446" s="1" t="s">
        <v>13</v>
      </c>
      <c r="G446" s="1">
        <v>0</v>
      </c>
      <c r="H446" s="1">
        <v>0</v>
      </c>
      <c r="I446" s="1">
        <v>65306</v>
      </c>
      <c r="J446" s="1">
        <v>8.1125000000000007</v>
      </c>
      <c r="L446" s="1" t="s">
        <v>15</v>
      </c>
      <c r="M446" t="str">
        <f>IF(L446="", "S",Titanic!L446)</f>
        <v>S</v>
      </c>
      <c r="N446" s="3">
        <f t="shared" si="42"/>
        <v>26.507588932806325</v>
      </c>
      <c r="O446">
        <v>1</v>
      </c>
      <c r="P446" t="str">
        <f t="shared" si="43"/>
        <v>M</v>
      </c>
      <c r="Q446">
        <f t="shared" si="44"/>
        <v>1</v>
      </c>
      <c r="R446">
        <f t="shared" si="45"/>
        <v>1</v>
      </c>
      <c r="S446" t="str">
        <f t="shared" si="46"/>
        <v>Youth</v>
      </c>
      <c r="T446" t="str">
        <f t="shared" si="47"/>
        <v>Lower Class</v>
      </c>
      <c r="U446" t="str">
        <f t="shared" si="48"/>
        <v>Survived</v>
      </c>
    </row>
    <row r="447" spans="1:21" ht="13.2" x14ac:dyDescent="0.25">
      <c r="A447" s="1">
        <v>446</v>
      </c>
      <c r="B447" s="1">
        <v>1</v>
      </c>
      <c r="C447" s="1">
        <v>1</v>
      </c>
      <c r="D447" s="1" t="s">
        <v>644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645</v>
      </c>
      <c r="L447" s="1" t="s">
        <v>15</v>
      </c>
      <c r="M447" t="str">
        <f>IF(L447="", "S",Titanic!L447)</f>
        <v>S</v>
      </c>
      <c r="N447">
        <f t="shared" si="42"/>
        <v>4</v>
      </c>
      <c r="O447">
        <v>1</v>
      </c>
      <c r="P447" t="str">
        <f t="shared" si="43"/>
        <v>A</v>
      </c>
      <c r="Q447">
        <f t="shared" si="44"/>
        <v>3</v>
      </c>
      <c r="R447">
        <f t="shared" si="45"/>
        <v>0</v>
      </c>
      <c r="S447" t="str">
        <f t="shared" si="46"/>
        <v>Children</v>
      </c>
      <c r="T447" t="str">
        <f t="shared" si="47"/>
        <v>Upper Class</v>
      </c>
      <c r="U447" t="str">
        <f t="shared" si="48"/>
        <v>Survived</v>
      </c>
    </row>
    <row r="448" spans="1:21" ht="13.2" x14ac:dyDescent="0.25">
      <c r="A448" s="1">
        <v>447</v>
      </c>
      <c r="B448" s="1">
        <v>1</v>
      </c>
      <c r="C448" s="1">
        <v>2</v>
      </c>
      <c r="D448" s="1" t="s">
        <v>646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L448" s="1" t="s">
        <v>15</v>
      </c>
      <c r="M448" t="str">
        <f>IF(L448="", "S",Titanic!L448)</f>
        <v>S</v>
      </c>
      <c r="N448">
        <f t="shared" si="42"/>
        <v>13</v>
      </c>
      <c r="O448">
        <v>0</v>
      </c>
      <c r="P448" t="str">
        <f t="shared" si="43"/>
        <v>M</v>
      </c>
      <c r="Q448">
        <f t="shared" si="44"/>
        <v>2</v>
      </c>
      <c r="R448">
        <f t="shared" si="45"/>
        <v>0</v>
      </c>
      <c r="S448" t="str">
        <f t="shared" si="46"/>
        <v>Children</v>
      </c>
      <c r="T448" t="str">
        <f t="shared" si="47"/>
        <v>Middle Class</v>
      </c>
      <c r="U448" t="str">
        <f t="shared" si="48"/>
        <v>Survived</v>
      </c>
    </row>
    <row r="449" spans="1:21" ht="13.2" x14ac:dyDescent="0.25">
      <c r="A449" s="1">
        <v>448</v>
      </c>
      <c r="B449" s="1">
        <v>1</v>
      </c>
      <c r="C449" s="1">
        <v>1</v>
      </c>
      <c r="D449" s="1" t="s">
        <v>647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L449" s="1" t="s">
        <v>15</v>
      </c>
      <c r="M449" t="str">
        <f>IF(L449="", "S",Titanic!L449)</f>
        <v>S</v>
      </c>
      <c r="N449">
        <f t="shared" si="42"/>
        <v>34</v>
      </c>
      <c r="O449">
        <v>1</v>
      </c>
      <c r="P449" t="str">
        <f t="shared" si="43"/>
        <v>M</v>
      </c>
      <c r="Q449">
        <f t="shared" si="44"/>
        <v>1</v>
      </c>
      <c r="R449">
        <f t="shared" si="45"/>
        <v>1</v>
      </c>
      <c r="S449" t="str">
        <f t="shared" si="46"/>
        <v>Middle-Aged</v>
      </c>
      <c r="T449" t="str">
        <f t="shared" si="47"/>
        <v>Upper Class</v>
      </c>
      <c r="U449" t="str">
        <f t="shared" si="48"/>
        <v>Survived</v>
      </c>
    </row>
    <row r="450" spans="1:21" ht="13.2" x14ac:dyDescent="0.25">
      <c r="A450" s="1">
        <v>449</v>
      </c>
      <c r="B450" s="1">
        <v>1</v>
      </c>
      <c r="C450" s="1">
        <v>3</v>
      </c>
      <c r="D450" s="1" t="s">
        <v>648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L450" s="1" t="s">
        <v>20</v>
      </c>
      <c r="M450" t="str">
        <f>IF(L450="", "S",Titanic!L450)</f>
        <v>C</v>
      </c>
      <c r="N450">
        <f t="shared" ref="N450:N513" si="49">IF(F450="",SUMIFS(Avg_Age,Pclass_Age,C450,Sex_Age,E450),F450)</f>
        <v>5</v>
      </c>
      <c r="O450">
        <v>0</v>
      </c>
      <c r="P450" t="str">
        <f t="shared" si="43"/>
        <v>M</v>
      </c>
      <c r="Q450">
        <f t="shared" si="44"/>
        <v>4</v>
      </c>
      <c r="R450">
        <f t="shared" si="45"/>
        <v>0</v>
      </c>
      <c r="S450" t="str">
        <f t="shared" si="46"/>
        <v>Children</v>
      </c>
      <c r="T450" t="str">
        <f t="shared" si="47"/>
        <v>Lower Class</v>
      </c>
      <c r="U450" t="str">
        <f t="shared" si="48"/>
        <v>Survived</v>
      </c>
    </row>
    <row r="451" spans="1:21" ht="13.2" x14ac:dyDescent="0.25">
      <c r="A451" s="1">
        <v>450</v>
      </c>
      <c r="B451" s="1">
        <v>1</v>
      </c>
      <c r="C451" s="1">
        <v>1</v>
      </c>
      <c r="D451" s="1" t="s">
        <v>649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650</v>
      </c>
      <c r="L451" s="1" t="s">
        <v>15</v>
      </c>
      <c r="M451" t="str">
        <f>IF(L451="", "S",Titanic!L451)</f>
        <v>S</v>
      </c>
      <c r="N451">
        <f t="shared" si="49"/>
        <v>52</v>
      </c>
      <c r="O451">
        <v>1</v>
      </c>
      <c r="P451" t="str">
        <f t="shared" ref="P451:P514" si="50">IF(K451="","M",LEFT(K451,1))</f>
        <v>C</v>
      </c>
      <c r="Q451">
        <f t="shared" ref="Q451:Q514" si="51">SUM(G451:H451,1)</f>
        <v>1</v>
      </c>
      <c r="R451">
        <f t="shared" ref="R451:R514" si="52">IF(Q451=1,1,0)</f>
        <v>1</v>
      </c>
      <c r="S451" t="str">
        <f t="shared" ref="S451:S514" si="53">IF(N451&lt;=13,"Children",IF(N451&lt;=18,"Teens",IF(N451&lt;=30,"Youth",IF(N451&lt;=55,"Middle-Aged","Old"))))</f>
        <v>Middle-Aged</v>
      </c>
      <c r="T451" t="str">
        <f t="shared" ref="T451:T514" si="54">IF(C451=1,"Upper Class",IF(C451 = 2, "Middle Class","Lower Class"))</f>
        <v>Upper Class</v>
      </c>
      <c r="U451" t="str">
        <f t="shared" ref="U451:U514" si="55">IF(B451 = 0, "Deceased","Survived")</f>
        <v>Survived</v>
      </c>
    </row>
    <row r="452" spans="1:21" ht="13.2" x14ac:dyDescent="0.25">
      <c r="A452" s="1">
        <v>451</v>
      </c>
      <c r="B452" s="1">
        <v>0</v>
      </c>
      <c r="C452" s="1">
        <v>2</v>
      </c>
      <c r="D452" s="1" t="s">
        <v>651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L452" s="1" t="s">
        <v>15</v>
      </c>
      <c r="M452" t="str">
        <f>IF(L452="", "S",Titanic!L452)</f>
        <v>S</v>
      </c>
      <c r="N452">
        <f t="shared" si="49"/>
        <v>36</v>
      </c>
      <c r="O452">
        <v>1</v>
      </c>
      <c r="P452" t="str">
        <f t="shared" si="50"/>
        <v>M</v>
      </c>
      <c r="Q452">
        <f t="shared" si="51"/>
        <v>4</v>
      </c>
      <c r="R452">
        <f t="shared" si="52"/>
        <v>0</v>
      </c>
      <c r="S452" t="str">
        <f t="shared" si="53"/>
        <v>Middle-Aged</v>
      </c>
      <c r="T452" t="str">
        <f t="shared" si="54"/>
        <v>Middle Class</v>
      </c>
      <c r="U452" t="str">
        <f t="shared" si="55"/>
        <v>Deceased</v>
      </c>
    </row>
    <row r="453" spans="1:21" ht="13.2" x14ac:dyDescent="0.25">
      <c r="A453" s="1">
        <v>452</v>
      </c>
      <c r="B453" s="1">
        <v>0</v>
      </c>
      <c r="C453" s="1">
        <v>3</v>
      </c>
      <c r="D453" s="1" t="s">
        <v>652</v>
      </c>
      <c r="E453" s="1" t="s">
        <v>13</v>
      </c>
      <c r="G453" s="1">
        <v>1</v>
      </c>
      <c r="H453" s="1">
        <v>0</v>
      </c>
      <c r="I453" s="1">
        <v>65303</v>
      </c>
      <c r="J453" s="1">
        <v>19.966699999999999</v>
      </c>
      <c r="L453" s="1" t="s">
        <v>15</v>
      </c>
      <c r="M453" t="str">
        <f>IF(L453="", "S",Titanic!L453)</f>
        <v>S</v>
      </c>
      <c r="N453" s="3">
        <f t="shared" si="49"/>
        <v>26.507588932806325</v>
      </c>
      <c r="O453">
        <v>1</v>
      </c>
      <c r="P453" t="str">
        <f t="shared" si="50"/>
        <v>M</v>
      </c>
      <c r="Q453">
        <f t="shared" si="51"/>
        <v>2</v>
      </c>
      <c r="R453">
        <f t="shared" si="52"/>
        <v>0</v>
      </c>
      <c r="S453" t="str">
        <f t="shared" si="53"/>
        <v>Youth</v>
      </c>
      <c r="T453" t="str">
        <f t="shared" si="54"/>
        <v>Lower Class</v>
      </c>
      <c r="U453" t="str">
        <f t="shared" si="55"/>
        <v>Deceased</v>
      </c>
    </row>
    <row r="454" spans="1:21" ht="13.2" x14ac:dyDescent="0.25">
      <c r="A454" s="1">
        <v>453</v>
      </c>
      <c r="B454" s="1">
        <v>0</v>
      </c>
      <c r="C454" s="1">
        <v>1</v>
      </c>
      <c r="D454" s="1" t="s">
        <v>653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654</v>
      </c>
      <c r="L454" s="1" t="s">
        <v>20</v>
      </c>
      <c r="M454" t="str">
        <f>IF(L454="", "S",Titanic!L454)</f>
        <v>C</v>
      </c>
      <c r="N454">
        <f t="shared" si="49"/>
        <v>30</v>
      </c>
      <c r="O454">
        <v>1</v>
      </c>
      <c r="P454" t="str">
        <f t="shared" si="50"/>
        <v>C</v>
      </c>
      <c r="Q454">
        <f t="shared" si="51"/>
        <v>1</v>
      </c>
      <c r="R454">
        <f t="shared" si="52"/>
        <v>1</v>
      </c>
      <c r="S454" t="str">
        <f t="shared" si="53"/>
        <v>Youth</v>
      </c>
      <c r="T454" t="str">
        <f t="shared" si="54"/>
        <v>Upper Class</v>
      </c>
      <c r="U454" t="str">
        <f t="shared" si="55"/>
        <v>Deceased</v>
      </c>
    </row>
    <row r="455" spans="1:21" ht="13.2" x14ac:dyDescent="0.25">
      <c r="A455" s="1">
        <v>454</v>
      </c>
      <c r="B455" s="1">
        <v>1</v>
      </c>
      <c r="C455" s="1">
        <v>1</v>
      </c>
      <c r="D455" s="1" t="s">
        <v>655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656</v>
      </c>
      <c r="L455" s="1" t="s">
        <v>20</v>
      </c>
      <c r="M455" t="str">
        <f>IF(L455="", "S",Titanic!L455)</f>
        <v>C</v>
      </c>
      <c r="N455">
        <f t="shared" si="49"/>
        <v>49</v>
      </c>
      <c r="O455">
        <v>1</v>
      </c>
      <c r="P455" t="str">
        <f t="shared" si="50"/>
        <v>C</v>
      </c>
      <c r="Q455">
        <f t="shared" si="51"/>
        <v>2</v>
      </c>
      <c r="R455">
        <f t="shared" si="52"/>
        <v>0</v>
      </c>
      <c r="S455" t="str">
        <f t="shared" si="53"/>
        <v>Middle-Aged</v>
      </c>
      <c r="T455" t="str">
        <f t="shared" si="54"/>
        <v>Upper Class</v>
      </c>
      <c r="U455" t="str">
        <f t="shared" si="55"/>
        <v>Survived</v>
      </c>
    </row>
    <row r="456" spans="1:21" ht="13.2" x14ac:dyDescent="0.25">
      <c r="A456" s="1">
        <v>455</v>
      </c>
      <c r="B456" s="1">
        <v>0</v>
      </c>
      <c r="C456" s="1">
        <v>3</v>
      </c>
      <c r="D456" s="1" t="s">
        <v>657</v>
      </c>
      <c r="E456" s="1" t="s">
        <v>13</v>
      </c>
      <c r="G456" s="1">
        <v>0</v>
      </c>
      <c r="H456" s="1">
        <v>0</v>
      </c>
      <c r="I456" s="1" t="s">
        <v>658</v>
      </c>
      <c r="J456" s="1">
        <v>8.0500000000000007</v>
      </c>
      <c r="L456" s="1" t="s">
        <v>15</v>
      </c>
      <c r="M456" t="str">
        <f>IF(L456="", "S",Titanic!L456)</f>
        <v>S</v>
      </c>
      <c r="N456" s="3">
        <f t="shared" si="49"/>
        <v>26.507588932806325</v>
      </c>
      <c r="O456">
        <v>1</v>
      </c>
      <c r="P456" t="str">
        <f t="shared" si="50"/>
        <v>M</v>
      </c>
      <c r="Q456">
        <f t="shared" si="51"/>
        <v>1</v>
      </c>
      <c r="R456">
        <f t="shared" si="52"/>
        <v>1</v>
      </c>
      <c r="S456" t="str">
        <f t="shared" si="53"/>
        <v>Youth</v>
      </c>
      <c r="T456" t="str">
        <f t="shared" si="54"/>
        <v>Lower Class</v>
      </c>
      <c r="U456" t="str">
        <f t="shared" si="55"/>
        <v>Deceased</v>
      </c>
    </row>
    <row r="457" spans="1:21" ht="13.2" x14ac:dyDescent="0.25">
      <c r="A457" s="1">
        <v>456</v>
      </c>
      <c r="B457" s="1">
        <v>1</v>
      </c>
      <c r="C457" s="1">
        <v>3</v>
      </c>
      <c r="D457" s="1" t="s">
        <v>659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L457" s="1" t="s">
        <v>20</v>
      </c>
      <c r="M457" t="str">
        <f>IF(L457="", "S",Titanic!L457)</f>
        <v>C</v>
      </c>
      <c r="N457">
        <f t="shared" si="49"/>
        <v>29</v>
      </c>
      <c r="O457">
        <v>1</v>
      </c>
      <c r="P457" t="str">
        <f t="shared" si="50"/>
        <v>M</v>
      </c>
      <c r="Q457">
        <f t="shared" si="51"/>
        <v>1</v>
      </c>
      <c r="R457">
        <f t="shared" si="52"/>
        <v>1</v>
      </c>
      <c r="S457" t="str">
        <f t="shared" si="53"/>
        <v>Youth</v>
      </c>
      <c r="T457" t="str">
        <f t="shared" si="54"/>
        <v>Lower Class</v>
      </c>
      <c r="U457" t="str">
        <f t="shared" si="55"/>
        <v>Survived</v>
      </c>
    </row>
    <row r="458" spans="1:21" ht="13.2" x14ac:dyDescent="0.25">
      <c r="A458" s="1">
        <v>457</v>
      </c>
      <c r="B458" s="1">
        <v>0</v>
      </c>
      <c r="C458" s="1">
        <v>1</v>
      </c>
      <c r="D458" s="1" t="s">
        <v>660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661</v>
      </c>
      <c r="L458" s="1" t="s">
        <v>15</v>
      </c>
      <c r="M458" t="str">
        <f>IF(L458="", "S",Titanic!L458)</f>
        <v>S</v>
      </c>
      <c r="N458">
        <f t="shared" si="49"/>
        <v>65</v>
      </c>
      <c r="O458">
        <v>1</v>
      </c>
      <c r="P458" t="str">
        <f t="shared" si="50"/>
        <v>E</v>
      </c>
      <c r="Q458">
        <f t="shared" si="51"/>
        <v>1</v>
      </c>
      <c r="R458">
        <f t="shared" si="52"/>
        <v>1</v>
      </c>
      <c r="S458" t="str">
        <f t="shared" si="53"/>
        <v>Old</v>
      </c>
      <c r="T458" t="str">
        <f t="shared" si="54"/>
        <v>Upper Class</v>
      </c>
      <c r="U458" t="str">
        <f t="shared" si="55"/>
        <v>Deceased</v>
      </c>
    </row>
    <row r="459" spans="1:21" ht="13.2" x14ac:dyDescent="0.25">
      <c r="A459" s="1">
        <v>458</v>
      </c>
      <c r="B459" s="1">
        <v>1</v>
      </c>
      <c r="C459" s="1">
        <v>1</v>
      </c>
      <c r="D459" s="1" t="s">
        <v>662</v>
      </c>
      <c r="E459" s="1" t="s">
        <v>17</v>
      </c>
      <c r="G459" s="1">
        <v>1</v>
      </c>
      <c r="H459" s="1">
        <v>0</v>
      </c>
      <c r="I459" s="1">
        <v>17464</v>
      </c>
      <c r="J459" s="1">
        <v>51.862499999999997</v>
      </c>
      <c r="K459" s="1" t="s">
        <v>663</v>
      </c>
      <c r="L459" s="1" t="s">
        <v>15</v>
      </c>
      <c r="M459" t="str">
        <f>IF(L459="", "S",Titanic!L459)</f>
        <v>S</v>
      </c>
      <c r="N459" s="3">
        <f t="shared" si="49"/>
        <v>34.611764705882351</v>
      </c>
      <c r="O459">
        <v>0</v>
      </c>
      <c r="P459" t="str">
        <f t="shared" si="50"/>
        <v>D</v>
      </c>
      <c r="Q459">
        <f t="shared" si="51"/>
        <v>2</v>
      </c>
      <c r="R459">
        <f t="shared" si="52"/>
        <v>0</v>
      </c>
      <c r="S459" t="str">
        <f t="shared" si="53"/>
        <v>Middle-Aged</v>
      </c>
      <c r="T459" t="str">
        <f t="shared" si="54"/>
        <v>Upper Class</v>
      </c>
      <c r="U459" t="str">
        <f t="shared" si="55"/>
        <v>Survived</v>
      </c>
    </row>
    <row r="460" spans="1:21" ht="13.2" x14ac:dyDescent="0.25">
      <c r="A460" s="1">
        <v>459</v>
      </c>
      <c r="B460" s="1">
        <v>1</v>
      </c>
      <c r="C460" s="1">
        <v>2</v>
      </c>
      <c r="D460" s="1" t="s">
        <v>664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665</v>
      </c>
      <c r="J460" s="1">
        <v>10.5</v>
      </c>
      <c r="L460" s="1" t="s">
        <v>15</v>
      </c>
      <c r="M460" t="str">
        <f>IF(L460="", "S",Titanic!L460)</f>
        <v>S</v>
      </c>
      <c r="N460">
        <f t="shared" si="49"/>
        <v>50</v>
      </c>
      <c r="O460">
        <v>0</v>
      </c>
      <c r="P460" t="str">
        <f t="shared" si="50"/>
        <v>M</v>
      </c>
      <c r="Q460">
        <f t="shared" si="51"/>
        <v>1</v>
      </c>
      <c r="R460">
        <f t="shared" si="52"/>
        <v>1</v>
      </c>
      <c r="S460" t="str">
        <f t="shared" si="53"/>
        <v>Middle-Aged</v>
      </c>
      <c r="T460" t="str">
        <f t="shared" si="54"/>
        <v>Middle Class</v>
      </c>
      <c r="U460" t="str">
        <f t="shared" si="55"/>
        <v>Survived</v>
      </c>
    </row>
    <row r="461" spans="1:21" ht="13.2" x14ac:dyDescent="0.25">
      <c r="A461" s="1">
        <v>460</v>
      </c>
      <c r="B461" s="1">
        <v>0</v>
      </c>
      <c r="C461" s="1">
        <v>3</v>
      </c>
      <c r="D461" s="1" t="s">
        <v>666</v>
      </c>
      <c r="E461" s="1" t="s">
        <v>13</v>
      </c>
      <c r="G461" s="1">
        <v>0</v>
      </c>
      <c r="H461" s="1">
        <v>0</v>
      </c>
      <c r="I461" s="1">
        <v>371060</v>
      </c>
      <c r="J461" s="1">
        <v>7.75</v>
      </c>
      <c r="L461" s="1" t="s">
        <v>27</v>
      </c>
      <c r="M461" t="str">
        <f>IF(L461="", "S",Titanic!L461)</f>
        <v>Q</v>
      </c>
      <c r="N461" s="3">
        <f t="shared" si="49"/>
        <v>26.507588932806325</v>
      </c>
      <c r="O461">
        <v>1</v>
      </c>
      <c r="P461" t="str">
        <f t="shared" si="50"/>
        <v>M</v>
      </c>
      <c r="Q461">
        <f t="shared" si="51"/>
        <v>1</v>
      </c>
      <c r="R461">
        <f t="shared" si="52"/>
        <v>1</v>
      </c>
      <c r="S461" t="str">
        <f t="shared" si="53"/>
        <v>Youth</v>
      </c>
      <c r="T461" t="str">
        <f t="shared" si="54"/>
        <v>Lower Class</v>
      </c>
      <c r="U461" t="str">
        <f t="shared" si="55"/>
        <v>Deceased</v>
      </c>
    </row>
    <row r="462" spans="1:21" ht="13.2" x14ac:dyDescent="0.25">
      <c r="A462" s="1">
        <v>461</v>
      </c>
      <c r="B462" s="1">
        <v>1</v>
      </c>
      <c r="C462" s="1">
        <v>1</v>
      </c>
      <c r="D462" s="1" t="s">
        <v>667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668</v>
      </c>
      <c r="L462" s="1" t="s">
        <v>15</v>
      </c>
      <c r="M462" t="str">
        <f>IF(L462="", "S",Titanic!L462)</f>
        <v>S</v>
      </c>
      <c r="N462">
        <f t="shared" si="49"/>
        <v>48</v>
      </c>
      <c r="O462">
        <v>1</v>
      </c>
      <c r="P462" t="str">
        <f t="shared" si="50"/>
        <v>E</v>
      </c>
      <c r="Q462">
        <f t="shared" si="51"/>
        <v>1</v>
      </c>
      <c r="R462">
        <f t="shared" si="52"/>
        <v>1</v>
      </c>
      <c r="S462" t="str">
        <f t="shared" si="53"/>
        <v>Middle-Aged</v>
      </c>
      <c r="T462" t="str">
        <f t="shared" si="54"/>
        <v>Upper Class</v>
      </c>
      <c r="U462" t="str">
        <f t="shared" si="55"/>
        <v>Survived</v>
      </c>
    </row>
    <row r="463" spans="1:21" ht="13.2" x14ac:dyDescent="0.25">
      <c r="A463" s="1">
        <v>462</v>
      </c>
      <c r="B463" s="1">
        <v>0</v>
      </c>
      <c r="C463" s="1">
        <v>3</v>
      </c>
      <c r="D463" s="1" t="s">
        <v>669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L463" s="1" t="s">
        <v>15</v>
      </c>
      <c r="M463" t="str">
        <f>IF(L463="", "S",Titanic!L463)</f>
        <v>S</v>
      </c>
      <c r="N463">
        <f t="shared" si="49"/>
        <v>34</v>
      </c>
      <c r="O463">
        <v>1</v>
      </c>
      <c r="P463" t="str">
        <f t="shared" si="50"/>
        <v>M</v>
      </c>
      <c r="Q463">
        <f t="shared" si="51"/>
        <v>1</v>
      </c>
      <c r="R463">
        <f t="shared" si="52"/>
        <v>1</v>
      </c>
      <c r="S463" t="str">
        <f t="shared" si="53"/>
        <v>Middle-Aged</v>
      </c>
      <c r="T463" t="str">
        <f t="shared" si="54"/>
        <v>Lower Class</v>
      </c>
      <c r="U463" t="str">
        <f t="shared" si="55"/>
        <v>Deceased</v>
      </c>
    </row>
    <row r="464" spans="1:21" ht="13.2" x14ac:dyDescent="0.25">
      <c r="A464" s="1">
        <v>463</v>
      </c>
      <c r="B464" s="1">
        <v>0</v>
      </c>
      <c r="C464" s="1">
        <v>1</v>
      </c>
      <c r="D464" s="1" t="s">
        <v>670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671</v>
      </c>
      <c r="L464" s="1" t="s">
        <v>15</v>
      </c>
      <c r="M464" t="str">
        <f>IF(L464="", "S",Titanic!L464)</f>
        <v>S</v>
      </c>
      <c r="N464">
        <f t="shared" si="49"/>
        <v>47</v>
      </c>
      <c r="O464">
        <v>1</v>
      </c>
      <c r="P464" t="str">
        <f t="shared" si="50"/>
        <v>E</v>
      </c>
      <c r="Q464">
        <f t="shared" si="51"/>
        <v>1</v>
      </c>
      <c r="R464">
        <f t="shared" si="52"/>
        <v>1</v>
      </c>
      <c r="S464" t="str">
        <f t="shared" si="53"/>
        <v>Middle-Aged</v>
      </c>
      <c r="T464" t="str">
        <f t="shared" si="54"/>
        <v>Upper Class</v>
      </c>
      <c r="U464" t="str">
        <f t="shared" si="55"/>
        <v>Deceased</v>
      </c>
    </row>
    <row r="465" spans="1:21" ht="13.2" x14ac:dyDescent="0.25">
      <c r="A465" s="1">
        <v>464</v>
      </c>
      <c r="B465" s="1">
        <v>0</v>
      </c>
      <c r="C465" s="1">
        <v>2</v>
      </c>
      <c r="D465" s="1" t="s">
        <v>672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15</v>
      </c>
      <c r="M465" t="str">
        <f>IF(L465="", "S",Titanic!L465)</f>
        <v>S</v>
      </c>
      <c r="N465">
        <f t="shared" si="49"/>
        <v>48</v>
      </c>
      <c r="O465">
        <v>1</v>
      </c>
      <c r="P465" t="str">
        <f t="shared" si="50"/>
        <v>M</v>
      </c>
      <c r="Q465">
        <f t="shared" si="51"/>
        <v>1</v>
      </c>
      <c r="R465">
        <f t="shared" si="52"/>
        <v>1</v>
      </c>
      <c r="S465" t="str">
        <f t="shared" si="53"/>
        <v>Middle-Aged</v>
      </c>
      <c r="T465" t="str">
        <f t="shared" si="54"/>
        <v>Middle Class</v>
      </c>
      <c r="U465" t="str">
        <f t="shared" si="55"/>
        <v>Deceased</v>
      </c>
    </row>
    <row r="466" spans="1:21" ht="13.2" x14ac:dyDescent="0.25">
      <c r="A466" s="1">
        <v>465</v>
      </c>
      <c r="B466" s="1">
        <v>0</v>
      </c>
      <c r="C466" s="1">
        <v>3</v>
      </c>
      <c r="D466" s="1" t="s">
        <v>673</v>
      </c>
      <c r="E466" s="1" t="s">
        <v>13</v>
      </c>
      <c r="G466" s="1">
        <v>0</v>
      </c>
      <c r="H466" s="1">
        <v>0</v>
      </c>
      <c r="I466" s="1" t="s">
        <v>674</v>
      </c>
      <c r="J466" s="1">
        <v>8.0500000000000007</v>
      </c>
      <c r="L466" s="1" t="s">
        <v>15</v>
      </c>
      <c r="M466" t="str">
        <f>IF(L466="", "S",Titanic!L466)</f>
        <v>S</v>
      </c>
      <c r="N466" s="3">
        <f t="shared" si="49"/>
        <v>26.507588932806325</v>
      </c>
      <c r="O466">
        <v>1</v>
      </c>
      <c r="P466" t="str">
        <f t="shared" si="50"/>
        <v>M</v>
      </c>
      <c r="Q466">
        <f t="shared" si="51"/>
        <v>1</v>
      </c>
      <c r="R466">
        <f t="shared" si="52"/>
        <v>1</v>
      </c>
      <c r="S466" t="str">
        <f t="shared" si="53"/>
        <v>Youth</v>
      </c>
      <c r="T466" t="str">
        <f t="shared" si="54"/>
        <v>Lower Class</v>
      </c>
      <c r="U466" t="str">
        <f t="shared" si="55"/>
        <v>Deceased</v>
      </c>
    </row>
    <row r="467" spans="1:21" ht="13.2" x14ac:dyDescent="0.25">
      <c r="A467" s="1">
        <v>466</v>
      </c>
      <c r="B467" s="1">
        <v>0</v>
      </c>
      <c r="C467" s="1">
        <v>3</v>
      </c>
      <c r="D467" s="1" t="s">
        <v>675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676</v>
      </c>
      <c r="J467" s="1">
        <v>7.05</v>
      </c>
      <c r="L467" s="1" t="s">
        <v>15</v>
      </c>
      <c r="M467" t="str">
        <f>IF(L467="", "S",Titanic!L467)</f>
        <v>S</v>
      </c>
      <c r="N467">
        <f t="shared" si="49"/>
        <v>38</v>
      </c>
      <c r="O467">
        <v>1</v>
      </c>
      <c r="P467" t="str">
        <f t="shared" si="50"/>
        <v>M</v>
      </c>
      <c r="Q467">
        <f t="shared" si="51"/>
        <v>1</v>
      </c>
      <c r="R467">
        <f t="shared" si="52"/>
        <v>1</v>
      </c>
      <c r="S467" t="str">
        <f t="shared" si="53"/>
        <v>Middle-Aged</v>
      </c>
      <c r="T467" t="str">
        <f t="shared" si="54"/>
        <v>Lower Class</v>
      </c>
      <c r="U467" t="str">
        <f t="shared" si="55"/>
        <v>Deceased</v>
      </c>
    </row>
    <row r="468" spans="1:21" ht="13.2" x14ac:dyDescent="0.25">
      <c r="A468" s="1">
        <v>467</v>
      </c>
      <c r="B468" s="1">
        <v>0</v>
      </c>
      <c r="C468" s="1">
        <v>2</v>
      </c>
      <c r="D468" s="1" t="s">
        <v>677</v>
      </c>
      <c r="E468" s="1" t="s">
        <v>13</v>
      </c>
      <c r="G468" s="1">
        <v>0</v>
      </c>
      <c r="H468" s="1">
        <v>0</v>
      </c>
      <c r="I468" s="1">
        <v>239853</v>
      </c>
      <c r="J468" s="1">
        <v>0</v>
      </c>
      <c r="L468" s="1" t="s">
        <v>15</v>
      </c>
      <c r="M468" t="str">
        <f>IF(L468="", "S",Titanic!L468)</f>
        <v>S</v>
      </c>
      <c r="N468" s="3">
        <f t="shared" si="49"/>
        <v>30.740707070707071</v>
      </c>
      <c r="O468">
        <v>1</v>
      </c>
      <c r="P468" t="str">
        <f t="shared" si="50"/>
        <v>M</v>
      </c>
      <c r="Q468">
        <f t="shared" si="51"/>
        <v>1</v>
      </c>
      <c r="R468">
        <f t="shared" si="52"/>
        <v>1</v>
      </c>
      <c r="S468" t="str">
        <f t="shared" si="53"/>
        <v>Middle-Aged</v>
      </c>
      <c r="T468" t="str">
        <f t="shared" si="54"/>
        <v>Middle Class</v>
      </c>
      <c r="U468" t="str">
        <f t="shared" si="55"/>
        <v>Deceased</v>
      </c>
    </row>
    <row r="469" spans="1:21" ht="13.2" x14ac:dyDescent="0.25">
      <c r="A469" s="1">
        <v>468</v>
      </c>
      <c r="B469" s="1">
        <v>0</v>
      </c>
      <c r="C469" s="1">
        <v>1</v>
      </c>
      <c r="D469" s="1" t="s">
        <v>678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L469" s="1" t="s">
        <v>15</v>
      </c>
      <c r="M469" t="str">
        <f>IF(L469="", "S",Titanic!L469)</f>
        <v>S</v>
      </c>
      <c r="N469">
        <f t="shared" si="49"/>
        <v>56</v>
      </c>
      <c r="O469">
        <v>1</v>
      </c>
      <c r="P469" t="str">
        <f t="shared" si="50"/>
        <v>M</v>
      </c>
      <c r="Q469">
        <f t="shared" si="51"/>
        <v>1</v>
      </c>
      <c r="R469">
        <f t="shared" si="52"/>
        <v>1</v>
      </c>
      <c r="S469" t="str">
        <f t="shared" si="53"/>
        <v>Old</v>
      </c>
      <c r="T469" t="str">
        <f t="shared" si="54"/>
        <v>Upper Class</v>
      </c>
      <c r="U469" t="str">
        <f t="shared" si="55"/>
        <v>Deceased</v>
      </c>
    </row>
    <row r="470" spans="1:21" ht="13.2" x14ac:dyDescent="0.25">
      <c r="A470" s="1">
        <v>469</v>
      </c>
      <c r="B470" s="1">
        <v>0</v>
      </c>
      <c r="C470" s="1">
        <v>3</v>
      </c>
      <c r="D470" s="1" t="s">
        <v>679</v>
      </c>
      <c r="E470" s="1" t="s">
        <v>13</v>
      </c>
      <c r="G470" s="1">
        <v>0</v>
      </c>
      <c r="H470" s="1">
        <v>0</v>
      </c>
      <c r="I470" s="1">
        <v>36209</v>
      </c>
      <c r="J470" s="1">
        <v>7.7249999999999996</v>
      </c>
      <c r="L470" s="1" t="s">
        <v>27</v>
      </c>
      <c r="M470" t="str">
        <f>IF(L470="", "S",Titanic!L470)</f>
        <v>Q</v>
      </c>
      <c r="N470" s="3">
        <f t="shared" si="49"/>
        <v>26.507588932806325</v>
      </c>
      <c r="O470">
        <v>1</v>
      </c>
      <c r="P470" t="str">
        <f t="shared" si="50"/>
        <v>M</v>
      </c>
      <c r="Q470">
        <f t="shared" si="51"/>
        <v>1</v>
      </c>
      <c r="R470">
        <f t="shared" si="52"/>
        <v>1</v>
      </c>
      <c r="S470" t="str">
        <f t="shared" si="53"/>
        <v>Youth</v>
      </c>
      <c r="T470" t="str">
        <f t="shared" si="54"/>
        <v>Lower Class</v>
      </c>
      <c r="U470" t="str">
        <f t="shared" si="55"/>
        <v>Deceased</v>
      </c>
    </row>
    <row r="471" spans="1:21" ht="13.2" x14ac:dyDescent="0.25">
      <c r="A471" s="1">
        <v>470</v>
      </c>
      <c r="B471" s="1">
        <v>1</v>
      </c>
      <c r="C471" s="1">
        <v>3</v>
      </c>
      <c r="D471" s="1" t="s">
        <v>680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L471" s="1" t="s">
        <v>20</v>
      </c>
      <c r="M471" t="str">
        <f>IF(L471="", "S",Titanic!L471)</f>
        <v>C</v>
      </c>
      <c r="N471" s="3">
        <f t="shared" si="49"/>
        <v>0.75</v>
      </c>
      <c r="O471">
        <v>0</v>
      </c>
      <c r="P471" t="str">
        <f t="shared" si="50"/>
        <v>M</v>
      </c>
      <c r="Q471">
        <f t="shared" si="51"/>
        <v>4</v>
      </c>
      <c r="R471">
        <f t="shared" si="52"/>
        <v>0</v>
      </c>
      <c r="S471" t="str">
        <f t="shared" si="53"/>
        <v>Children</v>
      </c>
      <c r="T471" t="str">
        <f t="shared" si="54"/>
        <v>Lower Class</v>
      </c>
      <c r="U471" t="str">
        <f t="shared" si="55"/>
        <v>Survived</v>
      </c>
    </row>
    <row r="472" spans="1:21" ht="13.2" x14ac:dyDescent="0.25">
      <c r="A472" s="1">
        <v>471</v>
      </c>
      <c r="B472" s="1">
        <v>0</v>
      </c>
      <c r="C472" s="1">
        <v>3</v>
      </c>
      <c r="D472" s="1" t="s">
        <v>681</v>
      </c>
      <c r="E472" s="1" t="s">
        <v>13</v>
      </c>
      <c r="G472" s="1">
        <v>0</v>
      </c>
      <c r="H472" s="1">
        <v>0</v>
      </c>
      <c r="I472" s="1">
        <v>323592</v>
      </c>
      <c r="J472" s="1">
        <v>7.25</v>
      </c>
      <c r="L472" s="1" t="s">
        <v>15</v>
      </c>
      <c r="M472" t="str">
        <f>IF(L472="", "S",Titanic!L472)</f>
        <v>S</v>
      </c>
      <c r="N472" s="3">
        <f t="shared" si="49"/>
        <v>26.507588932806325</v>
      </c>
      <c r="O472">
        <v>1</v>
      </c>
      <c r="P472" t="str">
        <f t="shared" si="50"/>
        <v>M</v>
      </c>
      <c r="Q472">
        <f t="shared" si="51"/>
        <v>1</v>
      </c>
      <c r="R472">
        <f t="shared" si="52"/>
        <v>1</v>
      </c>
      <c r="S472" t="str">
        <f t="shared" si="53"/>
        <v>Youth</v>
      </c>
      <c r="T472" t="str">
        <f t="shared" si="54"/>
        <v>Lower Class</v>
      </c>
      <c r="U472" t="str">
        <f t="shared" si="55"/>
        <v>Deceased</v>
      </c>
    </row>
    <row r="473" spans="1:21" ht="13.2" x14ac:dyDescent="0.25">
      <c r="A473" s="1">
        <v>472</v>
      </c>
      <c r="B473" s="1">
        <v>0</v>
      </c>
      <c r="C473" s="1">
        <v>3</v>
      </c>
      <c r="D473" s="1" t="s">
        <v>682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L473" s="1" t="s">
        <v>15</v>
      </c>
      <c r="M473" t="str">
        <f>IF(L473="", "S",Titanic!L473)</f>
        <v>S</v>
      </c>
      <c r="N473">
        <f t="shared" si="49"/>
        <v>38</v>
      </c>
      <c r="O473">
        <v>1</v>
      </c>
      <c r="P473" t="str">
        <f t="shared" si="50"/>
        <v>M</v>
      </c>
      <c r="Q473">
        <f t="shared" si="51"/>
        <v>1</v>
      </c>
      <c r="R473">
        <f t="shared" si="52"/>
        <v>1</v>
      </c>
      <c r="S473" t="str">
        <f t="shared" si="53"/>
        <v>Middle-Aged</v>
      </c>
      <c r="T473" t="str">
        <f t="shared" si="54"/>
        <v>Lower Class</v>
      </c>
      <c r="U473" t="str">
        <f t="shared" si="55"/>
        <v>Deceased</v>
      </c>
    </row>
    <row r="474" spans="1:21" ht="13.2" x14ac:dyDescent="0.25">
      <c r="A474" s="1">
        <v>473</v>
      </c>
      <c r="B474" s="1">
        <v>1</v>
      </c>
      <c r="C474" s="1">
        <v>2</v>
      </c>
      <c r="D474" s="1" t="s">
        <v>683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L474" s="1" t="s">
        <v>15</v>
      </c>
      <c r="M474" t="str">
        <f>IF(L474="", "S",Titanic!L474)</f>
        <v>S</v>
      </c>
      <c r="N474">
        <f t="shared" si="49"/>
        <v>33</v>
      </c>
      <c r="O474">
        <v>0</v>
      </c>
      <c r="P474" t="str">
        <f t="shared" si="50"/>
        <v>M</v>
      </c>
      <c r="Q474">
        <f t="shared" si="51"/>
        <v>4</v>
      </c>
      <c r="R474">
        <f t="shared" si="52"/>
        <v>0</v>
      </c>
      <c r="S474" t="str">
        <f t="shared" si="53"/>
        <v>Middle-Aged</v>
      </c>
      <c r="T474" t="str">
        <f t="shared" si="54"/>
        <v>Middle Class</v>
      </c>
      <c r="U474" t="str">
        <f t="shared" si="55"/>
        <v>Survived</v>
      </c>
    </row>
    <row r="475" spans="1:21" ht="13.2" x14ac:dyDescent="0.25">
      <c r="A475" s="1">
        <v>474</v>
      </c>
      <c r="B475" s="1">
        <v>1</v>
      </c>
      <c r="C475" s="1">
        <v>2</v>
      </c>
      <c r="D475" s="1" t="s">
        <v>684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685</v>
      </c>
      <c r="J475" s="1">
        <v>13.791700000000001</v>
      </c>
      <c r="K475" s="1" t="s">
        <v>443</v>
      </c>
      <c r="L475" s="1" t="s">
        <v>20</v>
      </c>
      <c r="M475" t="str">
        <f>IF(L475="", "S",Titanic!L475)</f>
        <v>C</v>
      </c>
      <c r="N475">
        <f t="shared" si="49"/>
        <v>23</v>
      </c>
      <c r="O475">
        <v>0</v>
      </c>
      <c r="P475" t="str">
        <f t="shared" si="50"/>
        <v>D</v>
      </c>
      <c r="Q475">
        <f t="shared" si="51"/>
        <v>1</v>
      </c>
      <c r="R475">
        <f t="shared" si="52"/>
        <v>1</v>
      </c>
      <c r="S475" t="str">
        <f t="shared" si="53"/>
        <v>Youth</v>
      </c>
      <c r="T475" t="str">
        <f t="shared" si="54"/>
        <v>Middle Class</v>
      </c>
      <c r="U475" t="str">
        <f t="shared" si="55"/>
        <v>Survived</v>
      </c>
    </row>
    <row r="476" spans="1:21" ht="13.2" x14ac:dyDescent="0.25">
      <c r="A476" s="1">
        <v>475</v>
      </c>
      <c r="B476" s="1">
        <v>0</v>
      </c>
      <c r="C476" s="1">
        <v>3</v>
      </c>
      <c r="D476" s="1" t="s">
        <v>686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L476" s="1" t="s">
        <v>15</v>
      </c>
      <c r="M476" t="str">
        <f>IF(L476="", "S",Titanic!L476)</f>
        <v>S</v>
      </c>
      <c r="N476">
        <f t="shared" si="49"/>
        <v>22</v>
      </c>
      <c r="O476">
        <v>0</v>
      </c>
      <c r="P476" t="str">
        <f t="shared" si="50"/>
        <v>M</v>
      </c>
      <c r="Q476">
        <f t="shared" si="51"/>
        <v>1</v>
      </c>
      <c r="R476">
        <f t="shared" si="52"/>
        <v>1</v>
      </c>
      <c r="S476" t="str">
        <f t="shared" si="53"/>
        <v>Youth</v>
      </c>
      <c r="T476" t="str">
        <f t="shared" si="54"/>
        <v>Lower Class</v>
      </c>
      <c r="U476" t="str">
        <f t="shared" si="55"/>
        <v>Deceased</v>
      </c>
    </row>
    <row r="477" spans="1:21" ht="13.2" x14ac:dyDescent="0.25">
      <c r="A477" s="1">
        <v>476</v>
      </c>
      <c r="B477" s="1">
        <v>0</v>
      </c>
      <c r="C477" s="1">
        <v>1</v>
      </c>
      <c r="D477" s="1" t="s">
        <v>687</v>
      </c>
      <c r="E477" s="1" t="s">
        <v>13</v>
      </c>
      <c r="G477" s="1">
        <v>0</v>
      </c>
      <c r="H477" s="1">
        <v>0</v>
      </c>
      <c r="I477" s="1">
        <v>110465</v>
      </c>
      <c r="J477" s="1">
        <v>52</v>
      </c>
      <c r="K477" s="1" t="s">
        <v>688</v>
      </c>
      <c r="L477" s="1" t="s">
        <v>15</v>
      </c>
      <c r="M477" t="str">
        <f>IF(L477="", "S",Titanic!L477)</f>
        <v>S</v>
      </c>
      <c r="N477" s="3">
        <f t="shared" si="49"/>
        <v>41.281386138613861</v>
      </c>
      <c r="O477">
        <v>1</v>
      </c>
      <c r="P477" t="str">
        <f t="shared" si="50"/>
        <v>A</v>
      </c>
      <c r="Q477">
        <f t="shared" si="51"/>
        <v>1</v>
      </c>
      <c r="R477">
        <f t="shared" si="52"/>
        <v>1</v>
      </c>
      <c r="S477" t="str">
        <f t="shared" si="53"/>
        <v>Middle-Aged</v>
      </c>
      <c r="T477" t="str">
        <f t="shared" si="54"/>
        <v>Upper Class</v>
      </c>
      <c r="U477" t="str">
        <f t="shared" si="55"/>
        <v>Deceased</v>
      </c>
    </row>
    <row r="478" spans="1:21" ht="13.2" x14ac:dyDescent="0.25">
      <c r="A478" s="1">
        <v>477</v>
      </c>
      <c r="B478" s="1">
        <v>0</v>
      </c>
      <c r="C478" s="1">
        <v>2</v>
      </c>
      <c r="D478" s="1" t="s">
        <v>689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15</v>
      </c>
      <c r="M478" t="str">
        <f>IF(L478="", "S",Titanic!L478)</f>
        <v>S</v>
      </c>
      <c r="N478">
        <f t="shared" si="49"/>
        <v>34</v>
      </c>
      <c r="O478">
        <v>1</v>
      </c>
      <c r="P478" t="str">
        <f t="shared" si="50"/>
        <v>M</v>
      </c>
      <c r="Q478">
        <f t="shared" si="51"/>
        <v>2</v>
      </c>
      <c r="R478">
        <f t="shared" si="52"/>
        <v>0</v>
      </c>
      <c r="S478" t="str">
        <f t="shared" si="53"/>
        <v>Middle-Aged</v>
      </c>
      <c r="T478" t="str">
        <f t="shared" si="54"/>
        <v>Middle Class</v>
      </c>
      <c r="U478" t="str">
        <f t="shared" si="55"/>
        <v>Deceased</v>
      </c>
    </row>
    <row r="479" spans="1:21" ht="13.2" x14ac:dyDescent="0.25">
      <c r="A479" s="1">
        <v>478</v>
      </c>
      <c r="B479" s="1">
        <v>0</v>
      </c>
      <c r="C479" s="1">
        <v>3</v>
      </c>
      <c r="D479" s="1" t="s">
        <v>690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L479" s="1" t="s">
        <v>15</v>
      </c>
      <c r="M479" t="str">
        <f>IF(L479="", "S",Titanic!L479)</f>
        <v>S</v>
      </c>
      <c r="N479">
        <f t="shared" si="49"/>
        <v>29</v>
      </c>
      <c r="O479">
        <v>1</v>
      </c>
      <c r="P479" t="str">
        <f t="shared" si="50"/>
        <v>M</v>
      </c>
      <c r="Q479">
        <f t="shared" si="51"/>
        <v>2</v>
      </c>
      <c r="R479">
        <f t="shared" si="52"/>
        <v>0</v>
      </c>
      <c r="S479" t="str">
        <f t="shared" si="53"/>
        <v>Youth</v>
      </c>
      <c r="T479" t="str">
        <f t="shared" si="54"/>
        <v>Lower Class</v>
      </c>
      <c r="U479" t="str">
        <f t="shared" si="55"/>
        <v>Deceased</v>
      </c>
    </row>
    <row r="480" spans="1:21" ht="13.2" x14ac:dyDescent="0.25">
      <c r="A480" s="1">
        <v>479</v>
      </c>
      <c r="B480" s="1">
        <v>0</v>
      </c>
      <c r="C480" s="1">
        <v>3</v>
      </c>
      <c r="D480" s="1" t="s">
        <v>691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L480" s="1" t="s">
        <v>15</v>
      </c>
      <c r="M480" t="str">
        <f>IF(L480="", "S",Titanic!L480)</f>
        <v>S</v>
      </c>
      <c r="N480">
        <f t="shared" si="49"/>
        <v>22</v>
      </c>
      <c r="O480">
        <v>1</v>
      </c>
      <c r="P480" t="str">
        <f t="shared" si="50"/>
        <v>M</v>
      </c>
      <c r="Q480">
        <f t="shared" si="51"/>
        <v>1</v>
      </c>
      <c r="R480">
        <f t="shared" si="52"/>
        <v>1</v>
      </c>
      <c r="S480" t="str">
        <f t="shared" si="53"/>
        <v>Youth</v>
      </c>
      <c r="T480" t="str">
        <f t="shared" si="54"/>
        <v>Lower Class</v>
      </c>
      <c r="U480" t="str">
        <f t="shared" si="55"/>
        <v>Deceased</v>
      </c>
    </row>
    <row r="481" spans="1:21" ht="13.2" x14ac:dyDescent="0.25">
      <c r="A481" s="1">
        <v>480</v>
      </c>
      <c r="B481" s="1">
        <v>1</v>
      </c>
      <c r="C481" s="1">
        <v>3</v>
      </c>
      <c r="D481" s="1" t="s">
        <v>692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L481" s="1" t="s">
        <v>15</v>
      </c>
      <c r="M481" t="str">
        <f>IF(L481="", "S",Titanic!L481)</f>
        <v>S</v>
      </c>
      <c r="N481">
        <f t="shared" si="49"/>
        <v>2</v>
      </c>
      <c r="O481">
        <v>0</v>
      </c>
      <c r="P481" t="str">
        <f t="shared" si="50"/>
        <v>M</v>
      </c>
      <c r="Q481">
        <f t="shared" si="51"/>
        <v>2</v>
      </c>
      <c r="R481">
        <f t="shared" si="52"/>
        <v>0</v>
      </c>
      <c r="S481" t="str">
        <f t="shared" si="53"/>
        <v>Children</v>
      </c>
      <c r="T481" t="str">
        <f t="shared" si="54"/>
        <v>Lower Class</v>
      </c>
      <c r="U481" t="str">
        <f t="shared" si="55"/>
        <v>Survived</v>
      </c>
    </row>
    <row r="482" spans="1:21" ht="13.2" x14ac:dyDescent="0.25">
      <c r="A482" s="1">
        <v>481</v>
      </c>
      <c r="B482" s="1">
        <v>0</v>
      </c>
      <c r="C482" s="1">
        <v>3</v>
      </c>
      <c r="D482" s="1" t="s">
        <v>693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L482" s="1" t="s">
        <v>15</v>
      </c>
      <c r="M482" t="str">
        <f>IF(L482="", "S",Titanic!L482)</f>
        <v>S</v>
      </c>
      <c r="N482">
        <f t="shared" si="49"/>
        <v>9</v>
      </c>
      <c r="O482">
        <v>1</v>
      </c>
      <c r="P482" t="str">
        <f t="shared" si="50"/>
        <v>M</v>
      </c>
      <c r="Q482">
        <f t="shared" si="51"/>
        <v>8</v>
      </c>
      <c r="R482">
        <f t="shared" si="52"/>
        <v>0</v>
      </c>
      <c r="S482" t="str">
        <f t="shared" si="53"/>
        <v>Children</v>
      </c>
      <c r="T482" t="str">
        <f t="shared" si="54"/>
        <v>Lower Class</v>
      </c>
      <c r="U482" t="str">
        <f t="shared" si="55"/>
        <v>Deceased</v>
      </c>
    </row>
    <row r="483" spans="1:21" ht="13.2" x14ac:dyDescent="0.25">
      <c r="A483" s="1">
        <v>482</v>
      </c>
      <c r="B483" s="1">
        <v>0</v>
      </c>
      <c r="C483" s="1">
        <v>2</v>
      </c>
      <c r="D483" s="1" t="s">
        <v>694</v>
      </c>
      <c r="E483" s="1" t="s">
        <v>13</v>
      </c>
      <c r="G483" s="1">
        <v>0</v>
      </c>
      <c r="H483" s="1">
        <v>0</v>
      </c>
      <c r="I483" s="1">
        <v>239854</v>
      </c>
      <c r="J483" s="1">
        <v>0</v>
      </c>
      <c r="L483" s="1" t="s">
        <v>15</v>
      </c>
      <c r="M483" t="str">
        <f>IF(L483="", "S",Titanic!L483)</f>
        <v>S</v>
      </c>
      <c r="N483" s="3">
        <f t="shared" si="49"/>
        <v>30.740707070707071</v>
      </c>
      <c r="O483">
        <v>1</v>
      </c>
      <c r="P483" t="str">
        <f t="shared" si="50"/>
        <v>M</v>
      </c>
      <c r="Q483">
        <f t="shared" si="51"/>
        <v>1</v>
      </c>
      <c r="R483">
        <f t="shared" si="52"/>
        <v>1</v>
      </c>
      <c r="S483" t="str">
        <f t="shared" si="53"/>
        <v>Middle-Aged</v>
      </c>
      <c r="T483" t="str">
        <f t="shared" si="54"/>
        <v>Middle Class</v>
      </c>
      <c r="U483" t="str">
        <f t="shared" si="55"/>
        <v>Deceased</v>
      </c>
    </row>
    <row r="484" spans="1:21" ht="13.2" x14ac:dyDescent="0.25">
      <c r="A484" s="1">
        <v>483</v>
      </c>
      <c r="B484" s="1">
        <v>0</v>
      </c>
      <c r="C484" s="1">
        <v>3</v>
      </c>
      <c r="D484" s="1" t="s">
        <v>695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696</v>
      </c>
      <c r="J484" s="1">
        <v>8.0500000000000007</v>
      </c>
      <c r="L484" s="1" t="s">
        <v>15</v>
      </c>
      <c r="M484" t="str">
        <f>IF(L484="", "S",Titanic!L484)</f>
        <v>S</v>
      </c>
      <c r="N484">
        <f t="shared" si="49"/>
        <v>50</v>
      </c>
      <c r="O484">
        <v>1</v>
      </c>
      <c r="P484" t="str">
        <f t="shared" si="50"/>
        <v>M</v>
      </c>
      <c r="Q484">
        <f t="shared" si="51"/>
        <v>1</v>
      </c>
      <c r="R484">
        <f t="shared" si="52"/>
        <v>1</v>
      </c>
      <c r="S484" t="str">
        <f t="shared" si="53"/>
        <v>Middle-Aged</v>
      </c>
      <c r="T484" t="str">
        <f t="shared" si="54"/>
        <v>Lower Class</v>
      </c>
      <c r="U484" t="str">
        <f t="shared" si="55"/>
        <v>Deceased</v>
      </c>
    </row>
    <row r="485" spans="1:21" ht="13.2" x14ac:dyDescent="0.25">
      <c r="A485" s="1">
        <v>484</v>
      </c>
      <c r="B485" s="1">
        <v>1</v>
      </c>
      <c r="C485" s="1">
        <v>3</v>
      </c>
      <c r="D485" s="1" t="s">
        <v>697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L485" s="1" t="s">
        <v>15</v>
      </c>
      <c r="M485" t="str">
        <f>IF(L485="", "S",Titanic!L485)</f>
        <v>S</v>
      </c>
      <c r="N485">
        <f t="shared" si="49"/>
        <v>63</v>
      </c>
      <c r="O485">
        <v>0</v>
      </c>
      <c r="P485" t="str">
        <f t="shared" si="50"/>
        <v>M</v>
      </c>
      <c r="Q485">
        <f t="shared" si="51"/>
        <v>1</v>
      </c>
      <c r="R485">
        <f t="shared" si="52"/>
        <v>1</v>
      </c>
      <c r="S485" t="str">
        <f t="shared" si="53"/>
        <v>Old</v>
      </c>
      <c r="T485" t="str">
        <f t="shared" si="54"/>
        <v>Lower Class</v>
      </c>
      <c r="U485" t="str">
        <f t="shared" si="55"/>
        <v>Survived</v>
      </c>
    </row>
    <row r="486" spans="1:21" ht="13.2" x14ac:dyDescent="0.25">
      <c r="A486" s="1">
        <v>485</v>
      </c>
      <c r="B486" s="1">
        <v>1</v>
      </c>
      <c r="C486" s="1">
        <v>1</v>
      </c>
      <c r="D486" s="1" t="s">
        <v>698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440</v>
      </c>
      <c r="L486" s="1" t="s">
        <v>20</v>
      </c>
      <c r="M486" t="str">
        <f>IF(L486="", "S",Titanic!L486)</f>
        <v>C</v>
      </c>
      <c r="N486">
        <f t="shared" si="49"/>
        <v>25</v>
      </c>
      <c r="O486">
        <v>1</v>
      </c>
      <c r="P486" t="str">
        <f t="shared" si="50"/>
        <v>B</v>
      </c>
      <c r="Q486">
        <f t="shared" si="51"/>
        <v>2</v>
      </c>
      <c r="R486">
        <f t="shared" si="52"/>
        <v>0</v>
      </c>
      <c r="S486" t="str">
        <f t="shared" si="53"/>
        <v>Youth</v>
      </c>
      <c r="T486" t="str">
        <f t="shared" si="54"/>
        <v>Upper Class</v>
      </c>
      <c r="U486" t="str">
        <f t="shared" si="55"/>
        <v>Survived</v>
      </c>
    </row>
    <row r="487" spans="1:21" ht="13.2" x14ac:dyDescent="0.25">
      <c r="A487" s="1">
        <v>486</v>
      </c>
      <c r="B487" s="1">
        <v>0</v>
      </c>
      <c r="C487" s="1">
        <v>3</v>
      </c>
      <c r="D487" s="1" t="s">
        <v>699</v>
      </c>
      <c r="E487" s="1" t="s">
        <v>17</v>
      </c>
      <c r="G487" s="1">
        <v>3</v>
      </c>
      <c r="H487" s="1">
        <v>1</v>
      </c>
      <c r="I487" s="1">
        <v>4133</v>
      </c>
      <c r="J487" s="1">
        <v>25.466699999999999</v>
      </c>
      <c r="L487" s="1" t="s">
        <v>15</v>
      </c>
      <c r="M487" t="str">
        <f>IF(L487="", "S",Titanic!L487)</f>
        <v>S</v>
      </c>
      <c r="N487" s="3">
        <f t="shared" si="49"/>
        <v>21.75</v>
      </c>
      <c r="O487">
        <v>0</v>
      </c>
      <c r="P487" t="str">
        <f t="shared" si="50"/>
        <v>M</v>
      </c>
      <c r="Q487">
        <f t="shared" si="51"/>
        <v>5</v>
      </c>
      <c r="R487">
        <f t="shared" si="52"/>
        <v>0</v>
      </c>
      <c r="S487" t="str">
        <f t="shared" si="53"/>
        <v>Youth</v>
      </c>
      <c r="T487" t="str">
        <f t="shared" si="54"/>
        <v>Lower Class</v>
      </c>
      <c r="U487" t="str">
        <f t="shared" si="55"/>
        <v>Deceased</v>
      </c>
    </row>
    <row r="488" spans="1:21" ht="13.2" x14ac:dyDescent="0.25">
      <c r="A488" s="1">
        <v>487</v>
      </c>
      <c r="B488" s="1">
        <v>1</v>
      </c>
      <c r="C488" s="1">
        <v>1</v>
      </c>
      <c r="D488" s="1" t="s">
        <v>700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343</v>
      </c>
      <c r="L488" s="1" t="s">
        <v>15</v>
      </c>
      <c r="M488" t="str">
        <f>IF(L488="", "S",Titanic!L488)</f>
        <v>S</v>
      </c>
      <c r="N488">
        <f t="shared" si="49"/>
        <v>35</v>
      </c>
      <c r="O488">
        <v>0</v>
      </c>
      <c r="P488" t="str">
        <f t="shared" si="50"/>
        <v>C</v>
      </c>
      <c r="Q488">
        <f t="shared" si="51"/>
        <v>2</v>
      </c>
      <c r="R488">
        <f t="shared" si="52"/>
        <v>0</v>
      </c>
      <c r="S488" t="str">
        <f t="shared" si="53"/>
        <v>Middle-Aged</v>
      </c>
      <c r="T488" t="str">
        <f t="shared" si="54"/>
        <v>Upper Class</v>
      </c>
      <c r="U488" t="str">
        <f t="shared" si="55"/>
        <v>Survived</v>
      </c>
    </row>
    <row r="489" spans="1:21" ht="13.2" x14ac:dyDescent="0.25">
      <c r="A489" s="1">
        <v>488</v>
      </c>
      <c r="B489" s="1">
        <v>0</v>
      </c>
      <c r="C489" s="1">
        <v>1</v>
      </c>
      <c r="D489" s="1" t="s">
        <v>701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702</v>
      </c>
      <c r="L489" s="1" t="s">
        <v>20</v>
      </c>
      <c r="M489" t="str">
        <f>IF(L489="", "S",Titanic!L489)</f>
        <v>C</v>
      </c>
      <c r="N489">
        <f t="shared" si="49"/>
        <v>58</v>
      </c>
      <c r="O489">
        <v>1</v>
      </c>
      <c r="P489" t="str">
        <f t="shared" si="50"/>
        <v>B</v>
      </c>
      <c r="Q489">
        <f t="shared" si="51"/>
        <v>1</v>
      </c>
      <c r="R489">
        <f t="shared" si="52"/>
        <v>1</v>
      </c>
      <c r="S489" t="str">
        <f t="shared" si="53"/>
        <v>Old</v>
      </c>
      <c r="T489" t="str">
        <f t="shared" si="54"/>
        <v>Upper Class</v>
      </c>
      <c r="U489" t="str">
        <f t="shared" si="55"/>
        <v>Deceased</v>
      </c>
    </row>
    <row r="490" spans="1:21" ht="13.2" x14ac:dyDescent="0.25">
      <c r="A490" s="1">
        <v>489</v>
      </c>
      <c r="B490" s="1">
        <v>0</v>
      </c>
      <c r="C490" s="1">
        <v>3</v>
      </c>
      <c r="D490" s="1" t="s">
        <v>703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704</v>
      </c>
      <c r="J490" s="1">
        <v>8.0500000000000007</v>
      </c>
      <c r="L490" s="1" t="s">
        <v>15</v>
      </c>
      <c r="M490" t="str">
        <f>IF(L490="", "S",Titanic!L490)</f>
        <v>S</v>
      </c>
      <c r="N490">
        <f t="shared" si="49"/>
        <v>30</v>
      </c>
      <c r="O490">
        <v>1</v>
      </c>
      <c r="P490" t="str">
        <f t="shared" si="50"/>
        <v>M</v>
      </c>
      <c r="Q490">
        <f t="shared" si="51"/>
        <v>1</v>
      </c>
      <c r="R490">
        <f t="shared" si="52"/>
        <v>1</v>
      </c>
      <c r="S490" t="str">
        <f t="shared" si="53"/>
        <v>Youth</v>
      </c>
      <c r="T490" t="str">
        <f t="shared" si="54"/>
        <v>Lower Class</v>
      </c>
      <c r="U490" t="str">
        <f t="shared" si="55"/>
        <v>Deceased</v>
      </c>
    </row>
    <row r="491" spans="1:21" ht="13.2" x14ac:dyDescent="0.25">
      <c r="A491" s="1">
        <v>490</v>
      </c>
      <c r="B491" s="1">
        <v>1</v>
      </c>
      <c r="C491" s="1">
        <v>3</v>
      </c>
      <c r="D491" s="1" t="s">
        <v>705</v>
      </c>
      <c r="E491" s="1" t="s">
        <v>13</v>
      </c>
      <c r="F491" s="1">
        <v>9</v>
      </c>
      <c r="G491" s="1">
        <v>1</v>
      </c>
      <c r="H491" s="1">
        <v>1</v>
      </c>
      <c r="I491" s="1" t="s">
        <v>523</v>
      </c>
      <c r="J491" s="1">
        <v>15.9</v>
      </c>
      <c r="L491" s="1" t="s">
        <v>15</v>
      </c>
      <c r="M491" t="str">
        <f>IF(L491="", "S",Titanic!L491)</f>
        <v>S</v>
      </c>
      <c r="N491">
        <f t="shared" si="49"/>
        <v>9</v>
      </c>
      <c r="O491">
        <v>1</v>
      </c>
      <c r="P491" t="str">
        <f t="shared" si="50"/>
        <v>M</v>
      </c>
      <c r="Q491">
        <f t="shared" si="51"/>
        <v>3</v>
      </c>
      <c r="R491">
        <f t="shared" si="52"/>
        <v>0</v>
      </c>
      <c r="S491" t="str">
        <f t="shared" si="53"/>
        <v>Children</v>
      </c>
      <c r="T491" t="str">
        <f t="shared" si="54"/>
        <v>Lower Class</v>
      </c>
      <c r="U491" t="str">
        <f t="shared" si="55"/>
        <v>Survived</v>
      </c>
    </row>
    <row r="492" spans="1:21" ht="13.2" x14ac:dyDescent="0.25">
      <c r="A492" s="1">
        <v>491</v>
      </c>
      <c r="B492" s="1">
        <v>0</v>
      </c>
      <c r="C492" s="1">
        <v>3</v>
      </c>
      <c r="D492" s="1" t="s">
        <v>706</v>
      </c>
      <c r="E492" s="1" t="s">
        <v>13</v>
      </c>
      <c r="G492" s="1">
        <v>1</v>
      </c>
      <c r="H492" s="1">
        <v>0</v>
      </c>
      <c r="I492" s="1">
        <v>65304</v>
      </c>
      <c r="J492" s="1">
        <v>19.966699999999999</v>
      </c>
      <c r="L492" s="1" t="s">
        <v>15</v>
      </c>
      <c r="M492" t="str">
        <f>IF(L492="", "S",Titanic!L492)</f>
        <v>S</v>
      </c>
      <c r="N492" s="3">
        <f t="shared" si="49"/>
        <v>26.507588932806325</v>
      </c>
      <c r="O492">
        <v>1</v>
      </c>
      <c r="P492" t="str">
        <f t="shared" si="50"/>
        <v>M</v>
      </c>
      <c r="Q492">
        <f t="shared" si="51"/>
        <v>2</v>
      </c>
      <c r="R492">
        <f t="shared" si="52"/>
        <v>0</v>
      </c>
      <c r="S492" t="str">
        <f t="shared" si="53"/>
        <v>Youth</v>
      </c>
      <c r="T492" t="str">
        <f t="shared" si="54"/>
        <v>Lower Class</v>
      </c>
      <c r="U492" t="str">
        <f t="shared" si="55"/>
        <v>Deceased</v>
      </c>
    </row>
    <row r="493" spans="1:21" ht="13.2" x14ac:dyDescent="0.25">
      <c r="A493" s="1">
        <v>492</v>
      </c>
      <c r="B493" s="1">
        <v>0</v>
      </c>
      <c r="C493" s="1">
        <v>3</v>
      </c>
      <c r="D493" s="1" t="s">
        <v>707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708</v>
      </c>
      <c r="J493" s="1">
        <v>7.25</v>
      </c>
      <c r="L493" s="1" t="s">
        <v>15</v>
      </c>
      <c r="M493" t="str">
        <f>IF(L493="", "S",Titanic!L493)</f>
        <v>S</v>
      </c>
      <c r="N493">
        <f t="shared" si="49"/>
        <v>21</v>
      </c>
      <c r="O493">
        <v>1</v>
      </c>
      <c r="P493" t="str">
        <f t="shared" si="50"/>
        <v>M</v>
      </c>
      <c r="Q493">
        <f t="shared" si="51"/>
        <v>1</v>
      </c>
      <c r="R493">
        <f t="shared" si="52"/>
        <v>1</v>
      </c>
      <c r="S493" t="str">
        <f t="shared" si="53"/>
        <v>Youth</v>
      </c>
      <c r="T493" t="str">
        <f t="shared" si="54"/>
        <v>Lower Class</v>
      </c>
      <c r="U493" t="str">
        <f t="shared" si="55"/>
        <v>Deceased</v>
      </c>
    </row>
    <row r="494" spans="1:21" ht="13.2" x14ac:dyDescent="0.25">
      <c r="A494" s="1">
        <v>493</v>
      </c>
      <c r="B494" s="1">
        <v>0</v>
      </c>
      <c r="C494" s="1">
        <v>1</v>
      </c>
      <c r="D494" s="1" t="s">
        <v>709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710</v>
      </c>
      <c r="L494" s="1" t="s">
        <v>15</v>
      </c>
      <c r="M494" t="str">
        <f>IF(L494="", "S",Titanic!L494)</f>
        <v>S</v>
      </c>
      <c r="N494">
        <f t="shared" si="49"/>
        <v>55</v>
      </c>
      <c r="O494">
        <v>1</v>
      </c>
      <c r="P494" t="str">
        <f t="shared" si="50"/>
        <v>C</v>
      </c>
      <c r="Q494">
        <f t="shared" si="51"/>
        <v>1</v>
      </c>
      <c r="R494">
        <f t="shared" si="52"/>
        <v>1</v>
      </c>
      <c r="S494" t="str">
        <f t="shared" si="53"/>
        <v>Middle-Aged</v>
      </c>
      <c r="T494" t="str">
        <f t="shared" si="54"/>
        <v>Upper Class</v>
      </c>
      <c r="U494" t="str">
        <f t="shared" si="55"/>
        <v>Deceased</v>
      </c>
    </row>
    <row r="495" spans="1:21" ht="13.2" x14ac:dyDescent="0.25">
      <c r="A495" s="1">
        <v>494</v>
      </c>
      <c r="B495" s="1">
        <v>0</v>
      </c>
      <c r="C495" s="1">
        <v>1</v>
      </c>
      <c r="D495" s="1" t="s">
        <v>711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712</v>
      </c>
      <c r="J495" s="1">
        <v>49.504199999999997</v>
      </c>
      <c r="L495" s="1" t="s">
        <v>20</v>
      </c>
      <c r="M495" t="str">
        <f>IF(L495="", "S",Titanic!L495)</f>
        <v>C</v>
      </c>
      <c r="N495">
        <f t="shared" si="49"/>
        <v>71</v>
      </c>
      <c r="O495">
        <v>1</v>
      </c>
      <c r="P495" t="str">
        <f t="shared" si="50"/>
        <v>M</v>
      </c>
      <c r="Q495">
        <f t="shared" si="51"/>
        <v>1</v>
      </c>
      <c r="R495">
        <f t="shared" si="52"/>
        <v>1</v>
      </c>
      <c r="S495" t="str">
        <f t="shared" si="53"/>
        <v>Old</v>
      </c>
      <c r="T495" t="str">
        <f t="shared" si="54"/>
        <v>Upper Class</v>
      </c>
      <c r="U495" t="str">
        <f t="shared" si="55"/>
        <v>Deceased</v>
      </c>
    </row>
    <row r="496" spans="1:21" ht="13.2" x14ac:dyDescent="0.25">
      <c r="A496" s="1">
        <v>495</v>
      </c>
      <c r="B496" s="1">
        <v>0</v>
      </c>
      <c r="C496" s="1">
        <v>3</v>
      </c>
      <c r="D496" s="1" t="s">
        <v>713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714</v>
      </c>
      <c r="J496" s="1">
        <v>8.0500000000000007</v>
      </c>
      <c r="L496" s="1" t="s">
        <v>15</v>
      </c>
      <c r="M496" t="str">
        <f>IF(L496="", "S",Titanic!L496)</f>
        <v>S</v>
      </c>
      <c r="N496">
        <f t="shared" si="49"/>
        <v>21</v>
      </c>
      <c r="O496">
        <v>1</v>
      </c>
      <c r="P496" t="str">
        <f t="shared" si="50"/>
        <v>M</v>
      </c>
      <c r="Q496">
        <f t="shared" si="51"/>
        <v>1</v>
      </c>
      <c r="R496">
        <f t="shared" si="52"/>
        <v>1</v>
      </c>
      <c r="S496" t="str">
        <f t="shared" si="53"/>
        <v>Youth</v>
      </c>
      <c r="T496" t="str">
        <f t="shared" si="54"/>
        <v>Lower Class</v>
      </c>
      <c r="U496" t="str">
        <f t="shared" si="55"/>
        <v>Deceased</v>
      </c>
    </row>
    <row r="497" spans="1:21" ht="13.2" x14ac:dyDescent="0.25">
      <c r="A497" s="1">
        <v>496</v>
      </c>
      <c r="B497" s="1">
        <v>0</v>
      </c>
      <c r="C497" s="1">
        <v>3</v>
      </c>
      <c r="D497" s="1" t="s">
        <v>715</v>
      </c>
      <c r="E497" s="1" t="s">
        <v>13</v>
      </c>
      <c r="G497" s="1">
        <v>0</v>
      </c>
      <c r="H497" s="1">
        <v>0</v>
      </c>
      <c r="I497" s="1">
        <v>2627</v>
      </c>
      <c r="J497" s="1">
        <v>14.458299999999999</v>
      </c>
      <c r="L497" s="1" t="s">
        <v>20</v>
      </c>
      <c r="M497" t="str">
        <f>IF(L497="", "S",Titanic!L497)</f>
        <v>C</v>
      </c>
      <c r="N497" s="3">
        <f t="shared" si="49"/>
        <v>26.507588932806325</v>
      </c>
      <c r="O497">
        <v>1</v>
      </c>
      <c r="P497" t="str">
        <f t="shared" si="50"/>
        <v>M</v>
      </c>
      <c r="Q497">
        <f t="shared" si="51"/>
        <v>1</v>
      </c>
      <c r="R497">
        <f t="shared" si="52"/>
        <v>1</v>
      </c>
      <c r="S497" t="str">
        <f t="shared" si="53"/>
        <v>Youth</v>
      </c>
      <c r="T497" t="str">
        <f t="shared" si="54"/>
        <v>Lower Class</v>
      </c>
      <c r="U497" t="str">
        <f t="shared" si="55"/>
        <v>Deceased</v>
      </c>
    </row>
    <row r="498" spans="1:21" ht="13.2" x14ac:dyDescent="0.25">
      <c r="A498" s="1">
        <v>497</v>
      </c>
      <c r="B498" s="1">
        <v>1</v>
      </c>
      <c r="C498" s="1">
        <v>1</v>
      </c>
      <c r="D498" s="1" t="s">
        <v>716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717</v>
      </c>
      <c r="L498" s="1" t="s">
        <v>20</v>
      </c>
      <c r="M498" t="str">
        <f>IF(L498="", "S",Titanic!L498)</f>
        <v>C</v>
      </c>
      <c r="N498">
        <f t="shared" si="49"/>
        <v>54</v>
      </c>
      <c r="O498">
        <v>0</v>
      </c>
      <c r="P498" t="str">
        <f t="shared" si="50"/>
        <v>D</v>
      </c>
      <c r="Q498">
        <f t="shared" si="51"/>
        <v>2</v>
      </c>
      <c r="R498">
        <f t="shared" si="52"/>
        <v>0</v>
      </c>
      <c r="S498" t="str">
        <f t="shared" si="53"/>
        <v>Middle-Aged</v>
      </c>
      <c r="T498" t="str">
        <f t="shared" si="54"/>
        <v>Upper Class</v>
      </c>
      <c r="U498" t="str">
        <f t="shared" si="55"/>
        <v>Survived</v>
      </c>
    </row>
    <row r="499" spans="1:21" ht="13.2" x14ac:dyDescent="0.25">
      <c r="A499" s="1">
        <v>498</v>
      </c>
      <c r="B499" s="1">
        <v>0</v>
      </c>
      <c r="C499" s="1">
        <v>3</v>
      </c>
      <c r="D499" s="1" t="s">
        <v>718</v>
      </c>
      <c r="E499" s="1" t="s">
        <v>13</v>
      </c>
      <c r="G499" s="1">
        <v>0</v>
      </c>
      <c r="H499" s="1">
        <v>0</v>
      </c>
      <c r="I499" s="1" t="s">
        <v>719</v>
      </c>
      <c r="J499" s="1">
        <v>15.1</v>
      </c>
      <c r="L499" s="1" t="s">
        <v>15</v>
      </c>
      <c r="M499" t="str">
        <f>IF(L499="", "S",Titanic!L499)</f>
        <v>S</v>
      </c>
      <c r="N499" s="3">
        <f t="shared" si="49"/>
        <v>26.507588932806325</v>
      </c>
      <c r="O499">
        <v>1</v>
      </c>
      <c r="P499" t="str">
        <f t="shared" si="50"/>
        <v>M</v>
      </c>
      <c r="Q499">
        <f t="shared" si="51"/>
        <v>1</v>
      </c>
      <c r="R499">
        <f t="shared" si="52"/>
        <v>1</v>
      </c>
      <c r="S499" t="str">
        <f t="shared" si="53"/>
        <v>Youth</v>
      </c>
      <c r="T499" t="str">
        <f t="shared" si="54"/>
        <v>Lower Class</v>
      </c>
      <c r="U499" t="str">
        <f t="shared" si="55"/>
        <v>Deceased</v>
      </c>
    </row>
    <row r="500" spans="1:21" ht="13.2" x14ac:dyDescent="0.25">
      <c r="A500" s="1">
        <v>499</v>
      </c>
      <c r="B500" s="1">
        <v>0</v>
      </c>
      <c r="C500" s="1">
        <v>1</v>
      </c>
      <c r="D500" s="1" t="s">
        <v>720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450</v>
      </c>
      <c r="L500" s="1" t="s">
        <v>15</v>
      </c>
      <c r="M500" t="str">
        <f>IF(L500="", "S",Titanic!L500)</f>
        <v>S</v>
      </c>
      <c r="N500">
        <f t="shared" si="49"/>
        <v>25</v>
      </c>
      <c r="O500">
        <v>0</v>
      </c>
      <c r="P500" t="str">
        <f t="shared" si="50"/>
        <v>C</v>
      </c>
      <c r="Q500">
        <f t="shared" si="51"/>
        <v>4</v>
      </c>
      <c r="R500">
        <f t="shared" si="52"/>
        <v>0</v>
      </c>
      <c r="S500" t="str">
        <f t="shared" si="53"/>
        <v>Youth</v>
      </c>
      <c r="T500" t="str">
        <f t="shared" si="54"/>
        <v>Upper Class</v>
      </c>
      <c r="U500" t="str">
        <f t="shared" si="55"/>
        <v>Deceased</v>
      </c>
    </row>
    <row r="501" spans="1:21" ht="13.2" x14ac:dyDescent="0.25">
      <c r="A501" s="1">
        <v>500</v>
      </c>
      <c r="B501" s="1">
        <v>0</v>
      </c>
      <c r="C501" s="1">
        <v>3</v>
      </c>
      <c r="D501" s="1" t="s">
        <v>721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L501" s="1" t="s">
        <v>15</v>
      </c>
      <c r="M501" t="str">
        <f>IF(L501="", "S",Titanic!L501)</f>
        <v>S</v>
      </c>
      <c r="N501">
        <f t="shared" si="49"/>
        <v>24</v>
      </c>
      <c r="O501">
        <v>1</v>
      </c>
      <c r="P501" t="str">
        <f t="shared" si="50"/>
        <v>M</v>
      </c>
      <c r="Q501">
        <f t="shared" si="51"/>
        <v>1</v>
      </c>
      <c r="R501">
        <f t="shared" si="52"/>
        <v>1</v>
      </c>
      <c r="S501" t="str">
        <f t="shared" si="53"/>
        <v>Youth</v>
      </c>
      <c r="T501" t="str">
        <f t="shared" si="54"/>
        <v>Lower Class</v>
      </c>
      <c r="U501" t="str">
        <f t="shared" si="55"/>
        <v>Deceased</v>
      </c>
    </row>
    <row r="502" spans="1:21" ht="13.2" x14ac:dyDescent="0.25">
      <c r="A502" s="1">
        <v>501</v>
      </c>
      <c r="B502" s="1">
        <v>0</v>
      </c>
      <c r="C502" s="1">
        <v>3</v>
      </c>
      <c r="D502" s="1" t="s">
        <v>722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L502" s="1" t="s">
        <v>15</v>
      </c>
      <c r="M502" t="str">
        <f>IF(L502="", "S",Titanic!L502)</f>
        <v>S</v>
      </c>
      <c r="N502">
        <f t="shared" si="49"/>
        <v>17</v>
      </c>
      <c r="O502">
        <v>1</v>
      </c>
      <c r="P502" t="str">
        <f t="shared" si="50"/>
        <v>M</v>
      </c>
      <c r="Q502">
        <f t="shared" si="51"/>
        <v>1</v>
      </c>
      <c r="R502">
        <f t="shared" si="52"/>
        <v>1</v>
      </c>
      <c r="S502" t="str">
        <f t="shared" si="53"/>
        <v>Teens</v>
      </c>
      <c r="T502" t="str">
        <f t="shared" si="54"/>
        <v>Lower Class</v>
      </c>
      <c r="U502" t="str">
        <f t="shared" si="55"/>
        <v>Deceased</v>
      </c>
    </row>
    <row r="503" spans="1:21" ht="13.2" x14ac:dyDescent="0.25">
      <c r="A503" s="1">
        <v>502</v>
      </c>
      <c r="B503" s="1">
        <v>0</v>
      </c>
      <c r="C503" s="1">
        <v>3</v>
      </c>
      <c r="D503" s="1" t="s">
        <v>723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L503" s="1" t="s">
        <v>27</v>
      </c>
      <c r="M503" t="str">
        <f>IF(L503="", "S",Titanic!L503)</f>
        <v>Q</v>
      </c>
      <c r="N503">
        <f t="shared" si="49"/>
        <v>21</v>
      </c>
      <c r="O503">
        <v>0</v>
      </c>
      <c r="P503" t="str">
        <f t="shared" si="50"/>
        <v>M</v>
      </c>
      <c r="Q503">
        <f t="shared" si="51"/>
        <v>1</v>
      </c>
      <c r="R503">
        <f t="shared" si="52"/>
        <v>1</v>
      </c>
      <c r="S503" t="str">
        <f t="shared" si="53"/>
        <v>Youth</v>
      </c>
      <c r="T503" t="str">
        <f t="shared" si="54"/>
        <v>Lower Class</v>
      </c>
      <c r="U503" t="str">
        <f t="shared" si="55"/>
        <v>Deceased</v>
      </c>
    </row>
    <row r="504" spans="1:21" ht="13.2" x14ac:dyDescent="0.25">
      <c r="A504" s="1">
        <v>503</v>
      </c>
      <c r="B504" s="1">
        <v>0</v>
      </c>
      <c r="C504" s="1">
        <v>3</v>
      </c>
      <c r="D504" s="1" t="s">
        <v>724</v>
      </c>
      <c r="E504" s="1" t="s">
        <v>17</v>
      </c>
      <c r="G504" s="1">
        <v>0</v>
      </c>
      <c r="H504" s="1">
        <v>0</v>
      </c>
      <c r="I504" s="1">
        <v>330909</v>
      </c>
      <c r="J504" s="1">
        <v>7.6292</v>
      </c>
      <c r="L504" s="1" t="s">
        <v>27</v>
      </c>
      <c r="M504" t="str">
        <f>IF(L504="", "S",Titanic!L504)</f>
        <v>Q</v>
      </c>
      <c r="N504" s="3">
        <f t="shared" si="49"/>
        <v>21.75</v>
      </c>
      <c r="O504">
        <v>0</v>
      </c>
      <c r="P504" t="str">
        <f t="shared" si="50"/>
        <v>M</v>
      </c>
      <c r="Q504">
        <f t="shared" si="51"/>
        <v>1</v>
      </c>
      <c r="R504">
        <f t="shared" si="52"/>
        <v>1</v>
      </c>
      <c r="S504" t="str">
        <f t="shared" si="53"/>
        <v>Youth</v>
      </c>
      <c r="T504" t="str">
        <f t="shared" si="54"/>
        <v>Lower Class</v>
      </c>
      <c r="U504" t="str">
        <f t="shared" si="55"/>
        <v>Deceased</v>
      </c>
    </row>
    <row r="505" spans="1:21" ht="13.2" x14ac:dyDescent="0.25">
      <c r="A505" s="1">
        <v>504</v>
      </c>
      <c r="B505" s="1">
        <v>0</v>
      </c>
      <c r="C505" s="1">
        <v>3</v>
      </c>
      <c r="D505" s="1" t="s">
        <v>725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L505" s="1" t="s">
        <v>15</v>
      </c>
      <c r="M505" t="str">
        <f>IF(L505="", "S",Titanic!L505)</f>
        <v>S</v>
      </c>
      <c r="N505">
        <f t="shared" si="49"/>
        <v>37</v>
      </c>
      <c r="O505">
        <v>0</v>
      </c>
      <c r="P505" t="str">
        <f t="shared" si="50"/>
        <v>M</v>
      </c>
      <c r="Q505">
        <f t="shared" si="51"/>
        <v>1</v>
      </c>
      <c r="R505">
        <f t="shared" si="52"/>
        <v>1</v>
      </c>
      <c r="S505" t="str">
        <f t="shared" si="53"/>
        <v>Middle-Aged</v>
      </c>
      <c r="T505" t="str">
        <f t="shared" si="54"/>
        <v>Lower Class</v>
      </c>
      <c r="U505" t="str">
        <f t="shared" si="55"/>
        <v>Deceased</v>
      </c>
    </row>
    <row r="506" spans="1:21" ht="13.2" x14ac:dyDescent="0.25">
      <c r="A506" s="1">
        <v>505</v>
      </c>
      <c r="B506" s="1">
        <v>1</v>
      </c>
      <c r="C506" s="1">
        <v>1</v>
      </c>
      <c r="D506" s="1" t="s">
        <v>726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727</v>
      </c>
      <c r="L506" s="1" t="s">
        <v>15</v>
      </c>
      <c r="M506" t="str">
        <f>IF(L506="", "S",Titanic!L506)</f>
        <v>S</v>
      </c>
      <c r="N506">
        <f t="shared" si="49"/>
        <v>16</v>
      </c>
      <c r="O506">
        <v>0</v>
      </c>
      <c r="P506" t="str">
        <f t="shared" si="50"/>
        <v>B</v>
      </c>
      <c r="Q506">
        <f t="shared" si="51"/>
        <v>1</v>
      </c>
      <c r="R506">
        <f t="shared" si="52"/>
        <v>1</v>
      </c>
      <c r="S506" t="str">
        <f t="shared" si="53"/>
        <v>Teens</v>
      </c>
      <c r="T506" t="str">
        <f t="shared" si="54"/>
        <v>Upper Class</v>
      </c>
      <c r="U506" t="str">
        <f t="shared" si="55"/>
        <v>Survived</v>
      </c>
    </row>
    <row r="507" spans="1:21" ht="13.2" x14ac:dyDescent="0.25">
      <c r="A507" s="1">
        <v>506</v>
      </c>
      <c r="B507" s="1">
        <v>0</v>
      </c>
      <c r="C507" s="1">
        <v>1</v>
      </c>
      <c r="D507" s="1" t="s">
        <v>728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463</v>
      </c>
      <c r="J507" s="1">
        <v>108.9</v>
      </c>
      <c r="K507" s="1" t="s">
        <v>464</v>
      </c>
      <c r="L507" s="1" t="s">
        <v>20</v>
      </c>
      <c r="M507" t="str">
        <f>IF(L507="", "S",Titanic!L507)</f>
        <v>C</v>
      </c>
      <c r="N507">
        <f t="shared" si="49"/>
        <v>18</v>
      </c>
      <c r="O507">
        <v>1</v>
      </c>
      <c r="P507" t="str">
        <f t="shared" si="50"/>
        <v>C</v>
      </c>
      <c r="Q507">
        <f t="shared" si="51"/>
        <v>2</v>
      </c>
      <c r="R507">
        <f t="shared" si="52"/>
        <v>0</v>
      </c>
      <c r="S507" t="str">
        <f t="shared" si="53"/>
        <v>Teens</v>
      </c>
      <c r="T507" t="str">
        <f t="shared" si="54"/>
        <v>Upper Class</v>
      </c>
      <c r="U507" t="str">
        <f t="shared" si="55"/>
        <v>Deceased</v>
      </c>
    </row>
    <row r="508" spans="1:21" ht="13.2" x14ac:dyDescent="0.25">
      <c r="A508" s="1">
        <v>507</v>
      </c>
      <c r="B508" s="1">
        <v>1</v>
      </c>
      <c r="C508" s="1">
        <v>2</v>
      </c>
      <c r="D508" s="1" t="s">
        <v>729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15</v>
      </c>
      <c r="M508" t="str">
        <f>IF(L508="", "S",Titanic!L508)</f>
        <v>S</v>
      </c>
      <c r="N508">
        <f t="shared" si="49"/>
        <v>33</v>
      </c>
      <c r="O508">
        <v>0</v>
      </c>
      <c r="P508" t="str">
        <f t="shared" si="50"/>
        <v>M</v>
      </c>
      <c r="Q508">
        <f t="shared" si="51"/>
        <v>3</v>
      </c>
      <c r="R508">
        <f t="shared" si="52"/>
        <v>0</v>
      </c>
      <c r="S508" t="str">
        <f t="shared" si="53"/>
        <v>Middle-Aged</v>
      </c>
      <c r="T508" t="str">
        <f t="shared" si="54"/>
        <v>Middle Class</v>
      </c>
      <c r="U508" t="str">
        <f t="shared" si="55"/>
        <v>Survived</v>
      </c>
    </row>
    <row r="509" spans="1:21" ht="13.2" x14ac:dyDescent="0.25">
      <c r="A509" s="1">
        <v>508</v>
      </c>
      <c r="B509" s="1">
        <v>1</v>
      </c>
      <c r="C509" s="1">
        <v>1</v>
      </c>
      <c r="D509" s="1" t="s">
        <v>730</v>
      </c>
      <c r="E509" s="1" t="s">
        <v>13</v>
      </c>
      <c r="G509" s="1">
        <v>0</v>
      </c>
      <c r="H509" s="1">
        <v>0</v>
      </c>
      <c r="I509" s="1">
        <v>111427</v>
      </c>
      <c r="J509" s="1">
        <v>26.55</v>
      </c>
      <c r="L509" s="1" t="s">
        <v>15</v>
      </c>
      <c r="M509" t="str">
        <f>IF(L509="", "S",Titanic!L509)</f>
        <v>S</v>
      </c>
      <c r="N509" s="3">
        <f t="shared" si="49"/>
        <v>41.281386138613861</v>
      </c>
      <c r="O509">
        <v>1</v>
      </c>
      <c r="P509" t="str">
        <f t="shared" si="50"/>
        <v>M</v>
      </c>
      <c r="Q509">
        <f t="shared" si="51"/>
        <v>1</v>
      </c>
      <c r="R509">
        <f t="shared" si="52"/>
        <v>1</v>
      </c>
      <c r="S509" t="str">
        <f t="shared" si="53"/>
        <v>Middle-Aged</v>
      </c>
      <c r="T509" t="str">
        <f t="shared" si="54"/>
        <v>Upper Class</v>
      </c>
      <c r="U509" t="str">
        <f t="shared" si="55"/>
        <v>Survived</v>
      </c>
    </row>
    <row r="510" spans="1:21" ht="13.2" x14ac:dyDescent="0.25">
      <c r="A510" s="1">
        <v>509</v>
      </c>
      <c r="B510" s="1">
        <v>0</v>
      </c>
      <c r="C510" s="1">
        <v>3</v>
      </c>
      <c r="D510" s="1" t="s">
        <v>731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732</v>
      </c>
      <c r="J510" s="1">
        <v>22.524999999999999</v>
      </c>
      <c r="L510" s="1" t="s">
        <v>15</v>
      </c>
      <c r="M510" t="str">
        <f>IF(L510="", "S",Titanic!L510)</f>
        <v>S</v>
      </c>
      <c r="N510">
        <f t="shared" si="49"/>
        <v>28</v>
      </c>
      <c r="O510">
        <v>1</v>
      </c>
      <c r="P510" t="str">
        <f t="shared" si="50"/>
        <v>M</v>
      </c>
      <c r="Q510">
        <f t="shared" si="51"/>
        <v>1</v>
      </c>
      <c r="R510">
        <f t="shared" si="52"/>
        <v>1</v>
      </c>
      <c r="S510" t="str">
        <f t="shared" si="53"/>
        <v>Youth</v>
      </c>
      <c r="T510" t="str">
        <f t="shared" si="54"/>
        <v>Lower Class</v>
      </c>
      <c r="U510" t="str">
        <f t="shared" si="55"/>
        <v>Deceased</v>
      </c>
    </row>
    <row r="511" spans="1:21" ht="13.2" x14ac:dyDescent="0.25">
      <c r="A511" s="1">
        <v>510</v>
      </c>
      <c r="B511" s="1">
        <v>1</v>
      </c>
      <c r="C511" s="1">
        <v>3</v>
      </c>
      <c r="D511" s="1" t="s">
        <v>733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L511" s="1" t="s">
        <v>15</v>
      </c>
      <c r="M511" t="str">
        <f>IF(L511="", "S",Titanic!L511)</f>
        <v>S</v>
      </c>
      <c r="N511">
        <f t="shared" si="49"/>
        <v>26</v>
      </c>
      <c r="O511">
        <v>1</v>
      </c>
      <c r="P511" t="str">
        <f t="shared" si="50"/>
        <v>M</v>
      </c>
      <c r="Q511">
        <f t="shared" si="51"/>
        <v>1</v>
      </c>
      <c r="R511">
        <f t="shared" si="52"/>
        <v>1</v>
      </c>
      <c r="S511" t="str">
        <f t="shared" si="53"/>
        <v>Youth</v>
      </c>
      <c r="T511" t="str">
        <f t="shared" si="54"/>
        <v>Lower Class</v>
      </c>
      <c r="U511" t="str">
        <f t="shared" si="55"/>
        <v>Survived</v>
      </c>
    </row>
    <row r="512" spans="1:21" ht="13.2" x14ac:dyDescent="0.25">
      <c r="A512" s="1">
        <v>511</v>
      </c>
      <c r="B512" s="1">
        <v>1</v>
      </c>
      <c r="C512" s="1">
        <v>3</v>
      </c>
      <c r="D512" s="1" t="s">
        <v>734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L512" s="1" t="s">
        <v>27</v>
      </c>
      <c r="M512" t="str">
        <f>IF(L512="", "S",Titanic!L512)</f>
        <v>Q</v>
      </c>
      <c r="N512">
        <f t="shared" si="49"/>
        <v>29</v>
      </c>
      <c r="O512">
        <v>1</v>
      </c>
      <c r="P512" t="str">
        <f t="shared" si="50"/>
        <v>M</v>
      </c>
      <c r="Q512">
        <f t="shared" si="51"/>
        <v>1</v>
      </c>
      <c r="R512">
        <f t="shared" si="52"/>
        <v>1</v>
      </c>
      <c r="S512" t="str">
        <f t="shared" si="53"/>
        <v>Youth</v>
      </c>
      <c r="T512" t="str">
        <f t="shared" si="54"/>
        <v>Lower Class</v>
      </c>
      <c r="U512" t="str">
        <f t="shared" si="55"/>
        <v>Survived</v>
      </c>
    </row>
    <row r="513" spans="1:21" ht="13.2" x14ac:dyDescent="0.25">
      <c r="A513" s="1">
        <v>512</v>
      </c>
      <c r="B513" s="1">
        <v>0</v>
      </c>
      <c r="C513" s="1">
        <v>3</v>
      </c>
      <c r="D513" s="1" t="s">
        <v>735</v>
      </c>
      <c r="E513" s="1" t="s">
        <v>13</v>
      </c>
      <c r="G513" s="1">
        <v>0</v>
      </c>
      <c r="H513" s="1">
        <v>0</v>
      </c>
      <c r="I513" s="1" t="s">
        <v>736</v>
      </c>
      <c r="J513" s="1">
        <v>8.0500000000000007</v>
      </c>
      <c r="L513" s="1" t="s">
        <v>15</v>
      </c>
      <c r="M513" t="str">
        <f>IF(L513="", "S",Titanic!L513)</f>
        <v>S</v>
      </c>
      <c r="N513" s="3">
        <f t="shared" si="49"/>
        <v>26.507588932806325</v>
      </c>
      <c r="O513">
        <v>1</v>
      </c>
      <c r="P513" t="str">
        <f t="shared" si="50"/>
        <v>M</v>
      </c>
      <c r="Q513">
        <f t="shared" si="51"/>
        <v>1</v>
      </c>
      <c r="R513">
        <f t="shared" si="52"/>
        <v>1</v>
      </c>
      <c r="S513" t="str">
        <f t="shared" si="53"/>
        <v>Youth</v>
      </c>
      <c r="T513" t="str">
        <f t="shared" si="54"/>
        <v>Lower Class</v>
      </c>
      <c r="U513" t="str">
        <f t="shared" si="55"/>
        <v>Deceased</v>
      </c>
    </row>
    <row r="514" spans="1:21" ht="13.2" x14ac:dyDescent="0.25">
      <c r="A514" s="1">
        <v>513</v>
      </c>
      <c r="B514" s="1">
        <v>1</v>
      </c>
      <c r="C514" s="1">
        <v>1</v>
      </c>
      <c r="D514" s="1" t="s">
        <v>737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738</v>
      </c>
      <c r="J514" s="1">
        <v>26.287500000000001</v>
      </c>
      <c r="K514" s="1" t="s">
        <v>739</v>
      </c>
      <c r="L514" s="1" t="s">
        <v>15</v>
      </c>
      <c r="M514" t="str">
        <f>IF(L514="", "S",Titanic!L514)</f>
        <v>S</v>
      </c>
      <c r="N514">
        <f t="shared" ref="N514:N577" si="56">IF(F514="",SUMIFS(Avg_Age,Pclass_Age,C514,Sex_Age,E514),F514)</f>
        <v>36</v>
      </c>
      <c r="O514">
        <v>1</v>
      </c>
      <c r="P514" t="str">
        <f t="shared" si="50"/>
        <v>E</v>
      </c>
      <c r="Q514">
        <f t="shared" si="51"/>
        <v>1</v>
      </c>
      <c r="R514">
        <f t="shared" si="52"/>
        <v>1</v>
      </c>
      <c r="S514" t="str">
        <f t="shared" si="53"/>
        <v>Middle-Aged</v>
      </c>
      <c r="T514" t="str">
        <f t="shared" si="54"/>
        <v>Upper Class</v>
      </c>
      <c r="U514" t="str">
        <f t="shared" si="55"/>
        <v>Survived</v>
      </c>
    </row>
    <row r="515" spans="1:21" ht="13.2" x14ac:dyDescent="0.25">
      <c r="A515" s="1">
        <v>514</v>
      </c>
      <c r="B515" s="1">
        <v>1</v>
      </c>
      <c r="C515" s="1">
        <v>1</v>
      </c>
      <c r="D515" s="1" t="s">
        <v>740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741</v>
      </c>
      <c r="J515" s="1">
        <v>59.4</v>
      </c>
      <c r="L515" s="1" t="s">
        <v>20</v>
      </c>
      <c r="M515" t="str">
        <f>IF(L515="", "S",Titanic!L515)</f>
        <v>C</v>
      </c>
      <c r="N515">
        <f t="shared" si="56"/>
        <v>54</v>
      </c>
      <c r="O515">
        <v>0</v>
      </c>
      <c r="P515" t="str">
        <f t="shared" ref="P515:P578" si="57">IF(K515="","M",LEFT(K515,1))</f>
        <v>M</v>
      </c>
      <c r="Q515">
        <f t="shared" ref="Q515:Q578" si="58">SUM(G515:H515,1)</f>
        <v>2</v>
      </c>
      <c r="R515">
        <f t="shared" ref="R515:R578" si="59">IF(Q515=1,1,0)</f>
        <v>0</v>
      </c>
      <c r="S515" t="str">
        <f t="shared" ref="S515:S578" si="60">IF(N515&lt;=13,"Children",IF(N515&lt;=18,"Teens",IF(N515&lt;=30,"Youth",IF(N515&lt;=55,"Middle-Aged","Old"))))</f>
        <v>Middle-Aged</v>
      </c>
      <c r="T515" t="str">
        <f t="shared" ref="T515:T578" si="61">IF(C515=1,"Upper Class",IF(C515 = 2, "Middle Class","Lower Class"))</f>
        <v>Upper Class</v>
      </c>
      <c r="U515" t="str">
        <f t="shared" ref="U515:U578" si="62">IF(B515 = 0, "Deceased","Survived")</f>
        <v>Survived</v>
      </c>
    </row>
    <row r="516" spans="1:21" ht="13.2" x14ac:dyDescent="0.25">
      <c r="A516" s="1">
        <v>515</v>
      </c>
      <c r="B516" s="1">
        <v>0</v>
      </c>
      <c r="C516" s="1">
        <v>3</v>
      </c>
      <c r="D516" s="1" t="s">
        <v>742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L516" s="1" t="s">
        <v>15</v>
      </c>
      <c r="M516" t="str">
        <f>IF(L516="", "S",Titanic!L516)</f>
        <v>S</v>
      </c>
      <c r="N516">
        <f t="shared" si="56"/>
        <v>24</v>
      </c>
      <c r="O516">
        <v>1</v>
      </c>
      <c r="P516" t="str">
        <f t="shared" si="57"/>
        <v>M</v>
      </c>
      <c r="Q516">
        <f t="shared" si="58"/>
        <v>1</v>
      </c>
      <c r="R516">
        <f t="shared" si="59"/>
        <v>1</v>
      </c>
      <c r="S516" t="str">
        <f t="shared" si="60"/>
        <v>Youth</v>
      </c>
      <c r="T516" t="str">
        <f t="shared" si="61"/>
        <v>Lower Class</v>
      </c>
      <c r="U516" t="str">
        <f t="shared" si="62"/>
        <v>Deceased</v>
      </c>
    </row>
    <row r="517" spans="1:21" ht="13.2" x14ac:dyDescent="0.25">
      <c r="A517" s="1">
        <v>516</v>
      </c>
      <c r="B517" s="1">
        <v>0</v>
      </c>
      <c r="C517" s="1">
        <v>1</v>
      </c>
      <c r="D517" s="1" t="s">
        <v>743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744</v>
      </c>
      <c r="L517" s="1" t="s">
        <v>15</v>
      </c>
      <c r="M517" t="str">
        <f>IF(L517="", "S",Titanic!L517)</f>
        <v>S</v>
      </c>
      <c r="N517">
        <f t="shared" si="56"/>
        <v>47</v>
      </c>
      <c r="O517">
        <v>1</v>
      </c>
      <c r="P517" t="str">
        <f t="shared" si="57"/>
        <v>D</v>
      </c>
      <c r="Q517">
        <f t="shared" si="58"/>
        <v>1</v>
      </c>
      <c r="R517">
        <f t="shared" si="59"/>
        <v>1</v>
      </c>
      <c r="S517" t="str">
        <f t="shared" si="60"/>
        <v>Middle-Aged</v>
      </c>
      <c r="T517" t="str">
        <f t="shared" si="61"/>
        <v>Upper Class</v>
      </c>
      <c r="U517" t="str">
        <f t="shared" si="62"/>
        <v>Deceased</v>
      </c>
    </row>
    <row r="518" spans="1:21" ht="13.2" x14ac:dyDescent="0.25">
      <c r="A518" s="1">
        <v>517</v>
      </c>
      <c r="B518" s="1">
        <v>1</v>
      </c>
      <c r="C518" s="1">
        <v>2</v>
      </c>
      <c r="D518" s="1" t="s">
        <v>745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746</v>
      </c>
      <c r="J518" s="1">
        <v>10.5</v>
      </c>
      <c r="K518" s="1" t="s">
        <v>117</v>
      </c>
      <c r="L518" s="1" t="s">
        <v>15</v>
      </c>
      <c r="M518" t="str">
        <f>IF(L518="", "S",Titanic!L518)</f>
        <v>S</v>
      </c>
      <c r="N518">
        <f t="shared" si="56"/>
        <v>34</v>
      </c>
      <c r="O518">
        <v>0</v>
      </c>
      <c r="P518" t="str">
        <f t="shared" si="57"/>
        <v>F</v>
      </c>
      <c r="Q518">
        <f t="shared" si="58"/>
        <v>1</v>
      </c>
      <c r="R518">
        <f t="shared" si="59"/>
        <v>1</v>
      </c>
      <c r="S518" t="str">
        <f t="shared" si="60"/>
        <v>Middle-Aged</v>
      </c>
      <c r="T518" t="str">
        <f t="shared" si="61"/>
        <v>Middle Class</v>
      </c>
      <c r="U518" t="str">
        <f t="shared" si="62"/>
        <v>Survived</v>
      </c>
    </row>
    <row r="519" spans="1:21" ht="13.2" x14ac:dyDescent="0.25">
      <c r="A519" s="1">
        <v>518</v>
      </c>
      <c r="B519" s="1">
        <v>0</v>
      </c>
      <c r="C519" s="1">
        <v>3</v>
      </c>
      <c r="D519" s="1" t="s">
        <v>747</v>
      </c>
      <c r="E519" s="1" t="s">
        <v>13</v>
      </c>
      <c r="G519" s="1">
        <v>0</v>
      </c>
      <c r="H519" s="1">
        <v>0</v>
      </c>
      <c r="I519" s="1">
        <v>371110</v>
      </c>
      <c r="J519" s="1">
        <v>24.15</v>
      </c>
      <c r="L519" s="1" t="s">
        <v>27</v>
      </c>
      <c r="M519" t="str">
        <f>IF(L519="", "S",Titanic!L519)</f>
        <v>Q</v>
      </c>
      <c r="N519" s="3">
        <f t="shared" si="56"/>
        <v>26.507588932806325</v>
      </c>
      <c r="O519">
        <v>1</v>
      </c>
      <c r="P519" t="str">
        <f t="shared" si="57"/>
        <v>M</v>
      </c>
      <c r="Q519">
        <f t="shared" si="58"/>
        <v>1</v>
      </c>
      <c r="R519">
        <f t="shared" si="59"/>
        <v>1</v>
      </c>
      <c r="S519" t="str">
        <f t="shared" si="60"/>
        <v>Youth</v>
      </c>
      <c r="T519" t="str">
        <f t="shared" si="61"/>
        <v>Lower Class</v>
      </c>
      <c r="U519" t="str">
        <f t="shared" si="62"/>
        <v>Deceased</v>
      </c>
    </row>
    <row r="520" spans="1:21" ht="13.2" x14ac:dyDescent="0.25">
      <c r="A520" s="1">
        <v>519</v>
      </c>
      <c r="B520" s="1">
        <v>1</v>
      </c>
      <c r="C520" s="1">
        <v>2</v>
      </c>
      <c r="D520" s="1" t="s">
        <v>748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15</v>
      </c>
      <c r="M520" t="str">
        <f>IF(L520="", "S",Titanic!L520)</f>
        <v>S</v>
      </c>
      <c r="N520">
        <f t="shared" si="56"/>
        <v>36</v>
      </c>
      <c r="O520">
        <v>0</v>
      </c>
      <c r="P520" t="str">
        <f t="shared" si="57"/>
        <v>M</v>
      </c>
      <c r="Q520">
        <f t="shared" si="58"/>
        <v>2</v>
      </c>
      <c r="R520">
        <f t="shared" si="59"/>
        <v>0</v>
      </c>
      <c r="S520" t="str">
        <f t="shared" si="60"/>
        <v>Middle-Aged</v>
      </c>
      <c r="T520" t="str">
        <f t="shared" si="61"/>
        <v>Middle Class</v>
      </c>
      <c r="U520" t="str">
        <f t="shared" si="62"/>
        <v>Survived</v>
      </c>
    </row>
    <row r="521" spans="1:21" ht="13.2" x14ac:dyDescent="0.25">
      <c r="A521" s="1">
        <v>520</v>
      </c>
      <c r="B521" s="1">
        <v>0</v>
      </c>
      <c r="C521" s="1">
        <v>3</v>
      </c>
      <c r="D521" s="1" t="s">
        <v>749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L521" s="1" t="s">
        <v>15</v>
      </c>
      <c r="M521" t="str">
        <f>IF(L521="", "S",Titanic!L521)</f>
        <v>S</v>
      </c>
      <c r="N521">
        <f t="shared" si="56"/>
        <v>32</v>
      </c>
      <c r="O521">
        <v>1</v>
      </c>
      <c r="P521" t="str">
        <f t="shared" si="57"/>
        <v>M</v>
      </c>
      <c r="Q521">
        <f t="shared" si="58"/>
        <v>1</v>
      </c>
      <c r="R521">
        <f t="shared" si="59"/>
        <v>1</v>
      </c>
      <c r="S521" t="str">
        <f t="shared" si="60"/>
        <v>Middle-Aged</v>
      </c>
      <c r="T521" t="str">
        <f t="shared" si="61"/>
        <v>Lower Class</v>
      </c>
      <c r="U521" t="str">
        <f t="shared" si="62"/>
        <v>Deceased</v>
      </c>
    </row>
    <row r="522" spans="1:21" ht="13.2" x14ac:dyDescent="0.25">
      <c r="A522" s="1">
        <v>521</v>
      </c>
      <c r="B522" s="1">
        <v>1</v>
      </c>
      <c r="C522" s="1">
        <v>1</v>
      </c>
      <c r="D522" s="1" t="s">
        <v>750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751</v>
      </c>
      <c r="L522" s="1" t="s">
        <v>15</v>
      </c>
      <c r="M522" t="str">
        <f>IF(L522="", "S",Titanic!L522)</f>
        <v>S</v>
      </c>
      <c r="N522">
        <f t="shared" si="56"/>
        <v>30</v>
      </c>
      <c r="O522">
        <v>0</v>
      </c>
      <c r="P522" t="str">
        <f t="shared" si="57"/>
        <v>B</v>
      </c>
      <c r="Q522">
        <f t="shared" si="58"/>
        <v>1</v>
      </c>
      <c r="R522">
        <f t="shared" si="59"/>
        <v>1</v>
      </c>
      <c r="S522" t="str">
        <f t="shared" si="60"/>
        <v>Youth</v>
      </c>
      <c r="T522" t="str">
        <f t="shared" si="61"/>
        <v>Upper Class</v>
      </c>
      <c r="U522" t="str">
        <f t="shared" si="62"/>
        <v>Survived</v>
      </c>
    </row>
    <row r="523" spans="1:21" ht="13.2" x14ac:dyDescent="0.25">
      <c r="A523" s="1">
        <v>522</v>
      </c>
      <c r="B523" s="1">
        <v>0</v>
      </c>
      <c r="C523" s="1">
        <v>3</v>
      </c>
      <c r="D523" s="1" t="s">
        <v>752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L523" s="1" t="s">
        <v>15</v>
      </c>
      <c r="M523" t="str">
        <f>IF(L523="", "S",Titanic!L523)</f>
        <v>S</v>
      </c>
      <c r="N523">
        <f t="shared" si="56"/>
        <v>22</v>
      </c>
      <c r="O523">
        <v>1</v>
      </c>
      <c r="P523" t="str">
        <f t="shared" si="57"/>
        <v>M</v>
      </c>
      <c r="Q523">
        <f t="shared" si="58"/>
        <v>1</v>
      </c>
      <c r="R523">
        <f t="shared" si="59"/>
        <v>1</v>
      </c>
      <c r="S523" t="str">
        <f t="shared" si="60"/>
        <v>Youth</v>
      </c>
      <c r="T523" t="str">
        <f t="shared" si="61"/>
        <v>Lower Class</v>
      </c>
      <c r="U523" t="str">
        <f t="shared" si="62"/>
        <v>Deceased</v>
      </c>
    </row>
    <row r="524" spans="1:21" ht="13.2" x14ac:dyDescent="0.25">
      <c r="A524" s="1">
        <v>523</v>
      </c>
      <c r="B524" s="1">
        <v>0</v>
      </c>
      <c r="C524" s="1">
        <v>3</v>
      </c>
      <c r="D524" s="1" t="s">
        <v>753</v>
      </c>
      <c r="E524" s="1" t="s">
        <v>13</v>
      </c>
      <c r="G524" s="1">
        <v>0</v>
      </c>
      <c r="H524" s="1">
        <v>0</v>
      </c>
      <c r="I524" s="1">
        <v>2624</v>
      </c>
      <c r="J524" s="1">
        <v>7.2249999999999996</v>
      </c>
      <c r="L524" s="1" t="s">
        <v>20</v>
      </c>
      <c r="M524" t="str">
        <f>IF(L524="", "S",Titanic!L524)</f>
        <v>C</v>
      </c>
      <c r="N524" s="3">
        <f t="shared" si="56"/>
        <v>26.507588932806325</v>
      </c>
      <c r="O524">
        <v>1</v>
      </c>
      <c r="P524" t="str">
        <f t="shared" si="57"/>
        <v>M</v>
      </c>
      <c r="Q524">
        <f t="shared" si="58"/>
        <v>1</v>
      </c>
      <c r="R524">
        <f t="shared" si="59"/>
        <v>1</v>
      </c>
      <c r="S524" t="str">
        <f t="shared" si="60"/>
        <v>Youth</v>
      </c>
      <c r="T524" t="str">
        <f t="shared" si="61"/>
        <v>Lower Class</v>
      </c>
      <c r="U524" t="str">
        <f t="shared" si="62"/>
        <v>Deceased</v>
      </c>
    </row>
    <row r="525" spans="1:21" ht="13.2" x14ac:dyDescent="0.25">
      <c r="A525" s="1">
        <v>524</v>
      </c>
      <c r="B525" s="1">
        <v>1</v>
      </c>
      <c r="C525" s="1">
        <v>1</v>
      </c>
      <c r="D525" s="1" t="s">
        <v>754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498</v>
      </c>
      <c r="L525" s="1" t="s">
        <v>20</v>
      </c>
      <c r="M525" t="str">
        <f>IF(L525="", "S",Titanic!L525)</f>
        <v>C</v>
      </c>
      <c r="N525">
        <f t="shared" si="56"/>
        <v>44</v>
      </c>
      <c r="O525">
        <v>0</v>
      </c>
      <c r="P525" t="str">
        <f t="shared" si="57"/>
        <v>B</v>
      </c>
      <c r="Q525">
        <f t="shared" si="58"/>
        <v>2</v>
      </c>
      <c r="R525">
        <f t="shared" si="59"/>
        <v>0</v>
      </c>
      <c r="S525" t="str">
        <f t="shared" si="60"/>
        <v>Middle-Aged</v>
      </c>
      <c r="T525" t="str">
        <f t="shared" si="61"/>
        <v>Upper Class</v>
      </c>
      <c r="U525" t="str">
        <f t="shared" si="62"/>
        <v>Survived</v>
      </c>
    </row>
    <row r="526" spans="1:21" ht="13.2" x14ac:dyDescent="0.25">
      <c r="A526" s="1">
        <v>525</v>
      </c>
      <c r="B526" s="1">
        <v>0</v>
      </c>
      <c r="C526" s="1">
        <v>3</v>
      </c>
      <c r="D526" s="1" t="s">
        <v>755</v>
      </c>
      <c r="E526" s="1" t="s">
        <v>13</v>
      </c>
      <c r="G526" s="1">
        <v>0</v>
      </c>
      <c r="H526" s="1">
        <v>0</v>
      </c>
      <c r="I526" s="1">
        <v>2700</v>
      </c>
      <c r="J526" s="1">
        <v>7.2291999999999996</v>
      </c>
      <c r="L526" s="1" t="s">
        <v>20</v>
      </c>
      <c r="M526" t="str">
        <f>IF(L526="", "S",Titanic!L526)</f>
        <v>C</v>
      </c>
      <c r="N526" s="3">
        <f t="shared" si="56"/>
        <v>26.507588932806325</v>
      </c>
      <c r="O526">
        <v>1</v>
      </c>
      <c r="P526" t="str">
        <f t="shared" si="57"/>
        <v>M</v>
      </c>
      <c r="Q526">
        <f t="shared" si="58"/>
        <v>1</v>
      </c>
      <c r="R526">
        <f t="shared" si="59"/>
        <v>1</v>
      </c>
      <c r="S526" t="str">
        <f t="shared" si="60"/>
        <v>Youth</v>
      </c>
      <c r="T526" t="str">
        <f t="shared" si="61"/>
        <v>Lower Class</v>
      </c>
      <c r="U526" t="str">
        <f t="shared" si="62"/>
        <v>Deceased</v>
      </c>
    </row>
    <row r="527" spans="1:21" ht="13.2" x14ac:dyDescent="0.25">
      <c r="A527" s="1">
        <v>526</v>
      </c>
      <c r="B527" s="1">
        <v>0</v>
      </c>
      <c r="C527" s="1">
        <v>3</v>
      </c>
      <c r="D527" s="1" t="s">
        <v>756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L527" s="1" t="s">
        <v>27</v>
      </c>
      <c r="M527" t="str">
        <f>IF(L527="", "S",Titanic!L527)</f>
        <v>Q</v>
      </c>
      <c r="N527" s="3">
        <f t="shared" si="56"/>
        <v>40.5</v>
      </c>
      <c r="O527">
        <v>1</v>
      </c>
      <c r="P527" t="str">
        <f t="shared" si="57"/>
        <v>M</v>
      </c>
      <c r="Q527">
        <f t="shared" si="58"/>
        <v>1</v>
      </c>
      <c r="R527">
        <f t="shared" si="59"/>
        <v>1</v>
      </c>
      <c r="S527" t="str">
        <f t="shared" si="60"/>
        <v>Middle-Aged</v>
      </c>
      <c r="T527" t="str">
        <f t="shared" si="61"/>
        <v>Lower Class</v>
      </c>
      <c r="U527" t="str">
        <f t="shared" si="62"/>
        <v>Deceased</v>
      </c>
    </row>
    <row r="528" spans="1:21" ht="13.2" x14ac:dyDescent="0.25">
      <c r="A528" s="1">
        <v>527</v>
      </c>
      <c r="B528" s="1">
        <v>1</v>
      </c>
      <c r="C528" s="1">
        <v>2</v>
      </c>
      <c r="D528" s="1" t="s">
        <v>757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758</v>
      </c>
      <c r="J528" s="1">
        <v>10.5</v>
      </c>
      <c r="L528" s="1" t="s">
        <v>15</v>
      </c>
      <c r="M528" t="str">
        <f>IF(L528="", "S",Titanic!L528)</f>
        <v>S</v>
      </c>
      <c r="N528">
        <f t="shared" si="56"/>
        <v>50</v>
      </c>
      <c r="O528">
        <v>0</v>
      </c>
      <c r="P528" t="str">
        <f t="shared" si="57"/>
        <v>M</v>
      </c>
      <c r="Q528">
        <f t="shared" si="58"/>
        <v>1</v>
      </c>
      <c r="R528">
        <f t="shared" si="59"/>
        <v>1</v>
      </c>
      <c r="S528" t="str">
        <f t="shared" si="60"/>
        <v>Middle-Aged</v>
      </c>
      <c r="T528" t="str">
        <f t="shared" si="61"/>
        <v>Middle Class</v>
      </c>
      <c r="U528" t="str">
        <f t="shared" si="62"/>
        <v>Survived</v>
      </c>
    </row>
    <row r="529" spans="1:21" ht="13.2" x14ac:dyDescent="0.25">
      <c r="A529" s="1">
        <v>528</v>
      </c>
      <c r="B529" s="1">
        <v>0</v>
      </c>
      <c r="C529" s="1">
        <v>1</v>
      </c>
      <c r="D529" s="1" t="s">
        <v>759</v>
      </c>
      <c r="E529" s="1" t="s">
        <v>13</v>
      </c>
      <c r="G529" s="1">
        <v>0</v>
      </c>
      <c r="H529" s="1">
        <v>0</v>
      </c>
      <c r="I529" s="1" t="s">
        <v>760</v>
      </c>
      <c r="J529" s="1">
        <v>221.7792</v>
      </c>
      <c r="K529" s="1" t="s">
        <v>761</v>
      </c>
      <c r="L529" s="1" t="s">
        <v>15</v>
      </c>
      <c r="M529" t="str">
        <f>IF(L529="", "S",Titanic!L529)</f>
        <v>S</v>
      </c>
      <c r="N529" s="3">
        <f t="shared" si="56"/>
        <v>41.281386138613861</v>
      </c>
      <c r="O529">
        <v>1</v>
      </c>
      <c r="P529" t="str">
        <f t="shared" si="57"/>
        <v>C</v>
      </c>
      <c r="Q529">
        <f t="shared" si="58"/>
        <v>1</v>
      </c>
      <c r="R529">
        <f t="shared" si="59"/>
        <v>1</v>
      </c>
      <c r="S529" t="str">
        <f t="shared" si="60"/>
        <v>Middle-Aged</v>
      </c>
      <c r="T529" t="str">
        <f t="shared" si="61"/>
        <v>Upper Class</v>
      </c>
      <c r="U529" t="str">
        <f t="shared" si="62"/>
        <v>Deceased</v>
      </c>
    </row>
    <row r="530" spans="1:21" ht="13.2" x14ac:dyDescent="0.25">
      <c r="A530" s="1">
        <v>529</v>
      </c>
      <c r="B530" s="1">
        <v>0</v>
      </c>
      <c r="C530" s="1">
        <v>3</v>
      </c>
      <c r="D530" s="1" t="s">
        <v>762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L530" s="1" t="s">
        <v>15</v>
      </c>
      <c r="M530" t="str">
        <f>IF(L530="", "S",Titanic!L530)</f>
        <v>S</v>
      </c>
      <c r="N530">
        <f t="shared" si="56"/>
        <v>39</v>
      </c>
      <c r="O530">
        <v>1</v>
      </c>
      <c r="P530" t="str">
        <f t="shared" si="57"/>
        <v>M</v>
      </c>
      <c r="Q530">
        <f t="shared" si="58"/>
        <v>1</v>
      </c>
      <c r="R530">
        <f t="shared" si="59"/>
        <v>1</v>
      </c>
      <c r="S530" t="str">
        <f t="shared" si="60"/>
        <v>Middle-Aged</v>
      </c>
      <c r="T530" t="str">
        <f t="shared" si="61"/>
        <v>Lower Class</v>
      </c>
      <c r="U530" t="str">
        <f t="shared" si="62"/>
        <v>Deceased</v>
      </c>
    </row>
    <row r="531" spans="1:21" ht="13.2" x14ac:dyDescent="0.25">
      <c r="A531" s="1">
        <v>530</v>
      </c>
      <c r="B531" s="1">
        <v>0</v>
      </c>
      <c r="C531" s="1">
        <v>2</v>
      </c>
      <c r="D531" s="1" t="s">
        <v>763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L531" s="1" t="s">
        <v>15</v>
      </c>
      <c r="M531" t="str">
        <f>IF(L531="", "S",Titanic!L531)</f>
        <v>S</v>
      </c>
      <c r="N531">
        <f t="shared" si="56"/>
        <v>23</v>
      </c>
      <c r="O531">
        <v>1</v>
      </c>
      <c r="P531" t="str">
        <f t="shared" si="57"/>
        <v>M</v>
      </c>
      <c r="Q531">
        <f t="shared" si="58"/>
        <v>4</v>
      </c>
      <c r="R531">
        <f t="shared" si="59"/>
        <v>0</v>
      </c>
      <c r="S531" t="str">
        <f t="shared" si="60"/>
        <v>Youth</v>
      </c>
      <c r="T531" t="str">
        <f t="shared" si="61"/>
        <v>Middle Class</v>
      </c>
      <c r="U531" t="str">
        <f t="shared" si="62"/>
        <v>Deceased</v>
      </c>
    </row>
    <row r="532" spans="1:21" ht="13.2" x14ac:dyDescent="0.25">
      <c r="A532" s="1">
        <v>531</v>
      </c>
      <c r="B532" s="1">
        <v>1</v>
      </c>
      <c r="C532" s="1">
        <v>2</v>
      </c>
      <c r="D532" s="1" t="s">
        <v>764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15</v>
      </c>
      <c r="M532" t="str">
        <f>IF(L532="", "S",Titanic!L532)</f>
        <v>S</v>
      </c>
      <c r="N532">
        <f t="shared" si="56"/>
        <v>2</v>
      </c>
      <c r="O532">
        <v>0</v>
      </c>
      <c r="P532" t="str">
        <f t="shared" si="57"/>
        <v>M</v>
      </c>
      <c r="Q532">
        <f t="shared" si="58"/>
        <v>3</v>
      </c>
      <c r="R532">
        <f t="shared" si="59"/>
        <v>0</v>
      </c>
      <c r="S532" t="str">
        <f t="shared" si="60"/>
        <v>Children</v>
      </c>
      <c r="T532" t="str">
        <f t="shared" si="61"/>
        <v>Middle Class</v>
      </c>
      <c r="U532" t="str">
        <f t="shared" si="62"/>
        <v>Survived</v>
      </c>
    </row>
    <row r="533" spans="1:21" ht="13.2" x14ac:dyDescent="0.25">
      <c r="A533" s="1">
        <v>532</v>
      </c>
      <c r="B533" s="1">
        <v>0</v>
      </c>
      <c r="C533" s="1">
        <v>3</v>
      </c>
      <c r="D533" s="1" t="s">
        <v>765</v>
      </c>
      <c r="E533" s="1" t="s">
        <v>13</v>
      </c>
      <c r="G533" s="1">
        <v>0</v>
      </c>
      <c r="H533" s="1">
        <v>0</v>
      </c>
      <c r="I533" s="1">
        <v>2641</v>
      </c>
      <c r="J533" s="1">
        <v>7.2291999999999996</v>
      </c>
      <c r="L533" s="1" t="s">
        <v>20</v>
      </c>
      <c r="M533" t="str">
        <f>IF(L533="", "S",Titanic!L533)</f>
        <v>C</v>
      </c>
      <c r="N533" s="3">
        <f t="shared" si="56"/>
        <v>26.507588932806325</v>
      </c>
      <c r="O533">
        <v>1</v>
      </c>
      <c r="P533" t="str">
        <f t="shared" si="57"/>
        <v>M</v>
      </c>
      <c r="Q533">
        <f t="shared" si="58"/>
        <v>1</v>
      </c>
      <c r="R533">
        <f t="shared" si="59"/>
        <v>1</v>
      </c>
      <c r="S533" t="str">
        <f t="shared" si="60"/>
        <v>Youth</v>
      </c>
      <c r="T533" t="str">
        <f t="shared" si="61"/>
        <v>Lower Class</v>
      </c>
      <c r="U533" t="str">
        <f t="shared" si="62"/>
        <v>Deceased</v>
      </c>
    </row>
    <row r="534" spans="1:21" ht="13.2" x14ac:dyDescent="0.25">
      <c r="A534" s="1">
        <v>533</v>
      </c>
      <c r="B534" s="1">
        <v>0</v>
      </c>
      <c r="C534" s="1">
        <v>3</v>
      </c>
      <c r="D534" s="1" t="s">
        <v>766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L534" s="1" t="s">
        <v>20</v>
      </c>
      <c r="M534" t="str">
        <f>IF(L534="", "S",Titanic!L534)</f>
        <v>C</v>
      </c>
      <c r="N534">
        <f t="shared" si="56"/>
        <v>17</v>
      </c>
      <c r="O534">
        <v>1</v>
      </c>
      <c r="P534" t="str">
        <f t="shared" si="57"/>
        <v>M</v>
      </c>
      <c r="Q534">
        <f t="shared" si="58"/>
        <v>3</v>
      </c>
      <c r="R534">
        <f t="shared" si="59"/>
        <v>0</v>
      </c>
      <c r="S534" t="str">
        <f t="shared" si="60"/>
        <v>Teens</v>
      </c>
      <c r="T534" t="str">
        <f t="shared" si="61"/>
        <v>Lower Class</v>
      </c>
      <c r="U534" t="str">
        <f t="shared" si="62"/>
        <v>Deceased</v>
      </c>
    </row>
    <row r="535" spans="1:21" ht="13.2" x14ac:dyDescent="0.25">
      <c r="A535" s="1">
        <v>534</v>
      </c>
      <c r="B535" s="1">
        <v>1</v>
      </c>
      <c r="C535" s="1">
        <v>3</v>
      </c>
      <c r="D535" s="1" t="s">
        <v>767</v>
      </c>
      <c r="E535" s="1" t="s">
        <v>17</v>
      </c>
      <c r="G535" s="1">
        <v>0</v>
      </c>
      <c r="H535" s="1">
        <v>2</v>
      </c>
      <c r="I535" s="1">
        <v>2668</v>
      </c>
      <c r="J535" s="1">
        <v>22.3583</v>
      </c>
      <c r="L535" s="1" t="s">
        <v>20</v>
      </c>
      <c r="M535" t="str">
        <f>IF(L535="", "S",Titanic!L535)</f>
        <v>C</v>
      </c>
      <c r="N535" s="3">
        <f t="shared" si="56"/>
        <v>21.75</v>
      </c>
      <c r="O535">
        <v>0</v>
      </c>
      <c r="P535" t="str">
        <f t="shared" si="57"/>
        <v>M</v>
      </c>
      <c r="Q535">
        <f t="shared" si="58"/>
        <v>3</v>
      </c>
      <c r="R535">
        <f t="shared" si="59"/>
        <v>0</v>
      </c>
      <c r="S535" t="str">
        <f t="shared" si="60"/>
        <v>Youth</v>
      </c>
      <c r="T535" t="str">
        <f t="shared" si="61"/>
        <v>Lower Class</v>
      </c>
      <c r="U535" t="str">
        <f t="shared" si="62"/>
        <v>Survived</v>
      </c>
    </row>
    <row r="536" spans="1:21" ht="13.2" x14ac:dyDescent="0.25">
      <c r="A536" s="1">
        <v>535</v>
      </c>
      <c r="B536" s="1">
        <v>0</v>
      </c>
      <c r="C536" s="1">
        <v>3</v>
      </c>
      <c r="D536" s="1" t="s">
        <v>768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L536" s="1" t="s">
        <v>15</v>
      </c>
      <c r="M536" t="str">
        <f>IF(L536="", "S",Titanic!L536)</f>
        <v>S</v>
      </c>
      <c r="N536">
        <f t="shared" si="56"/>
        <v>30</v>
      </c>
      <c r="O536">
        <v>0</v>
      </c>
      <c r="P536" t="str">
        <f t="shared" si="57"/>
        <v>M</v>
      </c>
      <c r="Q536">
        <f t="shared" si="58"/>
        <v>1</v>
      </c>
      <c r="R536">
        <f t="shared" si="59"/>
        <v>1</v>
      </c>
      <c r="S536" t="str">
        <f t="shared" si="60"/>
        <v>Youth</v>
      </c>
      <c r="T536" t="str">
        <f t="shared" si="61"/>
        <v>Lower Class</v>
      </c>
      <c r="U536" t="str">
        <f t="shared" si="62"/>
        <v>Deceased</v>
      </c>
    </row>
    <row r="537" spans="1:21" ht="13.2" x14ac:dyDescent="0.25">
      <c r="A537" s="1">
        <v>536</v>
      </c>
      <c r="B537" s="1">
        <v>1</v>
      </c>
      <c r="C537" s="1">
        <v>2</v>
      </c>
      <c r="D537" s="1" t="s">
        <v>769</v>
      </c>
      <c r="E537" s="1" t="s">
        <v>17</v>
      </c>
      <c r="F537" s="1">
        <v>7</v>
      </c>
      <c r="G537" s="1">
        <v>0</v>
      </c>
      <c r="H537" s="1">
        <v>2</v>
      </c>
      <c r="I537" s="1" t="s">
        <v>478</v>
      </c>
      <c r="J537" s="1">
        <v>26.25</v>
      </c>
      <c r="L537" s="1" t="s">
        <v>15</v>
      </c>
      <c r="M537" t="str">
        <f>IF(L537="", "S",Titanic!L537)</f>
        <v>S</v>
      </c>
      <c r="N537">
        <f t="shared" si="56"/>
        <v>7</v>
      </c>
      <c r="O537">
        <v>0</v>
      </c>
      <c r="P537" t="str">
        <f t="shared" si="57"/>
        <v>M</v>
      </c>
      <c r="Q537">
        <f t="shared" si="58"/>
        <v>3</v>
      </c>
      <c r="R537">
        <f t="shared" si="59"/>
        <v>0</v>
      </c>
      <c r="S537" t="str">
        <f t="shared" si="60"/>
        <v>Children</v>
      </c>
      <c r="T537" t="str">
        <f t="shared" si="61"/>
        <v>Middle Class</v>
      </c>
      <c r="U537" t="str">
        <f t="shared" si="62"/>
        <v>Survived</v>
      </c>
    </row>
    <row r="538" spans="1:21" ht="13.2" x14ac:dyDescent="0.25">
      <c r="A538" s="1">
        <v>537</v>
      </c>
      <c r="B538" s="1">
        <v>0</v>
      </c>
      <c r="C538" s="1">
        <v>1</v>
      </c>
      <c r="D538" s="1" t="s">
        <v>770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771</v>
      </c>
      <c r="L538" s="1" t="s">
        <v>15</v>
      </c>
      <c r="M538" t="str">
        <f>IF(L538="", "S",Titanic!L538)</f>
        <v>S</v>
      </c>
      <c r="N538">
        <f t="shared" si="56"/>
        <v>45</v>
      </c>
      <c r="O538">
        <v>1</v>
      </c>
      <c r="P538" t="str">
        <f t="shared" si="57"/>
        <v>B</v>
      </c>
      <c r="Q538">
        <f t="shared" si="58"/>
        <v>1</v>
      </c>
      <c r="R538">
        <f t="shared" si="59"/>
        <v>1</v>
      </c>
      <c r="S538" t="str">
        <f t="shared" si="60"/>
        <v>Middle-Aged</v>
      </c>
      <c r="T538" t="str">
        <f t="shared" si="61"/>
        <v>Upper Class</v>
      </c>
      <c r="U538" t="str">
        <f t="shared" si="62"/>
        <v>Deceased</v>
      </c>
    </row>
    <row r="539" spans="1:21" ht="13.2" x14ac:dyDescent="0.25">
      <c r="A539" s="1">
        <v>538</v>
      </c>
      <c r="B539" s="1">
        <v>1</v>
      </c>
      <c r="C539" s="1">
        <v>1</v>
      </c>
      <c r="D539" s="1" t="s">
        <v>772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773</v>
      </c>
      <c r="J539" s="1">
        <v>106.425</v>
      </c>
      <c r="L539" s="1" t="s">
        <v>20</v>
      </c>
      <c r="M539" t="str">
        <f>IF(L539="", "S",Titanic!L539)</f>
        <v>C</v>
      </c>
      <c r="N539">
        <f t="shared" si="56"/>
        <v>30</v>
      </c>
      <c r="O539">
        <v>0</v>
      </c>
      <c r="P539" t="str">
        <f t="shared" si="57"/>
        <v>M</v>
      </c>
      <c r="Q539">
        <f t="shared" si="58"/>
        <v>1</v>
      </c>
      <c r="R539">
        <f t="shared" si="59"/>
        <v>1</v>
      </c>
      <c r="S539" t="str">
        <f t="shared" si="60"/>
        <v>Youth</v>
      </c>
      <c r="T539" t="str">
        <f t="shared" si="61"/>
        <v>Upper Class</v>
      </c>
      <c r="U539" t="str">
        <f t="shared" si="62"/>
        <v>Survived</v>
      </c>
    </row>
    <row r="540" spans="1:21" ht="13.2" x14ac:dyDescent="0.25">
      <c r="A540" s="1">
        <v>539</v>
      </c>
      <c r="B540" s="1">
        <v>0</v>
      </c>
      <c r="C540" s="1">
        <v>3</v>
      </c>
      <c r="D540" s="1" t="s">
        <v>774</v>
      </c>
      <c r="E540" s="1" t="s">
        <v>13</v>
      </c>
      <c r="G540" s="1">
        <v>0</v>
      </c>
      <c r="H540" s="1">
        <v>0</v>
      </c>
      <c r="I540" s="1">
        <v>364498</v>
      </c>
      <c r="J540" s="1">
        <v>14.5</v>
      </c>
      <c r="L540" s="1" t="s">
        <v>15</v>
      </c>
      <c r="M540" t="str">
        <f>IF(L540="", "S",Titanic!L540)</f>
        <v>S</v>
      </c>
      <c r="N540" s="3">
        <f t="shared" si="56"/>
        <v>26.507588932806325</v>
      </c>
      <c r="O540">
        <v>1</v>
      </c>
      <c r="P540" t="str">
        <f t="shared" si="57"/>
        <v>M</v>
      </c>
      <c r="Q540">
        <f t="shared" si="58"/>
        <v>1</v>
      </c>
      <c r="R540">
        <f t="shared" si="59"/>
        <v>1</v>
      </c>
      <c r="S540" t="str">
        <f t="shared" si="60"/>
        <v>Youth</v>
      </c>
      <c r="T540" t="str">
        <f t="shared" si="61"/>
        <v>Lower Class</v>
      </c>
      <c r="U540" t="str">
        <f t="shared" si="62"/>
        <v>Deceased</v>
      </c>
    </row>
    <row r="541" spans="1:21" ht="13.2" x14ac:dyDescent="0.25">
      <c r="A541" s="1">
        <v>540</v>
      </c>
      <c r="B541" s="1">
        <v>1</v>
      </c>
      <c r="C541" s="1">
        <v>1</v>
      </c>
      <c r="D541" s="1" t="s">
        <v>775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776</v>
      </c>
      <c r="L541" s="1" t="s">
        <v>20</v>
      </c>
      <c r="M541" t="str">
        <f>IF(L541="", "S",Titanic!L541)</f>
        <v>C</v>
      </c>
      <c r="N541">
        <f t="shared" si="56"/>
        <v>22</v>
      </c>
      <c r="O541">
        <v>0</v>
      </c>
      <c r="P541" t="str">
        <f t="shared" si="57"/>
        <v>B</v>
      </c>
      <c r="Q541">
        <f t="shared" si="58"/>
        <v>3</v>
      </c>
      <c r="R541">
        <f t="shared" si="59"/>
        <v>0</v>
      </c>
      <c r="S541" t="str">
        <f t="shared" si="60"/>
        <v>Youth</v>
      </c>
      <c r="T541" t="str">
        <f t="shared" si="61"/>
        <v>Upper Class</v>
      </c>
      <c r="U541" t="str">
        <f t="shared" si="62"/>
        <v>Survived</v>
      </c>
    </row>
    <row r="542" spans="1:21" ht="13.2" x14ac:dyDescent="0.25">
      <c r="A542" s="1">
        <v>541</v>
      </c>
      <c r="B542" s="1">
        <v>1</v>
      </c>
      <c r="C542" s="1">
        <v>1</v>
      </c>
      <c r="D542" s="1" t="s">
        <v>777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778</v>
      </c>
      <c r="J542" s="1">
        <v>71</v>
      </c>
      <c r="K542" s="1" t="s">
        <v>779</v>
      </c>
      <c r="L542" s="1" t="s">
        <v>15</v>
      </c>
      <c r="M542" t="str">
        <f>IF(L542="", "S",Titanic!L542)</f>
        <v>S</v>
      </c>
      <c r="N542">
        <f t="shared" si="56"/>
        <v>36</v>
      </c>
      <c r="O542">
        <v>0</v>
      </c>
      <c r="P542" t="str">
        <f t="shared" si="57"/>
        <v>B</v>
      </c>
      <c r="Q542">
        <f t="shared" si="58"/>
        <v>3</v>
      </c>
      <c r="R542">
        <f t="shared" si="59"/>
        <v>0</v>
      </c>
      <c r="S542" t="str">
        <f t="shared" si="60"/>
        <v>Middle-Aged</v>
      </c>
      <c r="T542" t="str">
        <f t="shared" si="61"/>
        <v>Upper Class</v>
      </c>
      <c r="U542" t="str">
        <f t="shared" si="62"/>
        <v>Survived</v>
      </c>
    </row>
    <row r="543" spans="1:21" ht="13.2" x14ac:dyDescent="0.25">
      <c r="A543" s="1">
        <v>542</v>
      </c>
      <c r="B543" s="1">
        <v>0</v>
      </c>
      <c r="C543" s="1">
        <v>3</v>
      </c>
      <c r="D543" s="1" t="s">
        <v>780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L543" s="1" t="s">
        <v>15</v>
      </c>
      <c r="M543" t="str">
        <f>IF(L543="", "S",Titanic!L543)</f>
        <v>S</v>
      </c>
      <c r="N543">
        <f t="shared" si="56"/>
        <v>9</v>
      </c>
      <c r="O543">
        <v>0</v>
      </c>
      <c r="P543" t="str">
        <f t="shared" si="57"/>
        <v>M</v>
      </c>
      <c r="Q543">
        <f t="shared" si="58"/>
        <v>7</v>
      </c>
      <c r="R543">
        <f t="shared" si="59"/>
        <v>0</v>
      </c>
      <c r="S543" t="str">
        <f t="shared" si="60"/>
        <v>Children</v>
      </c>
      <c r="T543" t="str">
        <f t="shared" si="61"/>
        <v>Lower Class</v>
      </c>
      <c r="U543" t="str">
        <f t="shared" si="62"/>
        <v>Deceased</v>
      </c>
    </row>
    <row r="544" spans="1:21" ht="13.2" x14ac:dyDescent="0.25">
      <c r="A544" s="1">
        <v>543</v>
      </c>
      <c r="B544" s="1">
        <v>0</v>
      </c>
      <c r="C544" s="1">
        <v>3</v>
      </c>
      <c r="D544" s="1" t="s">
        <v>781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L544" s="1" t="s">
        <v>15</v>
      </c>
      <c r="M544" t="str">
        <f>IF(L544="", "S",Titanic!L544)</f>
        <v>S</v>
      </c>
      <c r="N544">
        <f t="shared" si="56"/>
        <v>11</v>
      </c>
      <c r="O544">
        <v>0</v>
      </c>
      <c r="P544" t="str">
        <f t="shared" si="57"/>
        <v>M</v>
      </c>
      <c r="Q544">
        <f t="shared" si="58"/>
        <v>7</v>
      </c>
      <c r="R544">
        <f t="shared" si="59"/>
        <v>0</v>
      </c>
      <c r="S544" t="str">
        <f t="shared" si="60"/>
        <v>Children</v>
      </c>
      <c r="T544" t="str">
        <f t="shared" si="61"/>
        <v>Lower Class</v>
      </c>
      <c r="U544" t="str">
        <f t="shared" si="62"/>
        <v>Deceased</v>
      </c>
    </row>
    <row r="545" spans="1:21" ht="13.2" x14ac:dyDescent="0.25">
      <c r="A545" s="1">
        <v>544</v>
      </c>
      <c r="B545" s="1">
        <v>1</v>
      </c>
      <c r="C545" s="1">
        <v>2</v>
      </c>
      <c r="D545" s="1" t="s">
        <v>782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15</v>
      </c>
      <c r="M545" t="str">
        <f>IF(L545="", "S",Titanic!L545)</f>
        <v>S</v>
      </c>
      <c r="N545">
        <f t="shared" si="56"/>
        <v>32</v>
      </c>
      <c r="O545">
        <v>1</v>
      </c>
      <c r="P545" t="str">
        <f t="shared" si="57"/>
        <v>M</v>
      </c>
      <c r="Q545">
        <f t="shared" si="58"/>
        <v>2</v>
      </c>
      <c r="R545">
        <f t="shared" si="59"/>
        <v>0</v>
      </c>
      <c r="S545" t="str">
        <f t="shared" si="60"/>
        <v>Middle-Aged</v>
      </c>
      <c r="T545" t="str">
        <f t="shared" si="61"/>
        <v>Middle Class</v>
      </c>
      <c r="U545" t="str">
        <f t="shared" si="62"/>
        <v>Survived</v>
      </c>
    </row>
    <row r="546" spans="1:21" ht="13.2" x14ac:dyDescent="0.25">
      <c r="A546" s="1">
        <v>545</v>
      </c>
      <c r="B546" s="1">
        <v>0</v>
      </c>
      <c r="C546" s="1">
        <v>1</v>
      </c>
      <c r="D546" s="1" t="s">
        <v>783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773</v>
      </c>
      <c r="J546" s="1">
        <v>106.425</v>
      </c>
      <c r="K546" s="1" t="s">
        <v>784</v>
      </c>
      <c r="L546" s="1" t="s">
        <v>20</v>
      </c>
      <c r="M546" t="str">
        <f>IF(L546="", "S",Titanic!L546)</f>
        <v>C</v>
      </c>
      <c r="N546">
        <f t="shared" si="56"/>
        <v>50</v>
      </c>
      <c r="O546">
        <v>1</v>
      </c>
      <c r="P546" t="str">
        <f t="shared" si="57"/>
        <v>C</v>
      </c>
      <c r="Q546">
        <f t="shared" si="58"/>
        <v>2</v>
      </c>
      <c r="R546">
        <f t="shared" si="59"/>
        <v>0</v>
      </c>
      <c r="S546" t="str">
        <f t="shared" si="60"/>
        <v>Middle-Aged</v>
      </c>
      <c r="T546" t="str">
        <f t="shared" si="61"/>
        <v>Upper Class</v>
      </c>
      <c r="U546" t="str">
        <f t="shared" si="62"/>
        <v>Deceased</v>
      </c>
    </row>
    <row r="547" spans="1:21" ht="13.2" x14ac:dyDescent="0.25">
      <c r="A547" s="1">
        <v>546</v>
      </c>
      <c r="B547" s="1">
        <v>0</v>
      </c>
      <c r="C547" s="1">
        <v>1</v>
      </c>
      <c r="D547" s="1" t="s">
        <v>785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15</v>
      </c>
      <c r="M547" t="str">
        <f>IF(L547="", "S",Titanic!L547)</f>
        <v>S</v>
      </c>
      <c r="N547">
        <f t="shared" si="56"/>
        <v>64</v>
      </c>
      <c r="O547">
        <v>1</v>
      </c>
      <c r="P547" t="str">
        <f t="shared" si="57"/>
        <v>M</v>
      </c>
      <c r="Q547">
        <f t="shared" si="58"/>
        <v>1</v>
      </c>
      <c r="R547">
        <f t="shared" si="59"/>
        <v>1</v>
      </c>
      <c r="S547" t="str">
        <f t="shared" si="60"/>
        <v>Old</v>
      </c>
      <c r="T547" t="str">
        <f t="shared" si="61"/>
        <v>Upper Class</v>
      </c>
      <c r="U547" t="str">
        <f t="shared" si="62"/>
        <v>Deceased</v>
      </c>
    </row>
    <row r="548" spans="1:21" ht="13.2" x14ac:dyDescent="0.25">
      <c r="A548" s="1">
        <v>547</v>
      </c>
      <c r="B548" s="1">
        <v>1</v>
      </c>
      <c r="C548" s="1">
        <v>2</v>
      </c>
      <c r="D548" s="1" t="s">
        <v>786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15</v>
      </c>
      <c r="M548" t="str">
        <f>IF(L548="", "S",Titanic!L548)</f>
        <v>S</v>
      </c>
      <c r="N548">
        <f t="shared" si="56"/>
        <v>19</v>
      </c>
      <c r="O548">
        <v>0</v>
      </c>
      <c r="P548" t="str">
        <f t="shared" si="57"/>
        <v>M</v>
      </c>
      <c r="Q548">
        <f t="shared" si="58"/>
        <v>2</v>
      </c>
      <c r="R548">
        <f t="shared" si="59"/>
        <v>0</v>
      </c>
      <c r="S548" t="str">
        <f t="shared" si="60"/>
        <v>Youth</v>
      </c>
      <c r="T548" t="str">
        <f t="shared" si="61"/>
        <v>Middle Class</v>
      </c>
      <c r="U548" t="str">
        <f t="shared" si="62"/>
        <v>Survived</v>
      </c>
    </row>
    <row r="549" spans="1:21" ht="13.2" x14ac:dyDescent="0.25">
      <c r="A549" s="1">
        <v>548</v>
      </c>
      <c r="B549" s="1">
        <v>1</v>
      </c>
      <c r="C549" s="1">
        <v>2</v>
      </c>
      <c r="D549" s="1" t="s">
        <v>787</v>
      </c>
      <c r="E549" s="1" t="s">
        <v>13</v>
      </c>
      <c r="G549" s="1">
        <v>0</v>
      </c>
      <c r="H549" s="1">
        <v>0</v>
      </c>
      <c r="I549" s="1" t="s">
        <v>788</v>
      </c>
      <c r="J549" s="1">
        <v>13.862500000000001</v>
      </c>
      <c r="L549" s="1" t="s">
        <v>20</v>
      </c>
      <c r="M549" t="str">
        <f>IF(L549="", "S",Titanic!L549)</f>
        <v>C</v>
      </c>
      <c r="N549" s="3">
        <f t="shared" si="56"/>
        <v>30.740707070707071</v>
      </c>
      <c r="O549">
        <v>1</v>
      </c>
      <c r="P549" t="str">
        <f t="shared" si="57"/>
        <v>M</v>
      </c>
      <c r="Q549">
        <f t="shared" si="58"/>
        <v>1</v>
      </c>
      <c r="R549">
        <f t="shared" si="59"/>
        <v>1</v>
      </c>
      <c r="S549" t="str">
        <f t="shared" si="60"/>
        <v>Middle-Aged</v>
      </c>
      <c r="T549" t="str">
        <f t="shared" si="61"/>
        <v>Middle Class</v>
      </c>
      <c r="U549" t="str">
        <f t="shared" si="62"/>
        <v>Survived</v>
      </c>
    </row>
    <row r="550" spans="1:21" ht="13.2" x14ac:dyDescent="0.25">
      <c r="A550" s="1">
        <v>549</v>
      </c>
      <c r="B550" s="1">
        <v>0</v>
      </c>
      <c r="C550" s="1">
        <v>3</v>
      </c>
      <c r="D550" s="1" t="s">
        <v>789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L550" s="1" t="s">
        <v>15</v>
      </c>
      <c r="M550" t="str">
        <f>IF(L550="", "S",Titanic!L550)</f>
        <v>S</v>
      </c>
      <c r="N550">
        <f t="shared" si="56"/>
        <v>33</v>
      </c>
      <c r="O550">
        <v>1</v>
      </c>
      <c r="P550" t="str">
        <f t="shared" si="57"/>
        <v>M</v>
      </c>
      <c r="Q550">
        <f t="shared" si="58"/>
        <v>3</v>
      </c>
      <c r="R550">
        <f t="shared" si="59"/>
        <v>0</v>
      </c>
      <c r="S550" t="str">
        <f t="shared" si="60"/>
        <v>Middle-Aged</v>
      </c>
      <c r="T550" t="str">
        <f t="shared" si="61"/>
        <v>Lower Class</v>
      </c>
      <c r="U550" t="str">
        <f t="shared" si="62"/>
        <v>Deceased</v>
      </c>
    </row>
    <row r="551" spans="1:21" ht="13.2" x14ac:dyDescent="0.25">
      <c r="A551" s="1">
        <v>550</v>
      </c>
      <c r="B551" s="1">
        <v>1</v>
      </c>
      <c r="C551" s="1">
        <v>2</v>
      </c>
      <c r="D551" s="1" t="s">
        <v>790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L551" s="1" t="s">
        <v>15</v>
      </c>
      <c r="M551" t="str">
        <f>IF(L551="", "S",Titanic!L551)</f>
        <v>S</v>
      </c>
      <c r="N551">
        <f t="shared" si="56"/>
        <v>8</v>
      </c>
      <c r="O551">
        <v>1</v>
      </c>
      <c r="P551" t="str">
        <f t="shared" si="57"/>
        <v>M</v>
      </c>
      <c r="Q551">
        <f t="shared" si="58"/>
        <v>3</v>
      </c>
      <c r="R551">
        <f t="shared" si="59"/>
        <v>0</v>
      </c>
      <c r="S551" t="str">
        <f t="shared" si="60"/>
        <v>Children</v>
      </c>
      <c r="T551" t="str">
        <f t="shared" si="61"/>
        <v>Middle Class</v>
      </c>
      <c r="U551" t="str">
        <f t="shared" si="62"/>
        <v>Survived</v>
      </c>
    </row>
    <row r="552" spans="1:21" ht="13.2" x14ac:dyDescent="0.25">
      <c r="A552" s="1">
        <v>551</v>
      </c>
      <c r="B552" s="1">
        <v>1</v>
      </c>
      <c r="C552" s="1">
        <v>1</v>
      </c>
      <c r="D552" s="1" t="s">
        <v>791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792</v>
      </c>
      <c r="L552" s="1" t="s">
        <v>20</v>
      </c>
      <c r="M552" t="str">
        <f>IF(L552="", "S",Titanic!L552)</f>
        <v>C</v>
      </c>
      <c r="N552">
        <f t="shared" si="56"/>
        <v>17</v>
      </c>
      <c r="O552">
        <v>1</v>
      </c>
      <c r="P552" t="str">
        <f t="shared" si="57"/>
        <v>C</v>
      </c>
      <c r="Q552">
        <f t="shared" si="58"/>
        <v>3</v>
      </c>
      <c r="R552">
        <f t="shared" si="59"/>
        <v>0</v>
      </c>
      <c r="S552" t="str">
        <f t="shared" si="60"/>
        <v>Teens</v>
      </c>
      <c r="T552" t="str">
        <f t="shared" si="61"/>
        <v>Upper Class</v>
      </c>
      <c r="U552" t="str">
        <f t="shared" si="62"/>
        <v>Survived</v>
      </c>
    </row>
    <row r="553" spans="1:21" ht="13.2" x14ac:dyDescent="0.25">
      <c r="A553" s="1">
        <v>552</v>
      </c>
      <c r="B553" s="1">
        <v>0</v>
      </c>
      <c r="C553" s="1">
        <v>2</v>
      </c>
      <c r="D553" s="1" t="s">
        <v>793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15</v>
      </c>
      <c r="M553" t="str">
        <f>IF(L553="", "S",Titanic!L553)</f>
        <v>S</v>
      </c>
      <c r="N553">
        <f t="shared" si="56"/>
        <v>27</v>
      </c>
      <c r="O553">
        <v>1</v>
      </c>
      <c r="P553" t="str">
        <f t="shared" si="57"/>
        <v>M</v>
      </c>
      <c r="Q553">
        <f t="shared" si="58"/>
        <v>1</v>
      </c>
      <c r="R553">
        <f t="shared" si="59"/>
        <v>1</v>
      </c>
      <c r="S553" t="str">
        <f t="shared" si="60"/>
        <v>Youth</v>
      </c>
      <c r="T553" t="str">
        <f t="shared" si="61"/>
        <v>Middle Class</v>
      </c>
      <c r="U553" t="str">
        <f t="shared" si="62"/>
        <v>Deceased</v>
      </c>
    </row>
    <row r="554" spans="1:21" ht="13.2" x14ac:dyDescent="0.25">
      <c r="A554" s="1">
        <v>553</v>
      </c>
      <c r="B554" s="1">
        <v>0</v>
      </c>
      <c r="C554" s="1">
        <v>3</v>
      </c>
      <c r="D554" s="1" t="s">
        <v>794</v>
      </c>
      <c r="E554" s="1" t="s">
        <v>13</v>
      </c>
      <c r="G554" s="1">
        <v>0</v>
      </c>
      <c r="H554" s="1">
        <v>0</v>
      </c>
      <c r="I554" s="1">
        <v>330979</v>
      </c>
      <c r="J554" s="1">
        <v>7.8292000000000002</v>
      </c>
      <c r="L554" s="1" t="s">
        <v>27</v>
      </c>
      <c r="M554" t="str">
        <f>IF(L554="", "S",Titanic!L554)</f>
        <v>Q</v>
      </c>
      <c r="N554" s="3">
        <f t="shared" si="56"/>
        <v>26.507588932806325</v>
      </c>
      <c r="O554">
        <v>1</v>
      </c>
      <c r="P554" t="str">
        <f t="shared" si="57"/>
        <v>M</v>
      </c>
      <c r="Q554">
        <f t="shared" si="58"/>
        <v>1</v>
      </c>
      <c r="R554">
        <f t="shared" si="59"/>
        <v>1</v>
      </c>
      <c r="S554" t="str">
        <f t="shared" si="60"/>
        <v>Youth</v>
      </c>
      <c r="T554" t="str">
        <f t="shared" si="61"/>
        <v>Lower Class</v>
      </c>
      <c r="U554" t="str">
        <f t="shared" si="62"/>
        <v>Deceased</v>
      </c>
    </row>
    <row r="555" spans="1:21" ht="13.2" x14ac:dyDescent="0.25">
      <c r="A555" s="1">
        <v>554</v>
      </c>
      <c r="B555" s="1">
        <v>1</v>
      </c>
      <c r="C555" s="1">
        <v>3</v>
      </c>
      <c r="D555" s="1" t="s">
        <v>795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L555" s="1" t="s">
        <v>20</v>
      </c>
      <c r="M555" t="str">
        <f>IF(L555="", "S",Titanic!L555)</f>
        <v>C</v>
      </c>
      <c r="N555">
        <f t="shared" si="56"/>
        <v>22</v>
      </c>
      <c r="O555">
        <v>1</v>
      </c>
      <c r="P555" t="str">
        <f t="shared" si="57"/>
        <v>M</v>
      </c>
      <c r="Q555">
        <f t="shared" si="58"/>
        <v>1</v>
      </c>
      <c r="R555">
        <f t="shared" si="59"/>
        <v>1</v>
      </c>
      <c r="S555" t="str">
        <f t="shared" si="60"/>
        <v>Youth</v>
      </c>
      <c r="T555" t="str">
        <f t="shared" si="61"/>
        <v>Lower Class</v>
      </c>
      <c r="U555" t="str">
        <f t="shared" si="62"/>
        <v>Survived</v>
      </c>
    </row>
    <row r="556" spans="1:21" ht="13.2" x14ac:dyDescent="0.25">
      <c r="A556" s="1">
        <v>555</v>
      </c>
      <c r="B556" s="1">
        <v>1</v>
      </c>
      <c r="C556" s="1">
        <v>3</v>
      </c>
      <c r="D556" s="1" t="s">
        <v>796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L556" s="1" t="s">
        <v>15</v>
      </c>
      <c r="M556" t="str">
        <f>IF(L556="", "S",Titanic!L556)</f>
        <v>S</v>
      </c>
      <c r="N556">
        <f t="shared" si="56"/>
        <v>22</v>
      </c>
      <c r="O556">
        <v>0</v>
      </c>
      <c r="P556" t="str">
        <f t="shared" si="57"/>
        <v>M</v>
      </c>
      <c r="Q556">
        <f t="shared" si="58"/>
        <v>1</v>
      </c>
      <c r="R556">
        <f t="shared" si="59"/>
        <v>1</v>
      </c>
      <c r="S556" t="str">
        <f t="shared" si="60"/>
        <v>Youth</v>
      </c>
      <c r="T556" t="str">
        <f t="shared" si="61"/>
        <v>Lower Class</v>
      </c>
      <c r="U556" t="str">
        <f t="shared" si="62"/>
        <v>Survived</v>
      </c>
    </row>
    <row r="557" spans="1:21" ht="13.2" x14ac:dyDescent="0.25">
      <c r="A557" s="1">
        <v>556</v>
      </c>
      <c r="B557" s="1">
        <v>0</v>
      </c>
      <c r="C557" s="1">
        <v>1</v>
      </c>
      <c r="D557" s="1" t="s">
        <v>797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L557" s="1" t="s">
        <v>15</v>
      </c>
      <c r="M557" t="str">
        <f>IF(L557="", "S",Titanic!L557)</f>
        <v>S</v>
      </c>
      <c r="N557">
        <f t="shared" si="56"/>
        <v>62</v>
      </c>
      <c r="O557">
        <v>1</v>
      </c>
      <c r="P557" t="str">
        <f t="shared" si="57"/>
        <v>M</v>
      </c>
      <c r="Q557">
        <f t="shared" si="58"/>
        <v>1</v>
      </c>
      <c r="R557">
        <f t="shared" si="59"/>
        <v>1</v>
      </c>
      <c r="S557" t="str">
        <f t="shared" si="60"/>
        <v>Old</v>
      </c>
      <c r="T557" t="str">
        <f t="shared" si="61"/>
        <v>Upper Class</v>
      </c>
      <c r="U557" t="str">
        <f t="shared" si="62"/>
        <v>Deceased</v>
      </c>
    </row>
    <row r="558" spans="1:21" ht="13.2" x14ac:dyDescent="0.25">
      <c r="A558" s="1">
        <v>557</v>
      </c>
      <c r="B558" s="1">
        <v>1</v>
      </c>
      <c r="C558" s="1">
        <v>1</v>
      </c>
      <c r="D558" s="1" t="s">
        <v>798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799</v>
      </c>
      <c r="L558" s="1" t="s">
        <v>20</v>
      </c>
      <c r="M558" t="str">
        <f>IF(L558="", "S",Titanic!L558)</f>
        <v>C</v>
      </c>
      <c r="N558">
        <f t="shared" si="56"/>
        <v>48</v>
      </c>
      <c r="O558">
        <v>0</v>
      </c>
      <c r="P558" t="str">
        <f t="shared" si="57"/>
        <v>A</v>
      </c>
      <c r="Q558">
        <f t="shared" si="58"/>
        <v>2</v>
      </c>
      <c r="R558">
        <f t="shared" si="59"/>
        <v>0</v>
      </c>
      <c r="S558" t="str">
        <f t="shared" si="60"/>
        <v>Middle-Aged</v>
      </c>
      <c r="T558" t="str">
        <f t="shared" si="61"/>
        <v>Upper Class</v>
      </c>
      <c r="U558" t="str">
        <f t="shared" si="62"/>
        <v>Survived</v>
      </c>
    </row>
    <row r="559" spans="1:21" ht="13.2" x14ac:dyDescent="0.25">
      <c r="A559" s="1">
        <v>558</v>
      </c>
      <c r="B559" s="1">
        <v>0</v>
      </c>
      <c r="C559" s="1">
        <v>1</v>
      </c>
      <c r="D559" s="1" t="s">
        <v>800</v>
      </c>
      <c r="E559" s="1" t="s">
        <v>13</v>
      </c>
      <c r="G559" s="1">
        <v>0</v>
      </c>
      <c r="H559" s="1">
        <v>0</v>
      </c>
      <c r="I559" s="1" t="s">
        <v>566</v>
      </c>
      <c r="J559" s="1">
        <v>227.52500000000001</v>
      </c>
      <c r="L559" s="1" t="s">
        <v>20</v>
      </c>
      <c r="M559" t="str">
        <f>IF(L559="", "S",Titanic!L559)</f>
        <v>C</v>
      </c>
      <c r="N559" s="3">
        <f t="shared" si="56"/>
        <v>41.281386138613861</v>
      </c>
      <c r="O559">
        <v>1</v>
      </c>
      <c r="P559" t="str">
        <f t="shared" si="57"/>
        <v>M</v>
      </c>
      <c r="Q559">
        <f t="shared" si="58"/>
        <v>1</v>
      </c>
      <c r="R559">
        <f t="shared" si="59"/>
        <v>1</v>
      </c>
      <c r="S559" t="str">
        <f t="shared" si="60"/>
        <v>Middle-Aged</v>
      </c>
      <c r="T559" t="str">
        <f t="shared" si="61"/>
        <v>Upper Class</v>
      </c>
      <c r="U559" t="str">
        <f t="shared" si="62"/>
        <v>Deceased</v>
      </c>
    </row>
    <row r="560" spans="1:21" ht="13.2" x14ac:dyDescent="0.25">
      <c r="A560" s="1">
        <v>559</v>
      </c>
      <c r="B560" s="1">
        <v>1</v>
      </c>
      <c r="C560" s="1">
        <v>1</v>
      </c>
      <c r="D560" s="1" t="s">
        <v>801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398</v>
      </c>
      <c r="L560" s="1" t="s">
        <v>15</v>
      </c>
      <c r="M560" t="str">
        <f>IF(L560="", "S",Titanic!L560)</f>
        <v>S</v>
      </c>
      <c r="N560">
        <f t="shared" si="56"/>
        <v>39</v>
      </c>
      <c r="O560">
        <v>0</v>
      </c>
      <c r="P560" t="str">
        <f t="shared" si="57"/>
        <v>E</v>
      </c>
      <c r="Q560">
        <f t="shared" si="58"/>
        <v>3</v>
      </c>
      <c r="R560">
        <f t="shared" si="59"/>
        <v>0</v>
      </c>
      <c r="S560" t="str">
        <f t="shared" si="60"/>
        <v>Middle-Aged</v>
      </c>
      <c r="T560" t="str">
        <f t="shared" si="61"/>
        <v>Upper Class</v>
      </c>
      <c r="U560" t="str">
        <f t="shared" si="62"/>
        <v>Survived</v>
      </c>
    </row>
    <row r="561" spans="1:21" ht="13.2" x14ac:dyDescent="0.25">
      <c r="A561" s="1">
        <v>560</v>
      </c>
      <c r="B561" s="1">
        <v>1</v>
      </c>
      <c r="C561" s="1">
        <v>3</v>
      </c>
      <c r="D561" s="1" t="s">
        <v>802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L561" s="1" t="s">
        <v>15</v>
      </c>
      <c r="M561" t="str">
        <f>IF(L561="", "S",Titanic!L561)</f>
        <v>S</v>
      </c>
      <c r="N561">
        <f t="shared" si="56"/>
        <v>36</v>
      </c>
      <c r="O561">
        <v>0</v>
      </c>
      <c r="P561" t="str">
        <f t="shared" si="57"/>
        <v>M</v>
      </c>
      <c r="Q561">
        <f t="shared" si="58"/>
        <v>2</v>
      </c>
      <c r="R561">
        <f t="shared" si="59"/>
        <v>0</v>
      </c>
      <c r="S561" t="str">
        <f t="shared" si="60"/>
        <v>Middle-Aged</v>
      </c>
      <c r="T561" t="str">
        <f t="shared" si="61"/>
        <v>Lower Class</v>
      </c>
      <c r="U561" t="str">
        <f t="shared" si="62"/>
        <v>Survived</v>
      </c>
    </row>
    <row r="562" spans="1:21" ht="13.2" x14ac:dyDescent="0.25">
      <c r="A562" s="1">
        <v>561</v>
      </c>
      <c r="B562" s="1">
        <v>0</v>
      </c>
      <c r="C562" s="1">
        <v>3</v>
      </c>
      <c r="D562" s="1" t="s">
        <v>803</v>
      </c>
      <c r="E562" s="1" t="s">
        <v>13</v>
      </c>
      <c r="G562" s="1">
        <v>0</v>
      </c>
      <c r="H562" s="1">
        <v>0</v>
      </c>
      <c r="I562" s="1">
        <v>372622</v>
      </c>
      <c r="J562" s="1">
        <v>7.75</v>
      </c>
      <c r="L562" s="1" t="s">
        <v>27</v>
      </c>
      <c r="M562" t="str">
        <f>IF(L562="", "S",Titanic!L562)</f>
        <v>Q</v>
      </c>
      <c r="N562" s="3">
        <f t="shared" si="56"/>
        <v>26.507588932806325</v>
      </c>
      <c r="O562">
        <v>1</v>
      </c>
      <c r="P562" t="str">
        <f t="shared" si="57"/>
        <v>M</v>
      </c>
      <c r="Q562">
        <f t="shared" si="58"/>
        <v>1</v>
      </c>
      <c r="R562">
        <f t="shared" si="59"/>
        <v>1</v>
      </c>
      <c r="S562" t="str">
        <f t="shared" si="60"/>
        <v>Youth</v>
      </c>
      <c r="T562" t="str">
        <f t="shared" si="61"/>
        <v>Lower Class</v>
      </c>
      <c r="U562" t="str">
        <f t="shared" si="62"/>
        <v>Deceased</v>
      </c>
    </row>
    <row r="563" spans="1:21" ht="13.2" x14ac:dyDescent="0.25">
      <c r="A563" s="1">
        <v>562</v>
      </c>
      <c r="B563" s="1">
        <v>0</v>
      </c>
      <c r="C563" s="1">
        <v>3</v>
      </c>
      <c r="D563" s="1" t="s">
        <v>804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L563" s="1" t="s">
        <v>15</v>
      </c>
      <c r="M563" t="str">
        <f>IF(L563="", "S",Titanic!L563)</f>
        <v>S</v>
      </c>
      <c r="N563">
        <f t="shared" si="56"/>
        <v>40</v>
      </c>
      <c r="O563">
        <v>1</v>
      </c>
      <c r="P563" t="str">
        <f t="shared" si="57"/>
        <v>M</v>
      </c>
      <c r="Q563">
        <f t="shared" si="58"/>
        <v>1</v>
      </c>
      <c r="R563">
        <f t="shared" si="59"/>
        <v>1</v>
      </c>
      <c r="S563" t="str">
        <f t="shared" si="60"/>
        <v>Middle-Aged</v>
      </c>
      <c r="T563" t="str">
        <f t="shared" si="61"/>
        <v>Lower Class</v>
      </c>
      <c r="U563" t="str">
        <f t="shared" si="62"/>
        <v>Deceased</v>
      </c>
    </row>
    <row r="564" spans="1:21" ht="13.2" x14ac:dyDescent="0.25">
      <c r="A564" s="1">
        <v>563</v>
      </c>
      <c r="B564" s="1">
        <v>0</v>
      </c>
      <c r="C564" s="1">
        <v>2</v>
      </c>
      <c r="D564" s="1" t="s">
        <v>805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L564" s="1" t="s">
        <v>15</v>
      </c>
      <c r="M564" t="str">
        <f>IF(L564="", "S",Titanic!L564)</f>
        <v>S</v>
      </c>
      <c r="N564">
        <f t="shared" si="56"/>
        <v>28</v>
      </c>
      <c r="O564">
        <v>1</v>
      </c>
      <c r="P564" t="str">
        <f t="shared" si="57"/>
        <v>M</v>
      </c>
      <c r="Q564">
        <f t="shared" si="58"/>
        <v>1</v>
      </c>
      <c r="R564">
        <f t="shared" si="59"/>
        <v>1</v>
      </c>
      <c r="S564" t="str">
        <f t="shared" si="60"/>
        <v>Youth</v>
      </c>
      <c r="T564" t="str">
        <f t="shared" si="61"/>
        <v>Middle Class</v>
      </c>
      <c r="U564" t="str">
        <f t="shared" si="62"/>
        <v>Deceased</v>
      </c>
    </row>
    <row r="565" spans="1:21" ht="13.2" x14ac:dyDescent="0.25">
      <c r="A565" s="1">
        <v>564</v>
      </c>
      <c r="B565" s="1">
        <v>0</v>
      </c>
      <c r="C565" s="1">
        <v>3</v>
      </c>
      <c r="D565" s="1" t="s">
        <v>806</v>
      </c>
      <c r="E565" s="1" t="s">
        <v>13</v>
      </c>
      <c r="G565" s="1">
        <v>0</v>
      </c>
      <c r="H565" s="1">
        <v>0</v>
      </c>
      <c r="I565" s="1" t="s">
        <v>807</v>
      </c>
      <c r="J565" s="1">
        <v>8.0500000000000007</v>
      </c>
      <c r="L565" s="1" t="s">
        <v>15</v>
      </c>
      <c r="M565" t="str">
        <f>IF(L565="", "S",Titanic!L565)</f>
        <v>S</v>
      </c>
      <c r="N565" s="3">
        <f t="shared" si="56"/>
        <v>26.507588932806325</v>
      </c>
      <c r="O565">
        <v>1</v>
      </c>
      <c r="P565" t="str">
        <f t="shared" si="57"/>
        <v>M</v>
      </c>
      <c r="Q565">
        <f t="shared" si="58"/>
        <v>1</v>
      </c>
      <c r="R565">
        <f t="shared" si="59"/>
        <v>1</v>
      </c>
      <c r="S565" t="str">
        <f t="shared" si="60"/>
        <v>Youth</v>
      </c>
      <c r="T565" t="str">
        <f t="shared" si="61"/>
        <v>Lower Class</v>
      </c>
      <c r="U565" t="str">
        <f t="shared" si="62"/>
        <v>Deceased</v>
      </c>
    </row>
    <row r="566" spans="1:21" ht="13.2" x14ac:dyDescent="0.25">
      <c r="A566" s="1">
        <v>565</v>
      </c>
      <c r="B566" s="1">
        <v>0</v>
      </c>
      <c r="C566" s="1">
        <v>3</v>
      </c>
      <c r="D566" s="1" t="s">
        <v>808</v>
      </c>
      <c r="E566" s="1" t="s">
        <v>17</v>
      </c>
      <c r="G566" s="1">
        <v>0</v>
      </c>
      <c r="H566" s="1">
        <v>0</v>
      </c>
      <c r="I566" s="1" t="s">
        <v>809</v>
      </c>
      <c r="J566" s="1">
        <v>8.0500000000000007</v>
      </c>
      <c r="L566" s="1" t="s">
        <v>15</v>
      </c>
      <c r="M566" t="str">
        <f>IF(L566="", "S",Titanic!L566)</f>
        <v>S</v>
      </c>
      <c r="N566" s="3">
        <f t="shared" si="56"/>
        <v>21.75</v>
      </c>
      <c r="O566">
        <v>0</v>
      </c>
      <c r="P566" t="str">
        <f t="shared" si="57"/>
        <v>M</v>
      </c>
      <c r="Q566">
        <f t="shared" si="58"/>
        <v>1</v>
      </c>
      <c r="R566">
        <f t="shared" si="59"/>
        <v>1</v>
      </c>
      <c r="S566" t="str">
        <f t="shared" si="60"/>
        <v>Youth</v>
      </c>
      <c r="T566" t="str">
        <f t="shared" si="61"/>
        <v>Lower Class</v>
      </c>
      <c r="U566" t="str">
        <f t="shared" si="62"/>
        <v>Deceased</v>
      </c>
    </row>
    <row r="567" spans="1:21" ht="13.2" x14ac:dyDescent="0.25">
      <c r="A567" s="1">
        <v>566</v>
      </c>
      <c r="B567" s="1">
        <v>0</v>
      </c>
      <c r="C567" s="1">
        <v>3</v>
      </c>
      <c r="D567" s="1" t="s">
        <v>810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811</v>
      </c>
      <c r="J567" s="1">
        <v>24.15</v>
      </c>
      <c r="L567" s="1" t="s">
        <v>15</v>
      </c>
      <c r="M567" t="str">
        <f>IF(L567="", "S",Titanic!L567)</f>
        <v>S</v>
      </c>
      <c r="N567">
        <f t="shared" si="56"/>
        <v>24</v>
      </c>
      <c r="O567">
        <v>1</v>
      </c>
      <c r="P567" t="str">
        <f t="shared" si="57"/>
        <v>M</v>
      </c>
      <c r="Q567">
        <f t="shared" si="58"/>
        <v>3</v>
      </c>
      <c r="R567">
        <f t="shared" si="59"/>
        <v>0</v>
      </c>
      <c r="S567" t="str">
        <f t="shared" si="60"/>
        <v>Youth</v>
      </c>
      <c r="T567" t="str">
        <f t="shared" si="61"/>
        <v>Lower Class</v>
      </c>
      <c r="U567" t="str">
        <f t="shared" si="62"/>
        <v>Deceased</v>
      </c>
    </row>
    <row r="568" spans="1:21" ht="13.2" x14ac:dyDescent="0.25">
      <c r="A568" s="1">
        <v>567</v>
      </c>
      <c r="B568" s="1">
        <v>0</v>
      </c>
      <c r="C568" s="1">
        <v>3</v>
      </c>
      <c r="D568" s="1" t="s">
        <v>812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L568" s="1" t="s">
        <v>15</v>
      </c>
      <c r="M568" t="str">
        <f>IF(L568="", "S",Titanic!L568)</f>
        <v>S</v>
      </c>
      <c r="N568">
        <f t="shared" si="56"/>
        <v>19</v>
      </c>
      <c r="O568">
        <v>1</v>
      </c>
      <c r="P568" t="str">
        <f t="shared" si="57"/>
        <v>M</v>
      </c>
      <c r="Q568">
        <f t="shared" si="58"/>
        <v>1</v>
      </c>
      <c r="R568">
        <f t="shared" si="59"/>
        <v>1</v>
      </c>
      <c r="S568" t="str">
        <f t="shared" si="60"/>
        <v>Youth</v>
      </c>
      <c r="T568" t="str">
        <f t="shared" si="61"/>
        <v>Lower Class</v>
      </c>
      <c r="U568" t="str">
        <f t="shared" si="62"/>
        <v>Deceased</v>
      </c>
    </row>
    <row r="569" spans="1:21" ht="13.2" x14ac:dyDescent="0.25">
      <c r="A569" s="1">
        <v>568</v>
      </c>
      <c r="B569" s="1">
        <v>0</v>
      </c>
      <c r="C569" s="1">
        <v>3</v>
      </c>
      <c r="D569" s="1" t="s">
        <v>813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L569" s="1" t="s">
        <v>15</v>
      </c>
      <c r="M569" t="str">
        <f>IF(L569="", "S",Titanic!L569)</f>
        <v>S</v>
      </c>
      <c r="N569">
        <f t="shared" si="56"/>
        <v>29</v>
      </c>
      <c r="O569">
        <v>0</v>
      </c>
      <c r="P569" t="str">
        <f t="shared" si="57"/>
        <v>M</v>
      </c>
      <c r="Q569">
        <f t="shared" si="58"/>
        <v>5</v>
      </c>
      <c r="R569">
        <f t="shared" si="59"/>
        <v>0</v>
      </c>
      <c r="S569" t="str">
        <f t="shared" si="60"/>
        <v>Youth</v>
      </c>
      <c r="T569" t="str">
        <f t="shared" si="61"/>
        <v>Lower Class</v>
      </c>
      <c r="U569" t="str">
        <f t="shared" si="62"/>
        <v>Deceased</v>
      </c>
    </row>
    <row r="570" spans="1:21" ht="13.2" x14ac:dyDescent="0.25">
      <c r="A570" s="1">
        <v>569</v>
      </c>
      <c r="B570" s="1">
        <v>0</v>
      </c>
      <c r="C570" s="1">
        <v>3</v>
      </c>
      <c r="D570" s="1" t="s">
        <v>814</v>
      </c>
      <c r="E570" s="1" t="s">
        <v>13</v>
      </c>
      <c r="G570" s="1">
        <v>0</v>
      </c>
      <c r="H570" s="1">
        <v>0</v>
      </c>
      <c r="I570" s="1">
        <v>2686</v>
      </c>
      <c r="J570" s="1">
        <v>7.2291999999999996</v>
      </c>
      <c r="L570" s="1" t="s">
        <v>20</v>
      </c>
      <c r="M570" t="str">
        <f>IF(L570="", "S",Titanic!L570)</f>
        <v>C</v>
      </c>
      <c r="N570" s="3">
        <f t="shared" si="56"/>
        <v>26.507588932806325</v>
      </c>
      <c r="O570">
        <v>1</v>
      </c>
      <c r="P570" t="str">
        <f t="shared" si="57"/>
        <v>M</v>
      </c>
      <c r="Q570">
        <f t="shared" si="58"/>
        <v>1</v>
      </c>
      <c r="R570">
        <f t="shared" si="59"/>
        <v>1</v>
      </c>
      <c r="S570" t="str">
        <f t="shared" si="60"/>
        <v>Youth</v>
      </c>
      <c r="T570" t="str">
        <f t="shared" si="61"/>
        <v>Lower Class</v>
      </c>
      <c r="U570" t="str">
        <f t="shared" si="62"/>
        <v>Deceased</v>
      </c>
    </row>
    <row r="571" spans="1:21" ht="13.2" x14ac:dyDescent="0.25">
      <c r="A571" s="1">
        <v>570</v>
      </c>
      <c r="B571" s="1">
        <v>1</v>
      </c>
      <c r="C571" s="1">
        <v>3</v>
      </c>
      <c r="D571" s="1" t="s">
        <v>815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L571" s="1" t="s">
        <v>15</v>
      </c>
      <c r="M571" t="str">
        <f>IF(L571="", "S",Titanic!L571)</f>
        <v>S</v>
      </c>
      <c r="N571">
        <f t="shared" si="56"/>
        <v>32</v>
      </c>
      <c r="O571">
        <v>1</v>
      </c>
      <c r="P571" t="str">
        <f t="shared" si="57"/>
        <v>M</v>
      </c>
      <c r="Q571">
        <f t="shared" si="58"/>
        <v>1</v>
      </c>
      <c r="R571">
        <f t="shared" si="59"/>
        <v>1</v>
      </c>
      <c r="S571" t="str">
        <f t="shared" si="60"/>
        <v>Middle-Aged</v>
      </c>
      <c r="T571" t="str">
        <f t="shared" si="61"/>
        <v>Lower Class</v>
      </c>
      <c r="U571" t="str">
        <f t="shared" si="62"/>
        <v>Survived</v>
      </c>
    </row>
    <row r="572" spans="1:21" ht="13.2" x14ac:dyDescent="0.25">
      <c r="A572" s="1">
        <v>571</v>
      </c>
      <c r="B572" s="1">
        <v>1</v>
      </c>
      <c r="C572" s="1">
        <v>2</v>
      </c>
      <c r="D572" s="1" t="s">
        <v>816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817</v>
      </c>
      <c r="J572" s="1">
        <v>10.5</v>
      </c>
      <c r="L572" s="1" t="s">
        <v>15</v>
      </c>
      <c r="M572" t="str">
        <f>IF(L572="", "S",Titanic!L572)</f>
        <v>S</v>
      </c>
      <c r="N572">
        <f t="shared" si="56"/>
        <v>62</v>
      </c>
      <c r="O572">
        <v>1</v>
      </c>
      <c r="P572" t="str">
        <f t="shared" si="57"/>
        <v>M</v>
      </c>
      <c r="Q572">
        <f t="shared" si="58"/>
        <v>1</v>
      </c>
      <c r="R572">
        <f t="shared" si="59"/>
        <v>1</v>
      </c>
      <c r="S572" t="str">
        <f t="shared" si="60"/>
        <v>Old</v>
      </c>
      <c r="T572" t="str">
        <f t="shared" si="61"/>
        <v>Middle Class</v>
      </c>
      <c r="U572" t="str">
        <f t="shared" si="62"/>
        <v>Survived</v>
      </c>
    </row>
    <row r="573" spans="1:21" ht="13.2" x14ac:dyDescent="0.25">
      <c r="A573" s="1">
        <v>572</v>
      </c>
      <c r="B573" s="1">
        <v>1</v>
      </c>
      <c r="C573" s="1">
        <v>1</v>
      </c>
      <c r="D573" s="1" t="s">
        <v>818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819</v>
      </c>
      <c r="L573" s="1" t="s">
        <v>15</v>
      </c>
      <c r="M573" t="str">
        <f>IF(L573="", "S",Titanic!L573)</f>
        <v>S</v>
      </c>
      <c r="N573">
        <f t="shared" si="56"/>
        <v>53</v>
      </c>
      <c r="O573">
        <v>0</v>
      </c>
      <c r="P573" t="str">
        <f t="shared" si="57"/>
        <v>C</v>
      </c>
      <c r="Q573">
        <f t="shared" si="58"/>
        <v>3</v>
      </c>
      <c r="R573">
        <f t="shared" si="59"/>
        <v>0</v>
      </c>
      <c r="S573" t="str">
        <f t="shared" si="60"/>
        <v>Middle-Aged</v>
      </c>
      <c r="T573" t="str">
        <f t="shared" si="61"/>
        <v>Upper Class</v>
      </c>
      <c r="U573" t="str">
        <f t="shared" si="62"/>
        <v>Survived</v>
      </c>
    </row>
    <row r="574" spans="1:21" ht="13.2" x14ac:dyDescent="0.25">
      <c r="A574" s="1">
        <v>573</v>
      </c>
      <c r="B574" s="1">
        <v>1</v>
      </c>
      <c r="C574" s="1">
        <v>1</v>
      </c>
      <c r="D574" s="1" t="s">
        <v>820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821</v>
      </c>
      <c r="J574" s="1">
        <v>26.387499999999999</v>
      </c>
      <c r="K574" s="1" t="s">
        <v>739</v>
      </c>
      <c r="L574" s="1" t="s">
        <v>15</v>
      </c>
      <c r="M574" t="str">
        <f>IF(L574="", "S",Titanic!L574)</f>
        <v>S</v>
      </c>
      <c r="N574">
        <f t="shared" si="56"/>
        <v>36</v>
      </c>
      <c r="O574">
        <v>1</v>
      </c>
      <c r="P574" t="str">
        <f t="shared" si="57"/>
        <v>E</v>
      </c>
      <c r="Q574">
        <f t="shared" si="58"/>
        <v>1</v>
      </c>
      <c r="R574">
        <f t="shared" si="59"/>
        <v>1</v>
      </c>
      <c r="S574" t="str">
        <f t="shared" si="60"/>
        <v>Middle-Aged</v>
      </c>
      <c r="T574" t="str">
        <f t="shared" si="61"/>
        <v>Upper Class</v>
      </c>
      <c r="U574" t="str">
        <f t="shared" si="62"/>
        <v>Survived</v>
      </c>
    </row>
    <row r="575" spans="1:21" ht="13.2" x14ac:dyDescent="0.25">
      <c r="A575" s="1">
        <v>574</v>
      </c>
      <c r="B575" s="1">
        <v>1</v>
      </c>
      <c r="C575" s="1">
        <v>3</v>
      </c>
      <c r="D575" s="1" t="s">
        <v>822</v>
      </c>
      <c r="E575" s="1" t="s">
        <v>17</v>
      </c>
      <c r="G575" s="1">
        <v>0</v>
      </c>
      <c r="H575" s="1">
        <v>0</v>
      </c>
      <c r="I575" s="1">
        <v>14312</v>
      </c>
      <c r="J575" s="1">
        <v>7.75</v>
      </c>
      <c r="L575" s="1" t="s">
        <v>27</v>
      </c>
      <c r="M575" t="str">
        <f>IF(L575="", "S",Titanic!L575)</f>
        <v>Q</v>
      </c>
      <c r="N575" s="3">
        <f t="shared" si="56"/>
        <v>21.75</v>
      </c>
      <c r="O575">
        <v>0</v>
      </c>
      <c r="P575" t="str">
        <f t="shared" si="57"/>
        <v>M</v>
      </c>
      <c r="Q575">
        <f t="shared" si="58"/>
        <v>1</v>
      </c>
      <c r="R575">
        <f t="shared" si="59"/>
        <v>1</v>
      </c>
      <c r="S575" t="str">
        <f t="shared" si="60"/>
        <v>Youth</v>
      </c>
      <c r="T575" t="str">
        <f t="shared" si="61"/>
        <v>Lower Class</v>
      </c>
      <c r="U575" t="str">
        <f t="shared" si="62"/>
        <v>Survived</v>
      </c>
    </row>
    <row r="576" spans="1:21" ht="13.2" x14ac:dyDescent="0.25">
      <c r="A576" s="1">
        <v>575</v>
      </c>
      <c r="B576" s="1">
        <v>0</v>
      </c>
      <c r="C576" s="1">
        <v>3</v>
      </c>
      <c r="D576" s="1" t="s">
        <v>823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824</v>
      </c>
      <c r="J576" s="1">
        <v>8.0500000000000007</v>
      </c>
      <c r="L576" s="1" t="s">
        <v>15</v>
      </c>
      <c r="M576" t="str">
        <f>IF(L576="", "S",Titanic!L576)</f>
        <v>S</v>
      </c>
      <c r="N576">
        <f t="shared" si="56"/>
        <v>16</v>
      </c>
      <c r="O576">
        <v>1</v>
      </c>
      <c r="P576" t="str">
        <f t="shared" si="57"/>
        <v>M</v>
      </c>
      <c r="Q576">
        <f t="shared" si="58"/>
        <v>1</v>
      </c>
      <c r="R576">
        <f t="shared" si="59"/>
        <v>1</v>
      </c>
      <c r="S576" t="str">
        <f t="shared" si="60"/>
        <v>Teens</v>
      </c>
      <c r="T576" t="str">
        <f t="shared" si="61"/>
        <v>Lower Class</v>
      </c>
      <c r="U576" t="str">
        <f t="shared" si="62"/>
        <v>Deceased</v>
      </c>
    </row>
    <row r="577" spans="1:21" ht="13.2" x14ac:dyDescent="0.25">
      <c r="A577" s="1">
        <v>576</v>
      </c>
      <c r="B577" s="1">
        <v>0</v>
      </c>
      <c r="C577" s="1">
        <v>3</v>
      </c>
      <c r="D577" s="1" t="s">
        <v>825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L577" s="1" t="s">
        <v>15</v>
      </c>
      <c r="M577" t="str">
        <f>IF(L577="", "S",Titanic!L577)</f>
        <v>S</v>
      </c>
      <c r="N577">
        <f t="shared" si="56"/>
        <v>19</v>
      </c>
      <c r="O577">
        <v>1</v>
      </c>
      <c r="P577" t="str">
        <f t="shared" si="57"/>
        <v>M</v>
      </c>
      <c r="Q577">
        <f t="shared" si="58"/>
        <v>1</v>
      </c>
      <c r="R577">
        <f t="shared" si="59"/>
        <v>1</v>
      </c>
      <c r="S577" t="str">
        <f t="shared" si="60"/>
        <v>Youth</v>
      </c>
      <c r="T577" t="str">
        <f t="shared" si="61"/>
        <v>Lower Class</v>
      </c>
      <c r="U577" t="str">
        <f t="shared" si="62"/>
        <v>Deceased</v>
      </c>
    </row>
    <row r="578" spans="1:21" ht="13.2" x14ac:dyDescent="0.25">
      <c r="A578" s="1">
        <v>577</v>
      </c>
      <c r="B578" s="1">
        <v>1</v>
      </c>
      <c r="C578" s="1">
        <v>2</v>
      </c>
      <c r="D578" s="1" t="s">
        <v>826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15</v>
      </c>
      <c r="M578" t="str">
        <f>IF(L578="", "S",Titanic!L578)</f>
        <v>S</v>
      </c>
      <c r="N578">
        <f t="shared" ref="N578:N641" si="63">IF(F578="",SUMIFS(Avg_Age,Pclass_Age,C578,Sex_Age,E578),F578)</f>
        <v>34</v>
      </c>
      <c r="O578">
        <v>0</v>
      </c>
      <c r="P578" t="str">
        <f t="shared" si="57"/>
        <v>M</v>
      </c>
      <c r="Q578">
        <f t="shared" si="58"/>
        <v>1</v>
      </c>
      <c r="R578">
        <f t="shared" si="59"/>
        <v>1</v>
      </c>
      <c r="S578" t="str">
        <f t="shared" si="60"/>
        <v>Middle-Aged</v>
      </c>
      <c r="T578" t="str">
        <f t="shared" si="61"/>
        <v>Middle Class</v>
      </c>
      <c r="U578" t="str">
        <f t="shared" si="62"/>
        <v>Survived</v>
      </c>
    </row>
    <row r="579" spans="1:21" ht="13.2" x14ac:dyDescent="0.25">
      <c r="A579" s="1">
        <v>578</v>
      </c>
      <c r="B579" s="1">
        <v>1</v>
      </c>
      <c r="C579" s="1">
        <v>1</v>
      </c>
      <c r="D579" s="1" t="s">
        <v>827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632</v>
      </c>
      <c r="L579" s="1" t="s">
        <v>15</v>
      </c>
      <c r="M579" t="str">
        <f>IF(L579="", "S",Titanic!L579)</f>
        <v>S</v>
      </c>
      <c r="N579">
        <f t="shared" si="63"/>
        <v>39</v>
      </c>
      <c r="O579">
        <v>0</v>
      </c>
      <c r="P579" t="str">
        <f t="shared" ref="P579:P642" si="64">IF(K579="","M",LEFT(K579,1))</f>
        <v>E</v>
      </c>
      <c r="Q579">
        <f t="shared" ref="Q579:Q642" si="65">SUM(G579:H579,1)</f>
        <v>2</v>
      </c>
      <c r="R579">
        <f t="shared" ref="R579:R642" si="66">IF(Q579=1,1,0)</f>
        <v>0</v>
      </c>
      <c r="S579" t="str">
        <f t="shared" ref="S579:S642" si="67">IF(N579&lt;=13,"Children",IF(N579&lt;=18,"Teens",IF(N579&lt;=30,"Youth",IF(N579&lt;=55,"Middle-Aged","Old"))))</f>
        <v>Middle-Aged</v>
      </c>
      <c r="T579" t="str">
        <f t="shared" ref="T579:T642" si="68">IF(C579=1,"Upper Class",IF(C579 = 2, "Middle Class","Lower Class"))</f>
        <v>Upper Class</v>
      </c>
      <c r="U579" t="str">
        <f t="shared" ref="U579:U642" si="69">IF(B579 = 0, "Deceased","Survived")</f>
        <v>Survived</v>
      </c>
    </row>
    <row r="580" spans="1:21" ht="13.2" x14ac:dyDescent="0.25">
      <c r="A580" s="1">
        <v>579</v>
      </c>
      <c r="B580" s="1">
        <v>0</v>
      </c>
      <c r="C580" s="1">
        <v>3</v>
      </c>
      <c r="D580" s="1" t="s">
        <v>828</v>
      </c>
      <c r="E580" s="1" t="s">
        <v>17</v>
      </c>
      <c r="G580" s="1">
        <v>1</v>
      </c>
      <c r="H580" s="1">
        <v>0</v>
      </c>
      <c r="I580" s="1">
        <v>2689</v>
      </c>
      <c r="J580" s="1">
        <v>14.458299999999999</v>
      </c>
      <c r="L580" s="1" t="s">
        <v>20</v>
      </c>
      <c r="M580" t="str">
        <f>IF(L580="", "S",Titanic!L580)</f>
        <v>C</v>
      </c>
      <c r="N580" s="3">
        <f t="shared" si="63"/>
        <v>21.75</v>
      </c>
      <c r="O580">
        <v>0</v>
      </c>
      <c r="P580" t="str">
        <f t="shared" si="64"/>
        <v>M</v>
      </c>
      <c r="Q580">
        <f t="shared" si="65"/>
        <v>2</v>
      </c>
      <c r="R580">
        <f t="shared" si="66"/>
        <v>0</v>
      </c>
      <c r="S580" t="str">
        <f t="shared" si="67"/>
        <v>Youth</v>
      </c>
      <c r="T580" t="str">
        <f t="shared" si="68"/>
        <v>Lower Class</v>
      </c>
      <c r="U580" t="str">
        <f t="shared" si="69"/>
        <v>Deceased</v>
      </c>
    </row>
    <row r="581" spans="1:21" ht="13.2" x14ac:dyDescent="0.25">
      <c r="A581" s="1">
        <v>580</v>
      </c>
      <c r="B581" s="1">
        <v>1</v>
      </c>
      <c r="C581" s="1">
        <v>3</v>
      </c>
      <c r="D581" s="1" t="s">
        <v>829</v>
      </c>
      <c r="E581" s="1" t="s">
        <v>13</v>
      </c>
      <c r="F581" s="1">
        <v>32</v>
      </c>
      <c r="G581" s="1">
        <v>0</v>
      </c>
      <c r="H581" s="1">
        <v>0</v>
      </c>
      <c r="I581" s="1" t="s">
        <v>830</v>
      </c>
      <c r="J581" s="1">
        <v>7.9249999999999998</v>
      </c>
      <c r="L581" s="1" t="s">
        <v>15</v>
      </c>
      <c r="M581" t="str">
        <f>IF(L581="", "S",Titanic!L581)</f>
        <v>S</v>
      </c>
      <c r="N581">
        <f t="shared" si="63"/>
        <v>32</v>
      </c>
      <c r="O581">
        <v>1</v>
      </c>
      <c r="P581" t="str">
        <f t="shared" si="64"/>
        <v>M</v>
      </c>
      <c r="Q581">
        <f t="shared" si="65"/>
        <v>1</v>
      </c>
      <c r="R581">
        <f t="shared" si="66"/>
        <v>1</v>
      </c>
      <c r="S581" t="str">
        <f t="shared" si="67"/>
        <v>Middle-Aged</v>
      </c>
      <c r="T581" t="str">
        <f t="shared" si="68"/>
        <v>Lower Class</v>
      </c>
      <c r="U581" t="str">
        <f t="shared" si="69"/>
        <v>Survived</v>
      </c>
    </row>
    <row r="582" spans="1:21" ht="13.2" x14ac:dyDescent="0.25">
      <c r="A582" s="1">
        <v>581</v>
      </c>
      <c r="B582" s="1">
        <v>1</v>
      </c>
      <c r="C582" s="1">
        <v>2</v>
      </c>
      <c r="D582" s="1" t="s">
        <v>831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15</v>
      </c>
      <c r="M582" t="str">
        <f>IF(L582="", "S",Titanic!L582)</f>
        <v>S</v>
      </c>
      <c r="N582">
        <f t="shared" si="63"/>
        <v>25</v>
      </c>
      <c r="O582">
        <v>0</v>
      </c>
      <c r="P582" t="str">
        <f t="shared" si="64"/>
        <v>M</v>
      </c>
      <c r="Q582">
        <f t="shared" si="65"/>
        <v>3</v>
      </c>
      <c r="R582">
        <f t="shared" si="66"/>
        <v>0</v>
      </c>
      <c r="S582" t="str">
        <f t="shared" si="67"/>
        <v>Youth</v>
      </c>
      <c r="T582" t="str">
        <f t="shared" si="68"/>
        <v>Middle Class</v>
      </c>
      <c r="U582" t="str">
        <f t="shared" si="69"/>
        <v>Survived</v>
      </c>
    </row>
    <row r="583" spans="1:21" ht="13.2" x14ac:dyDescent="0.25">
      <c r="A583" s="1">
        <v>582</v>
      </c>
      <c r="B583" s="1">
        <v>1</v>
      </c>
      <c r="C583" s="1">
        <v>1</v>
      </c>
      <c r="D583" s="1" t="s">
        <v>832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833</v>
      </c>
      <c r="L583" s="1" t="s">
        <v>20</v>
      </c>
      <c r="M583" t="str">
        <f>IF(L583="", "S",Titanic!L583)</f>
        <v>C</v>
      </c>
      <c r="N583">
        <f t="shared" si="63"/>
        <v>39</v>
      </c>
      <c r="O583">
        <v>0</v>
      </c>
      <c r="P583" t="str">
        <f t="shared" si="64"/>
        <v>C</v>
      </c>
      <c r="Q583">
        <f t="shared" si="65"/>
        <v>3</v>
      </c>
      <c r="R583">
        <f t="shared" si="66"/>
        <v>0</v>
      </c>
      <c r="S583" t="str">
        <f t="shared" si="67"/>
        <v>Middle-Aged</v>
      </c>
      <c r="T583" t="str">
        <f t="shared" si="68"/>
        <v>Upper Class</v>
      </c>
      <c r="U583" t="str">
        <f t="shared" si="69"/>
        <v>Survived</v>
      </c>
    </row>
    <row r="584" spans="1:21" ht="13.2" x14ac:dyDescent="0.25">
      <c r="A584" s="1">
        <v>583</v>
      </c>
      <c r="B584" s="1">
        <v>0</v>
      </c>
      <c r="C584" s="1">
        <v>2</v>
      </c>
      <c r="D584" s="1" t="s">
        <v>834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15</v>
      </c>
      <c r="M584" t="str">
        <f>IF(L584="", "S",Titanic!L584)</f>
        <v>S</v>
      </c>
      <c r="N584">
        <f t="shared" si="63"/>
        <v>54</v>
      </c>
      <c r="O584">
        <v>1</v>
      </c>
      <c r="P584" t="str">
        <f t="shared" si="64"/>
        <v>M</v>
      </c>
      <c r="Q584">
        <f t="shared" si="65"/>
        <v>1</v>
      </c>
      <c r="R584">
        <f t="shared" si="66"/>
        <v>1</v>
      </c>
      <c r="S584" t="str">
        <f t="shared" si="67"/>
        <v>Middle-Aged</v>
      </c>
      <c r="T584" t="str">
        <f t="shared" si="68"/>
        <v>Middle Class</v>
      </c>
      <c r="U584" t="str">
        <f t="shared" si="69"/>
        <v>Deceased</v>
      </c>
    </row>
    <row r="585" spans="1:21" ht="13.2" x14ac:dyDescent="0.25">
      <c r="A585" s="1">
        <v>584</v>
      </c>
      <c r="B585" s="1">
        <v>0</v>
      </c>
      <c r="C585" s="1">
        <v>1</v>
      </c>
      <c r="D585" s="1" t="s">
        <v>835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836</v>
      </c>
      <c r="L585" s="1" t="s">
        <v>20</v>
      </c>
      <c r="M585" t="str">
        <f>IF(L585="", "S",Titanic!L585)</f>
        <v>C</v>
      </c>
      <c r="N585">
        <f t="shared" si="63"/>
        <v>36</v>
      </c>
      <c r="O585">
        <v>1</v>
      </c>
      <c r="P585" t="str">
        <f t="shared" si="64"/>
        <v>A</v>
      </c>
      <c r="Q585">
        <f t="shared" si="65"/>
        <v>1</v>
      </c>
      <c r="R585">
        <f t="shared" si="66"/>
        <v>1</v>
      </c>
      <c r="S585" t="str">
        <f t="shared" si="67"/>
        <v>Middle-Aged</v>
      </c>
      <c r="T585" t="str">
        <f t="shared" si="68"/>
        <v>Upper Class</v>
      </c>
      <c r="U585" t="str">
        <f t="shared" si="69"/>
        <v>Deceased</v>
      </c>
    </row>
    <row r="586" spans="1:21" ht="13.2" x14ac:dyDescent="0.25">
      <c r="A586" s="1">
        <v>585</v>
      </c>
      <c r="B586" s="1">
        <v>0</v>
      </c>
      <c r="C586" s="1">
        <v>3</v>
      </c>
      <c r="D586" s="1" t="s">
        <v>837</v>
      </c>
      <c r="E586" s="1" t="s">
        <v>13</v>
      </c>
      <c r="G586" s="1">
        <v>0</v>
      </c>
      <c r="H586" s="1">
        <v>0</v>
      </c>
      <c r="I586" s="1">
        <v>3411</v>
      </c>
      <c r="J586" s="1">
        <v>8.7125000000000004</v>
      </c>
      <c r="L586" s="1" t="s">
        <v>20</v>
      </c>
      <c r="M586" t="str">
        <f>IF(L586="", "S",Titanic!L586)</f>
        <v>C</v>
      </c>
      <c r="N586" s="3">
        <f t="shared" si="63"/>
        <v>26.507588932806325</v>
      </c>
      <c r="O586">
        <v>1</v>
      </c>
      <c r="P586" t="str">
        <f t="shared" si="64"/>
        <v>M</v>
      </c>
      <c r="Q586">
        <f t="shared" si="65"/>
        <v>1</v>
      </c>
      <c r="R586">
        <f t="shared" si="66"/>
        <v>1</v>
      </c>
      <c r="S586" t="str">
        <f t="shared" si="67"/>
        <v>Youth</v>
      </c>
      <c r="T586" t="str">
        <f t="shared" si="68"/>
        <v>Lower Class</v>
      </c>
      <c r="U586" t="str">
        <f t="shared" si="69"/>
        <v>Deceased</v>
      </c>
    </row>
    <row r="587" spans="1:21" ht="13.2" x14ac:dyDescent="0.25">
      <c r="A587" s="1">
        <v>586</v>
      </c>
      <c r="B587" s="1">
        <v>1</v>
      </c>
      <c r="C587" s="1">
        <v>1</v>
      </c>
      <c r="D587" s="1" t="s">
        <v>838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839</v>
      </c>
      <c r="L587" s="1" t="s">
        <v>15</v>
      </c>
      <c r="M587" t="str">
        <f>IF(L587="", "S",Titanic!L587)</f>
        <v>S</v>
      </c>
      <c r="N587">
        <f t="shared" si="63"/>
        <v>18</v>
      </c>
      <c r="O587">
        <v>0</v>
      </c>
      <c r="P587" t="str">
        <f t="shared" si="64"/>
        <v>E</v>
      </c>
      <c r="Q587">
        <f t="shared" si="65"/>
        <v>3</v>
      </c>
      <c r="R587">
        <f t="shared" si="66"/>
        <v>0</v>
      </c>
      <c r="S587" t="str">
        <f t="shared" si="67"/>
        <v>Teens</v>
      </c>
      <c r="T587" t="str">
        <f t="shared" si="68"/>
        <v>Upper Class</v>
      </c>
      <c r="U587" t="str">
        <f t="shared" si="69"/>
        <v>Survived</v>
      </c>
    </row>
    <row r="588" spans="1:21" ht="13.2" x14ac:dyDescent="0.25">
      <c r="A588" s="1">
        <v>587</v>
      </c>
      <c r="B588" s="1">
        <v>0</v>
      </c>
      <c r="C588" s="1">
        <v>2</v>
      </c>
      <c r="D588" s="1" t="s">
        <v>840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15</v>
      </c>
      <c r="M588" t="str">
        <f>IF(L588="", "S",Titanic!L588)</f>
        <v>S</v>
      </c>
      <c r="N588">
        <f t="shared" si="63"/>
        <v>47</v>
      </c>
      <c r="O588">
        <v>1</v>
      </c>
      <c r="P588" t="str">
        <f t="shared" si="64"/>
        <v>M</v>
      </c>
      <c r="Q588">
        <f t="shared" si="65"/>
        <v>1</v>
      </c>
      <c r="R588">
        <f t="shared" si="66"/>
        <v>1</v>
      </c>
      <c r="S588" t="str">
        <f t="shared" si="67"/>
        <v>Middle-Aged</v>
      </c>
      <c r="T588" t="str">
        <f t="shared" si="68"/>
        <v>Middle Class</v>
      </c>
      <c r="U588" t="str">
        <f t="shared" si="69"/>
        <v>Deceased</v>
      </c>
    </row>
    <row r="589" spans="1:21" ht="13.2" x14ac:dyDescent="0.25">
      <c r="A589" s="1">
        <v>588</v>
      </c>
      <c r="B589" s="1">
        <v>1</v>
      </c>
      <c r="C589" s="1">
        <v>1</v>
      </c>
      <c r="D589" s="1" t="s">
        <v>841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842</v>
      </c>
      <c r="L589" s="1" t="s">
        <v>20</v>
      </c>
      <c r="M589" t="str">
        <f>IF(L589="", "S",Titanic!L589)</f>
        <v>C</v>
      </c>
      <c r="N589">
        <f t="shared" si="63"/>
        <v>60</v>
      </c>
      <c r="O589">
        <v>1</v>
      </c>
      <c r="P589" t="str">
        <f t="shared" si="64"/>
        <v>B</v>
      </c>
      <c r="Q589">
        <f t="shared" si="65"/>
        <v>3</v>
      </c>
      <c r="R589">
        <f t="shared" si="66"/>
        <v>0</v>
      </c>
      <c r="S589" t="str">
        <f t="shared" si="67"/>
        <v>Old</v>
      </c>
      <c r="T589" t="str">
        <f t="shared" si="68"/>
        <v>Upper Class</v>
      </c>
      <c r="U589" t="str">
        <f t="shared" si="69"/>
        <v>Survived</v>
      </c>
    </row>
    <row r="590" spans="1:21" ht="13.2" x14ac:dyDescent="0.25">
      <c r="A590" s="1">
        <v>589</v>
      </c>
      <c r="B590" s="1">
        <v>0</v>
      </c>
      <c r="C590" s="1">
        <v>3</v>
      </c>
      <c r="D590" s="1" t="s">
        <v>843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L590" s="1" t="s">
        <v>15</v>
      </c>
      <c r="M590" t="str">
        <f>IF(L590="", "S",Titanic!L590)</f>
        <v>S</v>
      </c>
      <c r="N590">
        <f t="shared" si="63"/>
        <v>22</v>
      </c>
      <c r="O590">
        <v>1</v>
      </c>
      <c r="P590" t="str">
        <f t="shared" si="64"/>
        <v>M</v>
      </c>
      <c r="Q590">
        <f t="shared" si="65"/>
        <v>1</v>
      </c>
      <c r="R590">
        <f t="shared" si="66"/>
        <v>1</v>
      </c>
      <c r="S590" t="str">
        <f t="shared" si="67"/>
        <v>Youth</v>
      </c>
      <c r="T590" t="str">
        <f t="shared" si="68"/>
        <v>Lower Class</v>
      </c>
      <c r="U590" t="str">
        <f t="shared" si="69"/>
        <v>Deceased</v>
      </c>
    </row>
    <row r="591" spans="1:21" ht="13.2" x14ac:dyDescent="0.25">
      <c r="A591" s="1">
        <v>590</v>
      </c>
      <c r="B591" s="1">
        <v>0</v>
      </c>
      <c r="C591" s="1">
        <v>3</v>
      </c>
      <c r="D591" s="1" t="s">
        <v>844</v>
      </c>
      <c r="E591" s="1" t="s">
        <v>13</v>
      </c>
      <c r="G591" s="1">
        <v>0</v>
      </c>
      <c r="H591" s="1">
        <v>0</v>
      </c>
      <c r="I591" s="1" t="s">
        <v>845</v>
      </c>
      <c r="J591" s="1">
        <v>8.0500000000000007</v>
      </c>
      <c r="L591" s="1" t="s">
        <v>15</v>
      </c>
      <c r="M591" t="str">
        <f>IF(L591="", "S",Titanic!L591)</f>
        <v>S</v>
      </c>
      <c r="N591" s="3">
        <f t="shared" si="63"/>
        <v>26.507588932806325</v>
      </c>
      <c r="O591">
        <v>1</v>
      </c>
      <c r="P591" t="str">
        <f t="shared" si="64"/>
        <v>M</v>
      </c>
      <c r="Q591">
        <f t="shared" si="65"/>
        <v>1</v>
      </c>
      <c r="R591">
        <f t="shared" si="66"/>
        <v>1</v>
      </c>
      <c r="S591" t="str">
        <f t="shared" si="67"/>
        <v>Youth</v>
      </c>
      <c r="T591" t="str">
        <f t="shared" si="68"/>
        <v>Lower Class</v>
      </c>
      <c r="U591" t="str">
        <f t="shared" si="69"/>
        <v>Deceased</v>
      </c>
    </row>
    <row r="592" spans="1:21" ht="13.2" x14ac:dyDescent="0.25">
      <c r="A592" s="1">
        <v>591</v>
      </c>
      <c r="B592" s="1">
        <v>0</v>
      </c>
      <c r="C592" s="1">
        <v>3</v>
      </c>
      <c r="D592" s="1" t="s">
        <v>846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847</v>
      </c>
      <c r="J592" s="1">
        <v>7.125</v>
      </c>
      <c r="L592" s="1" t="s">
        <v>15</v>
      </c>
      <c r="M592" t="str">
        <f>IF(L592="", "S",Titanic!L592)</f>
        <v>S</v>
      </c>
      <c r="N592">
        <f t="shared" si="63"/>
        <v>35</v>
      </c>
      <c r="O592">
        <v>1</v>
      </c>
      <c r="P592" t="str">
        <f t="shared" si="64"/>
        <v>M</v>
      </c>
      <c r="Q592">
        <f t="shared" si="65"/>
        <v>1</v>
      </c>
      <c r="R592">
        <f t="shared" si="66"/>
        <v>1</v>
      </c>
      <c r="S592" t="str">
        <f t="shared" si="67"/>
        <v>Middle-Aged</v>
      </c>
      <c r="T592" t="str">
        <f t="shared" si="68"/>
        <v>Lower Class</v>
      </c>
      <c r="U592" t="str">
        <f t="shared" si="69"/>
        <v>Deceased</v>
      </c>
    </row>
    <row r="593" spans="1:21" ht="13.2" x14ac:dyDescent="0.25">
      <c r="A593" s="1">
        <v>592</v>
      </c>
      <c r="B593" s="1">
        <v>1</v>
      </c>
      <c r="C593" s="1">
        <v>1</v>
      </c>
      <c r="D593" s="1" t="s">
        <v>848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717</v>
      </c>
      <c r="L593" s="1" t="s">
        <v>20</v>
      </c>
      <c r="M593" t="str">
        <f>IF(L593="", "S",Titanic!L593)</f>
        <v>C</v>
      </c>
      <c r="N593">
        <f t="shared" si="63"/>
        <v>52</v>
      </c>
      <c r="O593">
        <v>0</v>
      </c>
      <c r="P593" t="str">
        <f t="shared" si="64"/>
        <v>D</v>
      </c>
      <c r="Q593">
        <f t="shared" si="65"/>
        <v>2</v>
      </c>
      <c r="R593">
        <f t="shared" si="66"/>
        <v>0</v>
      </c>
      <c r="S593" t="str">
        <f t="shared" si="67"/>
        <v>Middle-Aged</v>
      </c>
      <c r="T593" t="str">
        <f t="shared" si="68"/>
        <v>Upper Class</v>
      </c>
      <c r="U593" t="str">
        <f t="shared" si="69"/>
        <v>Survived</v>
      </c>
    </row>
    <row r="594" spans="1:21" ht="13.2" x14ac:dyDescent="0.25">
      <c r="A594" s="1">
        <v>593</v>
      </c>
      <c r="B594" s="1">
        <v>0</v>
      </c>
      <c r="C594" s="1">
        <v>3</v>
      </c>
      <c r="D594" s="1" t="s">
        <v>849</v>
      </c>
      <c r="E594" s="1" t="s">
        <v>13</v>
      </c>
      <c r="F594" s="1">
        <v>47</v>
      </c>
      <c r="G594" s="1">
        <v>0</v>
      </c>
      <c r="H594" s="1">
        <v>0</v>
      </c>
      <c r="I594" s="1" t="s">
        <v>850</v>
      </c>
      <c r="J594" s="1">
        <v>7.25</v>
      </c>
      <c r="L594" s="1" t="s">
        <v>15</v>
      </c>
      <c r="M594" t="str">
        <f>IF(L594="", "S",Titanic!L594)</f>
        <v>S</v>
      </c>
      <c r="N594">
        <f t="shared" si="63"/>
        <v>47</v>
      </c>
      <c r="O594">
        <v>1</v>
      </c>
      <c r="P594" t="str">
        <f t="shared" si="64"/>
        <v>M</v>
      </c>
      <c r="Q594">
        <f t="shared" si="65"/>
        <v>1</v>
      </c>
      <c r="R594">
        <f t="shared" si="66"/>
        <v>1</v>
      </c>
      <c r="S594" t="str">
        <f t="shared" si="67"/>
        <v>Middle-Aged</v>
      </c>
      <c r="T594" t="str">
        <f t="shared" si="68"/>
        <v>Lower Class</v>
      </c>
      <c r="U594" t="str">
        <f t="shared" si="69"/>
        <v>Deceased</v>
      </c>
    </row>
    <row r="595" spans="1:21" ht="13.2" x14ac:dyDescent="0.25">
      <c r="A595" s="1">
        <v>594</v>
      </c>
      <c r="B595" s="1">
        <v>0</v>
      </c>
      <c r="C595" s="1">
        <v>3</v>
      </c>
      <c r="D595" s="1" t="s">
        <v>851</v>
      </c>
      <c r="E595" s="1" t="s">
        <v>17</v>
      </c>
      <c r="G595" s="1">
        <v>0</v>
      </c>
      <c r="H595" s="1">
        <v>2</v>
      </c>
      <c r="I595" s="1">
        <v>364848</v>
      </c>
      <c r="J595" s="1">
        <v>7.75</v>
      </c>
      <c r="L595" s="1" t="s">
        <v>27</v>
      </c>
      <c r="M595" t="str">
        <f>IF(L595="", "S",Titanic!L595)</f>
        <v>Q</v>
      </c>
      <c r="N595" s="3">
        <f t="shared" si="63"/>
        <v>21.75</v>
      </c>
      <c r="O595">
        <v>0</v>
      </c>
      <c r="P595" t="str">
        <f t="shared" si="64"/>
        <v>M</v>
      </c>
      <c r="Q595">
        <f t="shared" si="65"/>
        <v>3</v>
      </c>
      <c r="R595">
        <f t="shared" si="66"/>
        <v>0</v>
      </c>
      <c r="S595" t="str">
        <f t="shared" si="67"/>
        <v>Youth</v>
      </c>
      <c r="T595" t="str">
        <f t="shared" si="68"/>
        <v>Lower Class</v>
      </c>
      <c r="U595" t="str">
        <f t="shared" si="69"/>
        <v>Deceased</v>
      </c>
    </row>
    <row r="596" spans="1:21" ht="13.2" x14ac:dyDescent="0.25">
      <c r="A596" s="1">
        <v>595</v>
      </c>
      <c r="B596" s="1">
        <v>0</v>
      </c>
      <c r="C596" s="1">
        <v>2</v>
      </c>
      <c r="D596" s="1" t="s">
        <v>852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853</v>
      </c>
      <c r="J596" s="1">
        <v>26</v>
      </c>
      <c r="L596" s="1" t="s">
        <v>15</v>
      </c>
      <c r="M596" t="str">
        <f>IF(L596="", "S",Titanic!L596)</f>
        <v>S</v>
      </c>
      <c r="N596">
        <f t="shared" si="63"/>
        <v>37</v>
      </c>
      <c r="O596">
        <v>1</v>
      </c>
      <c r="P596" t="str">
        <f t="shared" si="64"/>
        <v>M</v>
      </c>
      <c r="Q596">
        <f t="shared" si="65"/>
        <v>2</v>
      </c>
      <c r="R596">
        <f t="shared" si="66"/>
        <v>0</v>
      </c>
      <c r="S596" t="str">
        <f t="shared" si="67"/>
        <v>Middle-Aged</v>
      </c>
      <c r="T596" t="str">
        <f t="shared" si="68"/>
        <v>Middle Class</v>
      </c>
      <c r="U596" t="str">
        <f t="shared" si="69"/>
        <v>Deceased</v>
      </c>
    </row>
    <row r="597" spans="1:21" ht="13.2" x14ac:dyDescent="0.25">
      <c r="A597" s="1">
        <v>596</v>
      </c>
      <c r="B597" s="1">
        <v>0</v>
      </c>
      <c r="C597" s="1">
        <v>3</v>
      </c>
      <c r="D597" s="1" t="s">
        <v>854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L597" s="1" t="s">
        <v>15</v>
      </c>
      <c r="M597" t="str">
        <f>IF(L597="", "S",Titanic!L597)</f>
        <v>S</v>
      </c>
      <c r="N597">
        <f t="shared" si="63"/>
        <v>36</v>
      </c>
      <c r="O597">
        <v>1</v>
      </c>
      <c r="P597" t="str">
        <f t="shared" si="64"/>
        <v>M</v>
      </c>
      <c r="Q597">
        <f t="shared" si="65"/>
        <v>3</v>
      </c>
      <c r="R597">
        <f t="shared" si="66"/>
        <v>0</v>
      </c>
      <c r="S597" t="str">
        <f t="shared" si="67"/>
        <v>Middle-Aged</v>
      </c>
      <c r="T597" t="str">
        <f t="shared" si="68"/>
        <v>Lower Class</v>
      </c>
      <c r="U597" t="str">
        <f t="shared" si="69"/>
        <v>Deceased</v>
      </c>
    </row>
    <row r="598" spans="1:21" ht="13.2" x14ac:dyDescent="0.25">
      <c r="A598" s="1">
        <v>597</v>
      </c>
      <c r="B598" s="1">
        <v>1</v>
      </c>
      <c r="C598" s="1">
        <v>2</v>
      </c>
      <c r="D598" s="1" t="s">
        <v>855</v>
      </c>
      <c r="E598" s="1" t="s">
        <v>17</v>
      </c>
      <c r="G598" s="1">
        <v>0</v>
      </c>
      <c r="H598" s="1">
        <v>0</v>
      </c>
      <c r="I598" s="1">
        <v>248727</v>
      </c>
      <c r="J598" s="1">
        <v>33</v>
      </c>
      <c r="L598" s="1" t="s">
        <v>15</v>
      </c>
      <c r="M598" t="str">
        <f>IF(L598="", "S",Titanic!L598)</f>
        <v>S</v>
      </c>
      <c r="N598" s="3">
        <f t="shared" si="63"/>
        <v>28.722972972972972</v>
      </c>
      <c r="O598">
        <v>0</v>
      </c>
      <c r="P598" t="str">
        <f t="shared" si="64"/>
        <v>M</v>
      </c>
      <c r="Q598">
        <f t="shared" si="65"/>
        <v>1</v>
      </c>
      <c r="R598">
        <f t="shared" si="66"/>
        <v>1</v>
      </c>
      <c r="S598" t="str">
        <f t="shared" si="67"/>
        <v>Youth</v>
      </c>
      <c r="T598" t="str">
        <f t="shared" si="68"/>
        <v>Middle Class</v>
      </c>
      <c r="U598" t="str">
        <f t="shared" si="69"/>
        <v>Survived</v>
      </c>
    </row>
    <row r="599" spans="1:21" ht="13.2" x14ac:dyDescent="0.25">
      <c r="A599" s="1">
        <v>598</v>
      </c>
      <c r="B599" s="1">
        <v>0</v>
      </c>
      <c r="C599" s="1">
        <v>3</v>
      </c>
      <c r="D599" s="1" t="s">
        <v>856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281</v>
      </c>
      <c r="J599" s="1">
        <v>0</v>
      </c>
      <c r="L599" s="1" t="s">
        <v>15</v>
      </c>
      <c r="M599" t="str">
        <f>IF(L599="", "S",Titanic!L599)</f>
        <v>S</v>
      </c>
      <c r="N599">
        <f t="shared" si="63"/>
        <v>49</v>
      </c>
      <c r="O599">
        <v>1</v>
      </c>
      <c r="P599" t="str">
        <f t="shared" si="64"/>
        <v>M</v>
      </c>
      <c r="Q599">
        <f t="shared" si="65"/>
        <v>1</v>
      </c>
      <c r="R599">
        <f t="shared" si="66"/>
        <v>1</v>
      </c>
      <c r="S599" t="str">
        <f t="shared" si="67"/>
        <v>Middle-Aged</v>
      </c>
      <c r="T599" t="str">
        <f t="shared" si="68"/>
        <v>Lower Class</v>
      </c>
      <c r="U599" t="str">
        <f t="shared" si="69"/>
        <v>Deceased</v>
      </c>
    </row>
    <row r="600" spans="1:21" ht="13.2" x14ac:dyDescent="0.25">
      <c r="A600" s="1">
        <v>599</v>
      </c>
      <c r="B600" s="1">
        <v>0</v>
      </c>
      <c r="C600" s="1">
        <v>3</v>
      </c>
      <c r="D600" s="1" t="s">
        <v>857</v>
      </c>
      <c r="E600" s="1" t="s">
        <v>13</v>
      </c>
      <c r="G600" s="1">
        <v>0</v>
      </c>
      <c r="H600" s="1">
        <v>0</v>
      </c>
      <c r="I600" s="1">
        <v>2664</v>
      </c>
      <c r="J600" s="1">
        <v>7.2249999999999996</v>
      </c>
      <c r="L600" s="1" t="s">
        <v>20</v>
      </c>
      <c r="M600" t="str">
        <f>IF(L600="", "S",Titanic!L600)</f>
        <v>C</v>
      </c>
      <c r="N600" s="3">
        <f t="shared" si="63"/>
        <v>26.507588932806325</v>
      </c>
      <c r="O600">
        <v>1</v>
      </c>
      <c r="P600" t="str">
        <f t="shared" si="64"/>
        <v>M</v>
      </c>
      <c r="Q600">
        <f t="shared" si="65"/>
        <v>1</v>
      </c>
      <c r="R600">
        <f t="shared" si="66"/>
        <v>1</v>
      </c>
      <c r="S600" t="str">
        <f t="shared" si="67"/>
        <v>Youth</v>
      </c>
      <c r="T600" t="str">
        <f t="shared" si="68"/>
        <v>Lower Class</v>
      </c>
      <c r="U600" t="str">
        <f t="shared" si="69"/>
        <v>Deceased</v>
      </c>
    </row>
    <row r="601" spans="1:21" ht="13.2" x14ac:dyDescent="0.25">
      <c r="A601" s="1">
        <v>600</v>
      </c>
      <c r="B601" s="1">
        <v>1</v>
      </c>
      <c r="C601" s="1">
        <v>1</v>
      </c>
      <c r="D601" s="1" t="s">
        <v>858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468</v>
      </c>
      <c r="J601" s="1">
        <v>56.929200000000002</v>
      </c>
      <c r="K601" s="1" t="s">
        <v>859</v>
      </c>
      <c r="L601" s="1" t="s">
        <v>20</v>
      </c>
      <c r="M601" t="str">
        <f>IF(L601="", "S",Titanic!L601)</f>
        <v>C</v>
      </c>
      <c r="N601">
        <f t="shared" si="63"/>
        <v>49</v>
      </c>
      <c r="O601">
        <v>1</v>
      </c>
      <c r="P601" t="str">
        <f t="shared" si="64"/>
        <v>A</v>
      </c>
      <c r="Q601">
        <f t="shared" si="65"/>
        <v>2</v>
      </c>
      <c r="R601">
        <f t="shared" si="66"/>
        <v>0</v>
      </c>
      <c r="S601" t="str">
        <f t="shared" si="67"/>
        <v>Middle-Aged</v>
      </c>
      <c r="T601" t="str">
        <f t="shared" si="68"/>
        <v>Upper Class</v>
      </c>
      <c r="U601" t="str">
        <f t="shared" si="69"/>
        <v>Survived</v>
      </c>
    </row>
    <row r="602" spans="1:21" ht="13.2" x14ac:dyDescent="0.25">
      <c r="A602" s="1">
        <v>601</v>
      </c>
      <c r="B602" s="1">
        <v>1</v>
      </c>
      <c r="C602" s="1">
        <v>2</v>
      </c>
      <c r="D602" s="1" t="s">
        <v>860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15</v>
      </c>
      <c r="M602" t="str">
        <f>IF(L602="", "S",Titanic!L602)</f>
        <v>S</v>
      </c>
      <c r="N602">
        <f t="shared" si="63"/>
        <v>24</v>
      </c>
      <c r="O602">
        <v>0</v>
      </c>
      <c r="P602" t="str">
        <f t="shared" si="64"/>
        <v>M</v>
      </c>
      <c r="Q602">
        <f t="shared" si="65"/>
        <v>4</v>
      </c>
      <c r="R602">
        <f t="shared" si="66"/>
        <v>0</v>
      </c>
      <c r="S602" t="str">
        <f t="shared" si="67"/>
        <v>Youth</v>
      </c>
      <c r="T602" t="str">
        <f t="shared" si="68"/>
        <v>Middle Class</v>
      </c>
      <c r="U602" t="str">
        <f t="shared" si="69"/>
        <v>Survived</v>
      </c>
    </row>
    <row r="603" spans="1:21" ht="13.2" x14ac:dyDescent="0.25">
      <c r="A603" s="1">
        <v>602</v>
      </c>
      <c r="B603" s="1">
        <v>0</v>
      </c>
      <c r="C603" s="1">
        <v>3</v>
      </c>
      <c r="D603" s="1" t="s">
        <v>861</v>
      </c>
      <c r="E603" s="1" t="s">
        <v>13</v>
      </c>
      <c r="G603" s="1">
        <v>0</v>
      </c>
      <c r="H603" s="1">
        <v>0</v>
      </c>
      <c r="I603" s="1">
        <v>349214</v>
      </c>
      <c r="J603" s="1">
        <v>7.8958000000000004</v>
      </c>
      <c r="L603" s="1" t="s">
        <v>15</v>
      </c>
      <c r="M603" t="str">
        <f>IF(L603="", "S",Titanic!L603)</f>
        <v>S</v>
      </c>
      <c r="N603" s="3">
        <f t="shared" si="63"/>
        <v>26.507588932806325</v>
      </c>
      <c r="O603">
        <v>1</v>
      </c>
      <c r="P603" t="str">
        <f t="shared" si="64"/>
        <v>M</v>
      </c>
      <c r="Q603">
        <f t="shared" si="65"/>
        <v>1</v>
      </c>
      <c r="R603">
        <f t="shared" si="66"/>
        <v>1</v>
      </c>
      <c r="S603" t="str">
        <f t="shared" si="67"/>
        <v>Youth</v>
      </c>
      <c r="T603" t="str">
        <f t="shared" si="68"/>
        <v>Lower Class</v>
      </c>
      <c r="U603" t="str">
        <f t="shared" si="69"/>
        <v>Deceased</v>
      </c>
    </row>
    <row r="604" spans="1:21" ht="13.2" x14ac:dyDescent="0.25">
      <c r="A604" s="1">
        <v>603</v>
      </c>
      <c r="B604" s="1">
        <v>0</v>
      </c>
      <c r="C604" s="1">
        <v>1</v>
      </c>
      <c r="D604" s="1" t="s">
        <v>862</v>
      </c>
      <c r="E604" s="1" t="s">
        <v>13</v>
      </c>
      <c r="G604" s="1">
        <v>0</v>
      </c>
      <c r="H604" s="1">
        <v>0</v>
      </c>
      <c r="I604" s="1">
        <v>113796</v>
      </c>
      <c r="J604" s="1">
        <v>42.4</v>
      </c>
      <c r="L604" s="1" t="s">
        <v>15</v>
      </c>
      <c r="M604" t="str">
        <f>IF(L604="", "S",Titanic!L604)</f>
        <v>S</v>
      </c>
      <c r="N604" s="3">
        <f t="shared" si="63"/>
        <v>41.281386138613861</v>
      </c>
      <c r="O604">
        <v>1</v>
      </c>
      <c r="P604" t="str">
        <f t="shared" si="64"/>
        <v>M</v>
      </c>
      <c r="Q604">
        <f t="shared" si="65"/>
        <v>1</v>
      </c>
      <c r="R604">
        <f t="shared" si="66"/>
        <v>1</v>
      </c>
      <c r="S604" t="str">
        <f t="shared" si="67"/>
        <v>Middle-Aged</v>
      </c>
      <c r="T604" t="str">
        <f t="shared" si="68"/>
        <v>Upper Class</v>
      </c>
      <c r="U604" t="str">
        <f t="shared" si="69"/>
        <v>Deceased</v>
      </c>
    </row>
    <row r="605" spans="1:21" ht="13.2" x14ac:dyDescent="0.25">
      <c r="A605" s="1">
        <v>604</v>
      </c>
      <c r="B605" s="1">
        <v>0</v>
      </c>
      <c r="C605" s="1">
        <v>3</v>
      </c>
      <c r="D605" s="1" t="s">
        <v>863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L605" s="1" t="s">
        <v>15</v>
      </c>
      <c r="M605" t="str">
        <f>IF(L605="", "S",Titanic!L605)</f>
        <v>S</v>
      </c>
      <c r="N605">
        <f t="shared" si="63"/>
        <v>44</v>
      </c>
      <c r="O605">
        <v>1</v>
      </c>
      <c r="P605" t="str">
        <f t="shared" si="64"/>
        <v>M</v>
      </c>
      <c r="Q605">
        <f t="shared" si="65"/>
        <v>1</v>
      </c>
      <c r="R605">
        <f t="shared" si="66"/>
        <v>1</v>
      </c>
      <c r="S605" t="str">
        <f t="shared" si="67"/>
        <v>Middle-Aged</v>
      </c>
      <c r="T605" t="str">
        <f t="shared" si="68"/>
        <v>Lower Class</v>
      </c>
      <c r="U605" t="str">
        <f t="shared" si="69"/>
        <v>Deceased</v>
      </c>
    </row>
    <row r="606" spans="1:21" ht="13.2" x14ac:dyDescent="0.25">
      <c r="A606" s="1">
        <v>605</v>
      </c>
      <c r="B606" s="1">
        <v>1</v>
      </c>
      <c r="C606" s="1">
        <v>1</v>
      </c>
      <c r="D606" s="1" t="s">
        <v>864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L606" s="1" t="s">
        <v>20</v>
      </c>
      <c r="M606" t="str">
        <f>IF(L606="", "S",Titanic!L606)</f>
        <v>C</v>
      </c>
      <c r="N606">
        <f t="shared" si="63"/>
        <v>35</v>
      </c>
      <c r="O606">
        <v>1</v>
      </c>
      <c r="P606" t="str">
        <f t="shared" si="64"/>
        <v>M</v>
      </c>
      <c r="Q606">
        <f t="shared" si="65"/>
        <v>1</v>
      </c>
      <c r="R606">
        <f t="shared" si="66"/>
        <v>1</v>
      </c>
      <c r="S606" t="str">
        <f t="shared" si="67"/>
        <v>Middle-Aged</v>
      </c>
      <c r="T606" t="str">
        <f t="shared" si="68"/>
        <v>Upper Class</v>
      </c>
      <c r="U606" t="str">
        <f t="shared" si="69"/>
        <v>Survived</v>
      </c>
    </row>
    <row r="607" spans="1:21" ht="13.2" x14ac:dyDescent="0.25">
      <c r="A607" s="1">
        <v>606</v>
      </c>
      <c r="B607" s="1">
        <v>0</v>
      </c>
      <c r="C607" s="1">
        <v>3</v>
      </c>
      <c r="D607" s="1" t="s">
        <v>865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L607" s="1" t="s">
        <v>15</v>
      </c>
      <c r="M607" t="str">
        <f>IF(L607="", "S",Titanic!L607)</f>
        <v>S</v>
      </c>
      <c r="N607">
        <f t="shared" si="63"/>
        <v>36</v>
      </c>
      <c r="O607">
        <v>1</v>
      </c>
      <c r="P607" t="str">
        <f t="shared" si="64"/>
        <v>M</v>
      </c>
      <c r="Q607">
        <f t="shared" si="65"/>
        <v>2</v>
      </c>
      <c r="R607">
        <f t="shared" si="66"/>
        <v>0</v>
      </c>
      <c r="S607" t="str">
        <f t="shared" si="67"/>
        <v>Middle-Aged</v>
      </c>
      <c r="T607" t="str">
        <f t="shared" si="68"/>
        <v>Lower Class</v>
      </c>
      <c r="U607" t="str">
        <f t="shared" si="69"/>
        <v>Deceased</v>
      </c>
    </row>
    <row r="608" spans="1:21" ht="13.2" x14ac:dyDescent="0.25">
      <c r="A608" s="1">
        <v>607</v>
      </c>
      <c r="B608" s="1">
        <v>0</v>
      </c>
      <c r="C608" s="1">
        <v>3</v>
      </c>
      <c r="D608" s="1" t="s">
        <v>866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L608" s="1" t="s">
        <v>15</v>
      </c>
      <c r="M608" t="str">
        <f>IF(L608="", "S",Titanic!L608)</f>
        <v>S</v>
      </c>
      <c r="N608">
        <f t="shared" si="63"/>
        <v>30</v>
      </c>
      <c r="O608">
        <v>1</v>
      </c>
      <c r="P608" t="str">
        <f t="shared" si="64"/>
        <v>M</v>
      </c>
      <c r="Q608">
        <f t="shared" si="65"/>
        <v>1</v>
      </c>
      <c r="R608">
        <f t="shared" si="66"/>
        <v>1</v>
      </c>
      <c r="S608" t="str">
        <f t="shared" si="67"/>
        <v>Youth</v>
      </c>
      <c r="T608" t="str">
        <f t="shared" si="68"/>
        <v>Lower Class</v>
      </c>
      <c r="U608" t="str">
        <f t="shared" si="69"/>
        <v>Deceased</v>
      </c>
    </row>
    <row r="609" spans="1:21" ht="13.2" x14ac:dyDescent="0.25">
      <c r="A609" s="1">
        <v>608</v>
      </c>
      <c r="B609" s="1">
        <v>1</v>
      </c>
      <c r="C609" s="1">
        <v>1</v>
      </c>
      <c r="D609" s="1" t="s">
        <v>867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L609" s="1" t="s">
        <v>15</v>
      </c>
      <c r="M609" t="str">
        <f>IF(L609="", "S",Titanic!L609)</f>
        <v>S</v>
      </c>
      <c r="N609">
        <f t="shared" si="63"/>
        <v>27</v>
      </c>
      <c r="O609">
        <v>1</v>
      </c>
      <c r="P609" t="str">
        <f t="shared" si="64"/>
        <v>M</v>
      </c>
      <c r="Q609">
        <f t="shared" si="65"/>
        <v>1</v>
      </c>
      <c r="R609">
        <f t="shared" si="66"/>
        <v>1</v>
      </c>
      <c r="S609" t="str">
        <f t="shared" si="67"/>
        <v>Youth</v>
      </c>
      <c r="T609" t="str">
        <f t="shared" si="68"/>
        <v>Upper Class</v>
      </c>
      <c r="U609" t="str">
        <f t="shared" si="69"/>
        <v>Survived</v>
      </c>
    </row>
    <row r="610" spans="1:21" ht="13.2" x14ac:dyDescent="0.25">
      <c r="A610" s="1">
        <v>609</v>
      </c>
      <c r="B610" s="1">
        <v>1</v>
      </c>
      <c r="C610" s="1">
        <v>2</v>
      </c>
      <c r="D610" s="1" t="s">
        <v>868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L610" s="1" t="s">
        <v>20</v>
      </c>
      <c r="M610" t="str">
        <f>IF(L610="", "S",Titanic!L610)</f>
        <v>C</v>
      </c>
      <c r="N610">
        <f t="shared" si="63"/>
        <v>22</v>
      </c>
      <c r="O610">
        <v>0</v>
      </c>
      <c r="P610" t="str">
        <f t="shared" si="64"/>
        <v>M</v>
      </c>
      <c r="Q610">
        <f t="shared" si="65"/>
        <v>4</v>
      </c>
      <c r="R610">
        <f t="shared" si="66"/>
        <v>0</v>
      </c>
      <c r="S610" t="str">
        <f t="shared" si="67"/>
        <v>Youth</v>
      </c>
      <c r="T610" t="str">
        <f t="shared" si="68"/>
        <v>Middle Class</v>
      </c>
      <c r="U610" t="str">
        <f t="shared" si="69"/>
        <v>Survived</v>
      </c>
    </row>
    <row r="611" spans="1:21" ht="13.2" x14ac:dyDescent="0.25">
      <c r="A611" s="1">
        <v>610</v>
      </c>
      <c r="B611" s="1">
        <v>1</v>
      </c>
      <c r="C611" s="1">
        <v>1</v>
      </c>
      <c r="D611" s="1" t="s">
        <v>869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407</v>
      </c>
      <c r="J611" s="1">
        <v>153.46250000000001</v>
      </c>
      <c r="K611" s="1" t="s">
        <v>408</v>
      </c>
      <c r="L611" s="1" t="s">
        <v>15</v>
      </c>
      <c r="M611" t="str">
        <f>IF(L611="", "S",Titanic!L611)</f>
        <v>S</v>
      </c>
      <c r="N611">
        <f t="shared" si="63"/>
        <v>40</v>
      </c>
      <c r="O611">
        <v>0</v>
      </c>
      <c r="P611" t="str">
        <f t="shared" si="64"/>
        <v>C</v>
      </c>
      <c r="Q611">
        <f t="shared" si="65"/>
        <v>1</v>
      </c>
      <c r="R611">
        <f t="shared" si="66"/>
        <v>1</v>
      </c>
      <c r="S611" t="str">
        <f t="shared" si="67"/>
        <v>Middle-Aged</v>
      </c>
      <c r="T611" t="str">
        <f t="shared" si="68"/>
        <v>Upper Class</v>
      </c>
      <c r="U611" t="str">
        <f t="shared" si="69"/>
        <v>Survived</v>
      </c>
    </row>
    <row r="612" spans="1:21" ht="13.2" x14ac:dyDescent="0.25">
      <c r="A612" s="1">
        <v>611</v>
      </c>
      <c r="B612" s="1">
        <v>0</v>
      </c>
      <c r="C612" s="1">
        <v>3</v>
      </c>
      <c r="D612" s="1" t="s">
        <v>870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L612" s="1" t="s">
        <v>15</v>
      </c>
      <c r="M612" t="str">
        <f>IF(L612="", "S",Titanic!L612)</f>
        <v>S</v>
      </c>
      <c r="N612">
        <f t="shared" si="63"/>
        <v>39</v>
      </c>
      <c r="O612">
        <v>0</v>
      </c>
      <c r="P612" t="str">
        <f t="shared" si="64"/>
        <v>M</v>
      </c>
      <c r="Q612">
        <f t="shared" si="65"/>
        <v>7</v>
      </c>
      <c r="R612">
        <f t="shared" si="66"/>
        <v>0</v>
      </c>
      <c r="S612" t="str">
        <f t="shared" si="67"/>
        <v>Middle-Aged</v>
      </c>
      <c r="T612" t="str">
        <f t="shared" si="68"/>
        <v>Lower Class</v>
      </c>
      <c r="U612" t="str">
        <f t="shared" si="69"/>
        <v>Deceased</v>
      </c>
    </row>
    <row r="613" spans="1:21" ht="13.2" x14ac:dyDescent="0.25">
      <c r="A613" s="1">
        <v>612</v>
      </c>
      <c r="B613" s="1">
        <v>0</v>
      </c>
      <c r="C613" s="1">
        <v>3</v>
      </c>
      <c r="D613" s="1" t="s">
        <v>871</v>
      </c>
      <c r="E613" s="1" t="s">
        <v>13</v>
      </c>
      <c r="G613" s="1">
        <v>0</v>
      </c>
      <c r="H613" s="1">
        <v>0</v>
      </c>
      <c r="I613" s="1" t="s">
        <v>872</v>
      </c>
      <c r="J613" s="1">
        <v>7.05</v>
      </c>
      <c r="L613" s="1" t="s">
        <v>15</v>
      </c>
      <c r="M613" t="str">
        <f>IF(L613="", "S",Titanic!L613)</f>
        <v>S</v>
      </c>
      <c r="N613" s="3">
        <f t="shared" si="63"/>
        <v>26.507588932806325</v>
      </c>
      <c r="O613">
        <v>1</v>
      </c>
      <c r="P613" t="str">
        <f t="shared" si="64"/>
        <v>M</v>
      </c>
      <c r="Q613">
        <f t="shared" si="65"/>
        <v>1</v>
      </c>
      <c r="R613">
        <f t="shared" si="66"/>
        <v>1</v>
      </c>
      <c r="S613" t="str">
        <f t="shared" si="67"/>
        <v>Youth</v>
      </c>
      <c r="T613" t="str">
        <f t="shared" si="68"/>
        <v>Lower Class</v>
      </c>
      <c r="U613" t="str">
        <f t="shared" si="69"/>
        <v>Deceased</v>
      </c>
    </row>
    <row r="614" spans="1:21" ht="13.2" x14ac:dyDescent="0.25">
      <c r="A614" s="1">
        <v>613</v>
      </c>
      <c r="B614" s="1">
        <v>1</v>
      </c>
      <c r="C614" s="1">
        <v>3</v>
      </c>
      <c r="D614" s="1" t="s">
        <v>873</v>
      </c>
      <c r="E614" s="1" t="s">
        <v>17</v>
      </c>
      <c r="G614" s="1">
        <v>1</v>
      </c>
      <c r="H614" s="1">
        <v>0</v>
      </c>
      <c r="I614" s="1">
        <v>367230</v>
      </c>
      <c r="J614" s="1">
        <v>15.5</v>
      </c>
      <c r="L614" s="1" t="s">
        <v>27</v>
      </c>
      <c r="M614" t="str">
        <f>IF(L614="", "S",Titanic!L614)</f>
        <v>Q</v>
      </c>
      <c r="N614" s="3">
        <f t="shared" si="63"/>
        <v>21.75</v>
      </c>
      <c r="O614">
        <v>0</v>
      </c>
      <c r="P614" t="str">
        <f t="shared" si="64"/>
        <v>M</v>
      </c>
      <c r="Q614">
        <f t="shared" si="65"/>
        <v>2</v>
      </c>
      <c r="R614">
        <f t="shared" si="66"/>
        <v>0</v>
      </c>
      <c r="S614" t="str">
        <f t="shared" si="67"/>
        <v>Youth</v>
      </c>
      <c r="T614" t="str">
        <f t="shared" si="68"/>
        <v>Lower Class</v>
      </c>
      <c r="U614" t="str">
        <f t="shared" si="69"/>
        <v>Survived</v>
      </c>
    </row>
    <row r="615" spans="1:21" ht="13.2" x14ac:dyDescent="0.25">
      <c r="A615" s="1">
        <v>614</v>
      </c>
      <c r="B615" s="1">
        <v>0</v>
      </c>
      <c r="C615" s="1">
        <v>3</v>
      </c>
      <c r="D615" s="1" t="s">
        <v>874</v>
      </c>
      <c r="E615" s="1" t="s">
        <v>13</v>
      </c>
      <c r="G615" s="1">
        <v>0</v>
      </c>
      <c r="H615" s="1">
        <v>0</v>
      </c>
      <c r="I615" s="1">
        <v>370377</v>
      </c>
      <c r="J615" s="1">
        <v>7.75</v>
      </c>
      <c r="L615" s="1" t="s">
        <v>27</v>
      </c>
      <c r="M615" t="str">
        <f>IF(L615="", "S",Titanic!L615)</f>
        <v>Q</v>
      </c>
      <c r="N615" s="3">
        <f t="shared" si="63"/>
        <v>26.507588932806325</v>
      </c>
      <c r="O615">
        <v>1</v>
      </c>
      <c r="P615" t="str">
        <f t="shared" si="64"/>
        <v>M</v>
      </c>
      <c r="Q615">
        <f t="shared" si="65"/>
        <v>1</v>
      </c>
      <c r="R615">
        <f t="shared" si="66"/>
        <v>1</v>
      </c>
      <c r="S615" t="str">
        <f t="shared" si="67"/>
        <v>Youth</v>
      </c>
      <c r="T615" t="str">
        <f t="shared" si="68"/>
        <v>Lower Class</v>
      </c>
      <c r="U615" t="str">
        <f t="shared" si="69"/>
        <v>Deceased</v>
      </c>
    </row>
    <row r="616" spans="1:21" ht="13.2" x14ac:dyDescent="0.25">
      <c r="A616" s="1">
        <v>615</v>
      </c>
      <c r="B616" s="1">
        <v>0</v>
      </c>
      <c r="C616" s="1">
        <v>3</v>
      </c>
      <c r="D616" s="1" t="s">
        <v>875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L616" s="1" t="s">
        <v>15</v>
      </c>
      <c r="M616" t="str">
        <f>IF(L616="", "S",Titanic!L616)</f>
        <v>S</v>
      </c>
      <c r="N616">
        <f t="shared" si="63"/>
        <v>35</v>
      </c>
      <c r="O616">
        <v>1</v>
      </c>
      <c r="P616" t="str">
        <f t="shared" si="64"/>
        <v>M</v>
      </c>
      <c r="Q616">
        <f t="shared" si="65"/>
        <v>1</v>
      </c>
      <c r="R616">
        <f t="shared" si="66"/>
        <v>1</v>
      </c>
      <c r="S616" t="str">
        <f t="shared" si="67"/>
        <v>Middle-Aged</v>
      </c>
      <c r="T616" t="str">
        <f t="shared" si="68"/>
        <v>Lower Class</v>
      </c>
      <c r="U616" t="str">
        <f t="shared" si="69"/>
        <v>Deceased</v>
      </c>
    </row>
    <row r="617" spans="1:21" ht="13.2" x14ac:dyDescent="0.25">
      <c r="A617" s="1">
        <v>616</v>
      </c>
      <c r="B617" s="1">
        <v>1</v>
      </c>
      <c r="C617" s="1">
        <v>2</v>
      </c>
      <c r="D617" s="1" t="s">
        <v>876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15</v>
      </c>
      <c r="M617" t="str">
        <f>IF(L617="", "S",Titanic!L617)</f>
        <v>S</v>
      </c>
      <c r="N617">
        <f t="shared" si="63"/>
        <v>24</v>
      </c>
      <c r="O617">
        <v>0</v>
      </c>
      <c r="P617" t="str">
        <f t="shared" si="64"/>
        <v>M</v>
      </c>
      <c r="Q617">
        <f t="shared" si="65"/>
        <v>4</v>
      </c>
      <c r="R617">
        <f t="shared" si="66"/>
        <v>0</v>
      </c>
      <c r="S617" t="str">
        <f t="shared" si="67"/>
        <v>Youth</v>
      </c>
      <c r="T617" t="str">
        <f t="shared" si="68"/>
        <v>Middle Class</v>
      </c>
      <c r="U617" t="str">
        <f t="shared" si="69"/>
        <v>Survived</v>
      </c>
    </row>
    <row r="618" spans="1:21" ht="13.2" x14ac:dyDescent="0.25">
      <c r="A618" s="1">
        <v>617</v>
      </c>
      <c r="B618" s="1">
        <v>0</v>
      </c>
      <c r="C618" s="1">
        <v>3</v>
      </c>
      <c r="D618" s="1" t="s">
        <v>877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L618" s="1" t="s">
        <v>15</v>
      </c>
      <c r="M618" t="str">
        <f>IF(L618="", "S",Titanic!L618)</f>
        <v>S</v>
      </c>
      <c r="N618">
        <f t="shared" si="63"/>
        <v>34</v>
      </c>
      <c r="O618">
        <v>1</v>
      </c>
      <c r="P618" t="str">
        <f t="shared" si="64"/>
        <v>M</v>
      </c>
      <c r="Q618">
        <f t="shared" si="65"/>
        <v>3</v>
      </c>
      <c r="R618">
        <f t="shared" si="66"/>
        <v>0</v>
      </c>
      <c r="S618" t="str">
        <f t="shared" si="67"/>
        <v>Middle-Aged</v>
      </c>
      <c r="T618" t="str">
        <f t="shared" si="68"/>
        <v>Lower Class</v>
      </c>
      <c r="U618" t="str">
        <f t="shared" si="69"/>
        <v>Deceased</v>
      </c>
    </row>
    <row r="619" spans="1:21" ht="13.2" x14ac:dyDescent="0.25">
      <c r="A619" s="1">
        <v>618</v>
      </c>
      <c r="B619" s="1">
        <v>0</v>
      </c>
      <c r="C619" s="1">
        <v>3</v>
      </c>
      <c r="D619" s="1" t="s">
        <v>878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385</v>
      </c>
      <c r="J619" s="1">
        <v>16.100000000000001</v>
      </c>
      <c r="L619" s="1" t="s">
        <v>15</v>
      </c>
      <c r="M619" t="str">
        <f>IF(L619="", "S",Titanic!L619)</f>
        <v>S</v>
      </c>
      <c r="N619">
        <f t="shared" si="63"/>
        <v>26</v>
      </c>
      <c r="O619">
        <v>0</v>
      </c>
      <c r="P619" t="str">
        <f t="shared" si="64"/>
        <v>M</v>
      </c>
      <c r="Q619">
        <f t="shared" si="65"/>
        <v>2</v>
      </c>
      <c r="R619">
        <f t="shared" si="66"/>
        <v>0</v>
      </c>
      <c r="S619" t="str">
        <f t="shared" si="67"/>
        <v>Youth</v>
      </c>
      <c r="T619" t="str">
        <f t="shared" si="68"/>
        <v>Lower Class</v>
      </c>
      <c r="U619" t="str">
        <f t="shared" si="69"/>
        <v>Deceased</v>
      </c>
    </row>
    <row r="620" spans="1:21" ht="13.2" x14ac:dyDescent="0.25">
      <c r="A620" s="1">
        <v>619</v>
      </c>
      <c r="B620" s="1">
        <v>1</v>
      </c>
      <c r="C620" s="1">
        <v>2</v>
      </c>
      <c r="D620" s="1" t="s">
        <v>879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287</v>
      </c>
      <c r="L620" s="1" t="s">
        <v>15</v>
      </c>
      <c r="M620" t="str">
        <f>IF(L620="", "S",Titanic!L620)</f>
        <v>S</v>
      </c>
      <c r="N620">
        <f t="shared" si="63"/>
        <v>4</v>
      </c>
      <c r="O620">
        <v>0</v>
      </c>
      <c r="P620" t="str">
        <f t="shared" si="64"/>
        <v>F</v>
      </c>
      <c r="Q620">
        <f t="shared" si="65"/>
        <v>4</v>
      </c>
      <c r="R620">
        <f t="shared" si="66"/>
        <v>0</v>
      </c>
      <c r="S620" t="str">
        <f t="shared" si="67"/>
        <v>Children</v>
      </c>
      <c r="T620" t="str">
        <f t="shared" si="68"/>
        <v>Middle Class</v>
      </c>
      <c r="U620" t="str">
        <f t="shared" si="69"/>
        <v>Survived</v>
      </c>
    </row>
    <row r="621" spans="1:21" ht="13.2" x14ac:dyDescent="0.25">
      <c r="A621" s="1">
        <v>620</v>
      </c>
      <c r="B621" s="1">
        <v>0</v>
      </c>
      <c r="C621" s="1">
        <v>2</v>
      </c>
      <c r="D621" s="1" t="s">
        <v>880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L621" s="1" t="s">
        <v>15</v>
      </c>
      <c r="M621" t="str">
        <f>IF(L621="", "S",Titanic!L621)</f>
        <v>S</v>
      </c>
      <c r="N621">
        <f t="shared" si="63"/>
        <v>26</v>
      </c>
      <c r="O621">
        <v>1</v>
      </c>
      <c r="P621" t="str">
        <f t="shared" si="64"/>
        <v>M</v>
      </c>
      <c r="Q621">
        <f t="shared" si="65"/>
        <v>1</v>
      </c>
      <c r="R621">
        <f t="shared" si="66"/>
        <v>1</v>
      </c>
      <c r="S621" t="str">
        <f t="shared" si="67"/>
        <v>Youth</v>
      </c>
      <c r="T621" t="str">
        <f t="shared" si="68"/>
        <v>Middle Class</v>
      </c>
      <c r="U621" t="str">
        <f t="shared" si="69"/>
        <v>Deceased</v>
      </c>
    </row>
    <row r="622" spans="1:21" ht="13.2" x14ac:dyDescent="0.25">
      <c r="A622" s="1">
        <v>621</v>
      </c>
      <c r="B622" s="1">
        <v>0</v>
      </c>
      <c r="C622" s="1">
        <v>3</v>
      </c>
      <c r="D622" s="1" t="s">
        <v>881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L622" s="1" t="s">
        <v>20</v>
      </c>
      <c r="M622" t="str">
        <f>IF(L622="", "S",Titanic!L622)</f>
        <v>C</v>
      </c>
      <c r="N622">
        <f t="shared" si="63"/>
        <v>27</v>
      </c>
      <c r="O622">
        <v>1</v>
      </c>
      <c r="P622" t="str">
        <f t="shared" si="64"/>
        <v>M</v>
      </c>
      <c r="Q622">
        <f t="shared" si="65"/>
        <v>2</v>
      </c>
      <c r="R622">
        <f t="shared" si="66"/>
        <v>0</v>
      </c>
      <c r="S622" t="str">
        <f t="shared" si="67"/>
        <v>Youth</v>
      </c>
      <c r="T622" t="str">
        <f t="shared" si="68"/>
        <v>Lower Class</v>
      </c>
      <c r="U622" t="str">
        <f t="shared" si="69"/>
        <v>Deceased</v>
      </c>
    </row>
    <row r="623" spans="1:21" ht="13.2" x14ac:dyDescent="0.25">
      <c r="A623" s="1">
        <v>622</v>
      </c>
      <c r="B623" s="1">
        <v>1</v>
      </c>
      <c r="C623" s="1">
        <v>1</v>
      </c>
      <c r="D623" s="1" t="s">
        <v>882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883</v>
      </c>
      <c r="L623" s="1" t="s">
        <v>15</v>
      </c>
      <c r="M623" t="str">
        <f>IF(L623="", "S",Titanic!L623)</f>
        <v>S</v>
      </c>
      <c r="N623">
        <f t="shared" si="63"/>
        <v>42</v>
      </c>
      <c r="O623">
        <v>1</v>
      </c>
      <c r="P623" t="str">
        <f t="shared" si="64"/>
        <v>D</v>
      </c>
      <c r="Q623">
        <f t="shared" si="65"/>
        <v>2</v>
      </c>
      <c r="R623">
        <f t="shared" si="66"/>
        <v>0</v>
      </c>
      <c r="S623" t="str">
        <f t="shared" si="67"/>
        <v>Middle-Aged</v>
      </c>
      <c r="T623" t="str">
        <f t="shared" si="68"/>
        <v>Upper Class</v>
      </c>
      <c r="U623" t="str">
        <f t="shared" si="69"/>
        <v>Survived</v>
      </c>
    </row>
    <row r="624" spans="1:21" ht="13.2" x14ac:dyDescent="0.25">
      <c r="A624" s="1">
        <v>623</v>
      </c>
      <c r="B624" s="1">
        <v>1</v>
      </c>
      <c r="C624" s="1">
        <v>3</v>
      </c>
      <c r="D624" s="1" t="s">
        <v>884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L624" s="1" t="s">
        <v>20</v>
      </c>
      <c r="M624" t="str">
        <f>IF(L624="", "S",Titanic!L624)</f>
        <v>C</v>
      </c>
      <c r="N624">
        <f t="shared" si="63"/>
        <v>20</v>
      </c>
      <c r="O624">
        <v>1</v>
      </c>
      <c r="P624" t="str">
        <f t="shared" si="64"/>
        <v>M</v>
      </c>
      <c r="Q624">
        <f t="shared" si="65"/>
        <v>3</v>
      </c>
      <c r="R624">
        <f t="shared" si="66"/>
        <v>0</v>
      </c>
      <c r="S624" t="str">
        <f t="shared" si="67"/>
        <v>Youth</v>
      </c>
      <c r="T624" t="str">
        <f t="shared" si="68"/>
        <v>Lower Class</v>
      </c>
      <c r="U624" t="str">
        <f t="shared" si="69"/>
        <v>Survived</v>
      </c>
    </row>
    <row r="625" spans="1:21" ht="13.2" x14ac:dyDescent="0.25">
      <c r="A625" s="1">
        <v>624</v>
      </c>
      <c r="B625" s="1">
        <v>0</v>
      </c>
      <c r="C625" s="1">
        <v>3</v>
      </c>
      <c r="D625" s="1" t="s">
        <v>885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L625" s="1" t="s">
        <v>15</v>
      </c>
      <c r="M625" t="str">
        <f>IF(L625="", "S",Titanic!L625)</f>
        <v>S</v>
      </c>
      <c r="N625">
        <f t="shared" si="63"/>
        <v>21</v>
      </c>
      <c r="O625">
        <v>1</v>
      </c>
      <c r="P625" t="str">
        <f t="shared" si="64"/>
        <v>M</v>
      </c>
      <c r="Q625">
        <f t="shared" si="65"/>
        <v>1</v>
      </c>
      <c r="R625">
        <f t="shared" si="66"/>
        <v>1</v>
      </c>
      <c r="S625" t="str">
        <f t="shared" si="67"/>
        <v>Youth</v>
      </c>
      <c r="T625" t="str">
        <f t="shared" si="68"/>
        <v>Lower Class</v>
      </c>
      <c r="U625" t="str">
        <f t="shared" si="69"/>
        <v>Deceased</v>
      </c>
    </row>
    <row r="626" spans="1:21" ht="13.2" x14ac:dyDescent="0.25">
      <c r="A626" s="1">
        <v>625</v>
      </c>
      <c r="B626" s="1">
        <v>0</v>
      </c>
      <c r="C626" s="1">
        <v>3</v>
      </c>
      <c r="D626" s="1" t="s">
        <v>886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L626" s="1" t="s">
        <v>15</v>
      </c>
      <c r="M626" t="str">
        <f>IF(L626="", "S",Titanic!L626)</f>
        <v>S</v>
      </c>
      <c r="N626">
        <f t="shared" si="63"/>
        <v>21</v>
      </c>
      <c r="O626">
        <v>1</v>
      </c>
      <c r="P626" t="str">
        <f t="shared" si="64"/>
        <v>M</v>
      </c>
      <c r="Q626">
        <f t="shared" si="65"/>
        <v>1</v>
      </c>
      <c r="R626">
        <f t="shared" si="66"/>
        <v>1</v>
      </c>
      <c r="S626" t="str">
        <f t="shared" si="67"/>
        <v>Youth</v>
      </c>
      <c r="T626" t="str">
        <f t="shared" si="68"/>
        <v>Lower Class</v>
      </c>
      <c r="U626" t="str">
        <f t="shared" si="69"/>
        <v>Deceased</v>
      </c>
    </row>
    <row r="627" spans="1:21" ht="13.2" x14ac:dyDescent="0.25">
      <c r="A627" s="1">
        <v>626</v>
      </c>
      <c r="B627" s="1">
        <v>0</v>
      </c>
      <c r="C627" s="1">
        <v>1</v>
      </c>
      <c r="D627" s="1" t="s">
        <v>887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888</v>
      </c>
      <c r="L627" s="1" t="s">
        <v>15</v>
      </c>
      <c r="M627" t="str">
        <f>IF(L627="", "S",Titanic!L627)</f>
        <v>S</v>
      </c>
      <c r="N627">
        <f t="shared" si="63"/>
        <v>61</v>
      </c>
      <c r="O627">
        <v>1</v>
      </c>
      <c r="P627" t="str">
        <f t="shared" si="64"/>
        <v>D</v>
      </c>
      <c r="Q627">
        <f t="shared" si="65"/>
        <v>1</v>
      </c>
      <c r="R627">
        <f t="shared" si="66"/>
        <v>1</v>
      </c>
      <c r="S627" t="str">
        <f t="shared" si="67"/>
        <v>Old</v>
      </c>
      <c r="T627" t="str">
        <f t="shared" si="68"/>
        <v>Upper Class</v>
      </c>
      <c r="U627" t="str">
        <f t="shared" si="69"/>
        <v>Deceased</v>
      </c>
    </row>
    <row r="628" spans="1:21" ht="13.2" x14ac:dyDescent="0.25">
      <c r="A628" s="1">
        <v>627</v>
      </c>
      <c r="B628" s="1">
        <v>0</v>
      </c>
      <c r="C628" s="1">
        <v>2</v>
      </c>
      <c r="D628" s="1" t="s">
        <v>889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L628" s="1" t="s">
        <v>27</v>
      </c>
      <c r="M628" t="str">
        <f>IF(L628="", "S",Titanic!L628)</f>
        <v>Q</v>
      </c>
      <c r="N628">
        <f t="shared" si="63"/>
        <v>57</v>
      </c>
      <c r="O628">
        <v>1</v>
      </c>
      <c r="P628" t="str">
        <f t="shared" si="64"/>
        <v>M</v>
      </c>
      <c r="Q628">
        <f t="shared" si="65"/>
        <v>1</v>
      </c>
      <c r="R628">
        <f t="shared" si="66"/>
        <v>1</v>
      </c>
      <c r="S628" t="str">
        <f t="shared" si="67"/>
        <v>Old</v>
      </c>
      <c r="T628" t="str">
        <f t="shared" si="68"/>
        <v>Middle Class</v>
      </c>
      <c r="U628" t="str">
        <f t="shared" si="69"/>
        <v>Deceased</v>
      </c>
    </row>
    <row r="629" spans="1:21" ht="13.2" x14ac:dyDescent="0.25">
      <c r="A629" s="1">
        <v>628</v>
      </c>
      <c r="B629" s="1">
        <v>1</v>
      </c>
      <c r="C629" s="1">
        <v>1</v>
      </c>
      <c r="D629" s="1" t="s">
        <v>890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891</v>
      </c>
      <c r="L629" s="1" t="s">
        <v>15</v>
      </c>
      <c r="M629" t="str">
        <f>IF(L629="", "S",Titanic!L629)</f>
        <v>S</v>
      </c>
      <c r="N629">
        <f t="shared" si="63"/>
        <v>21</v>
      </c>
      <c r="O629">
        <v>0</v>
      </c>
      <c r="P629" t="str">
        <f t="shared" si="64"/>
        <v>D</v>
      </c>
      <c r="Q629">
        <f t="shared" si="65"/>
        <v>1</v>
      </c>
      <c r="R629">
        <f t="shared" si="66"/>
        <v>1</v>
      </c>
      <c r="S629" t="str">
        <f t="shared" si="67"/>
        <v>Youth</v>
      </c>
      <c r="T629" t="str">
        <f t="shared" si="68"/>
        <v>Upper Class</v>
      </c>
      <c r="U629" t="str">
        <f t="shared" si="69"/>
        <v>Survived</v>
      </c>
    </row>
    <row r="630" spans="1:21" ht="13.2" x14ac:dyDescent="0.25">
      <c r="A630" s="1">
        <v>629</v>
      </c>
      <c r="B630" s="1">
        <v>0</v>
      </c>
      <c r="C630" s="1">
        <v>3</v>
      </c>
      <c r="D630" s="1" t="s">
        <v>892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L630" s="1" t="s">
        <v>15</v>
      </c>
      <c r="M630" t="str">
        <f>IF(L630="", "S",Titanic!L630)</f>
        <v>S</v>
      </c>
      <c r="N630">
        <f t="shared" si="63"/>
        <v>26</v>
      </c>
      <c r="O630">
        <v>1</v>
      </c>
      <c r="P630" t="str">
        <f t="shared" si="64"/>
        <v>M</v>
      </c>
      <c r="Q630">
        <f t="shared" si="65"/>
        <v>1</v>
      </c>
      <c r="R630">
        <f t="shared" si="66"/>
        <v>1</v>
      </c>
      <c r="S630" t="str">
        <f t="shared" si="67"/>
        <v>Youth</v>
      </c>
      <c r="T630" t="str">
        <f t="shared" si="68"/>
        <v>Lower Class</v>
      </c>
      <c r="U630" t="str">
        <f t="shared" si="69"/>
        <v>Deceased</v>
      </c>
    </row>
    <row r="631" spans="1:21" ht="13.2" x14ac:dyDescent="0.25">
      <c r="A631" s="1">
        <v>630</v>
      </c>
      <c r="B631" s="1">
        <v>0</v>
      </c>
      <c r="C631" s="1">
        <v>3</v>
      </c>
      <c r="D631" s="1" t="s">
        <v>893</v>
      </c>
      <c r="E631" s="1" t="s">
        <v>13</v>
      </c>
      <c r="G631" s="1">
        <v>0</v>
      </c>
      <c r="H631" s="1">
        <v>0</v>
      </c>
      <c r="I631" s="1">
        <v>334912</v>
      </c>
      <c r="J631" s="1">
        <v>7.7332999999999998</v>
      </c>
      <c r="L631" s="1" t="s">
        <v>27</v>
      </c>
      <c r="M631" t="str">
        <f>IF(L631="", "S",Titanic!L631)</f>
        <v>Q</v>
      </c>
      <c r="N631" s="3">
        <f t="shared" si="63"/>
        <v>26.507588932806325</v>
      </c>
      <c r="O631">
        <v>1</v>
      </c>
      <c r="P631" t="str">
        <f t="shared" si="64"/>
        <v>M</v>
      </c>
      <c r="Q631">
        <f t="shared" si="65"/>
        <v>1</v>
      </c>
      <c r="R631">
        <f t="shared" si="66"/>
        <v>1</v>
      </c>
      <c r="S631" t="str">
        <f t="shared" si="67"/>
        <v>Youth</v>
      </c>
      <c r="T631" t="str">
        <f t="shared" si="68"/>
        <v>Lower Class</v>
      </c>
      <c r="U631" t="str">
        <f t="shared" si="69"/>
        <v>Deceased</v>
      </c>
    </row>
    <row r="632" spans="1:21" ht="13.2" x14ac:dyDescent="0.25">
      <c r="A632" s="1">
        <v>631</v>
      </c>
      <c r="B632" s="1">
        <v>1</v>
      </c>
      <c r="C632" s="1">
        <v>1</v>
      </c>
      <c r="D632" s="1" t="s">
        <v>894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895</v>
      </c>
      <c r="L632" s="1" t="s">
        <v>15</v>
      </c>
      <c r="M632" t="str">
        <f>IF(L632="", "S",Titanic!L632)</f>
        <v>S</v>
      </c>
      <c r="N632">
        <f t="shared" si="63"/>
        <v>80</v>
      </c>
      <c r="O632">
        <v>1</v>
      </c>
      <c r="P632" t="str">
        <f t="shared" si="64"/>
        <v>A</v>
      </c>
      <c r="Q632">
        <f t="shared" si="65"/>
        <v>1</v>
      </c>
      <c r="R632">
        <f t="shared" si="66"/>
        <v>1</v>
      </c>
      <c r="S632" t="str">
        <f t="shared" si="67"/>
        <v>Old</v>
      </c>
      <c r="T632" t="str">
        <f t="shared" si="68"/>
        <v>Upper Class</v>
      </c>
      <c r="U632" t="str">
        <f t="shared" si="69"/>
        <v>Survived</v>
      </c>
    </row>
    <row r="633" spans="1:21" ht="13.2" x14ac:dyDescent="0.25">
      <c r="A633" s="1">
        <v>632</v>
      </c>
      <c r="B633" s="1">
        <v>0</v>
      </c>
      <c r="C633" s="1">
        <v>3</v>
      </c>
      <c r="D633" s="1" t="s">
        <v>896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L633" s="1" t="s">
        <v>15</v>
      </c>
      <c r="M633" t="str">
        <f>IF(L633="", "S",Titanic!L633)</f>
        <v>S</v>
      </c>
      <c r="N633">
        <f t="shared" si="63"/>
        <v>51</v>
      </c>
      <c r="O633">
        <v>1</v>
      </c>
      <c r="P633" t="str">
        <f t="shared" si="64"/>
        <v>M</v>
      </c>
      <c r="Q633">
        <f t="shared" si="65"/>
        <v>1</v>
      </c>
      <c r="R633">
        <f t="shared" si="66"/>
        <v>1</v>
      </c>
      <c r="S633" t="str">
        <f t="shared" si="67"/>
        <v>Middle-Aged</v>
      </c>
      <c r="T633" t="str">
        <f t="shared" si="68"/>
        <v>Lower Class</v>
      </c>
      <c r="U633" t="str">
        <f t="shared" si="69"/>
        <v>Deceased</v>
      </c>
    </row>
    <row r="634" spans="1:21" ht="13.2" x14ac:dyDescent="0.25">
      <c r="A634" s="1">
        <v>633</v>
      </c>
      <c r="B634" s="1">
        <v>1</v>
      </c>
      <c r="C634" s="1">
        <v>1</v>
      </c>
      <c r="D634" s="1" t="s">
        <v>897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898</v>
      </c>
      <c r="L634" s="1" t="s">
        <v>20</v>
      </c>
      <c r="M634" t="str">
        <f>IF(L634="", "S",Titanic!L634)</f>
        <v>C</v>
      </c>
      <c r="N634">
        <f t="shared" si="63"/>
        <v>32</v>
      </c>
      <c r="O634">
        <v>1</v>
      </c>
      <c r="P634" t="str">
        <f t="shared" si="64"/>
        <v>B</v>
      </c>
      <c r="Q634">
        <f t="shared" si="65"/>
        <v>1</v>
      </c>
      <c r="R634">
        <f t="shared" si="66"/>
        <v>1</v>
      </c>
      <c r="S634" t="str">
        <f t="shared" si="67"/>
        <v>Middle-Aged</v>
      </c>
      <c r="T634" t="str">
        <f t="shared" si="68"/>
        <v>Upper Class</v>
      </c>
      <c r="U634" t="str">
        <f t="shared" si="69"/>
        <v>Survived</v>
      </c>
    </row>
    <row r="635" spans="1:21" ht="13.2" x14ac:dyDescent="0.25">
      <c r="A635" s="1">
        <v>634</v>
      </c>
      <c r="B635" s="1">
        <v>0</v>
      </c>
      <c r="C635" s="1">
        <v>1</v>
      </c>
      <c r="D635" s="1" t="s">
        <v>899</v>
      </c>
      <c r="E635" s="1" t="s">
        <v>13</v>
      </c>
      <c r="G635" s="1">
        <v>0</v>
      </c>
      <c r="H635" s="1">
        <v>0</v>
      </c>
      <c r="I635" s="1">
        <v>112052</v>
      </c>
      <c r="J635" s="1">
        <v>0</v>
      </c>
      <c r="L635" s="1" t="s">
        <v>15</v>
      </c>
      <c r="M635" t="str">
        <f>IF(L635="", "S",Titanic!L635)</f>
        <v>S</v>
      </c>
      <c r="N635" s="3">
        <f t="shared" si="63"/>
        <v>41.281386138613861</v>
      </c>
      <c r="O635">
        <v>1</v>
      </c>
      <c r="P635" t="str">
        <f t="shared" si="64"/>
        <v>M</v>
      </c>
      <c r="Q635">
        <f t="shared" si="65"/>
        <v>1</v>
      </c>
      <c r="R635">
        <f t="shared" si="66"/>
        <v>1</v>
      </c>
      <c r="S635" t="str">
        <f t="shared" si="67"/>
        <v>Middle-Aged</v>
      </c>
      <c r="T635" t="str">
        <f t="shared" si="68"/>
        <v>Upper Class</v>
      </c>
      <c r="U635" t="str">
        <f t="shared" si="69"/>
        <v>Deceased</v>
      </c>
    </row>
    <row r="636" spans="1:21" ht="13.2" x14ac:dyDescent="0.25">
      <c r="A636" s="1">
        <v>635</v>
      </c>
      <c r="B636" s="1">
        <v>0</v>
      </c>
      <c r="C636" s="1">
        <v>3</v>
      </c>
      <c r="D636" s="1" t="s">
        <v>900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L636" s="1" t="s">
        <v>15</v>
      </c>
      <c r="M636" t="str">
        <f>IF(L636="", "S",Titanic!L636)</f>
        <v>S</v>
      </c>
      <c r="N636">
        <f t="shared" si="63"/>
        <v>9</v>
      </c>
      <c r="O636">
        <v>0</v>
      </c>
      <c r="P636" t="str">
        <f t="shared" si="64"/>
        <v>M</v>
      </c>
      <c r="Q636">
        <f t="shared" si="65"/>
        <v>6</v>
      </c>
      <c r="R636">
        <f t="shared" si="66"/>
        <v>0</v>
      </c>
      <c r="S636" t="str">
        <f t="shared" si="67"/>
        <v>Children</v>
      </c>
      <c r="T636" t="str">
        <f t="shared" si="68"/>
        <v>Lower Class</v>
      </c>
      <c r="U636" t="str">
        <f t="shared" si="69"/>
        <v>Deceased</v>
      </c>
    </row>
    <row r="637" spans="1:21" ht="13.2" x14ac:dyDescent="0.25">
      <c r="A637" s="1">
        <v>636</v>
      </c>
      <c r="B637" s="1">
        <v>1</v>
      </c>
      <c r="C637" s="1">
        <v>2</v>
      </c>
      <c r="D637" s="1" t="s">
        <v>901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15</v>
      </c>
      <c r="M637" t="str">
        <f>IF(L637="", "S",Titanic!L637)</f>
        <v>S</v>
      </c>
      <c r="N637">
        <f t="shared" si="63"/>
        <v>28</v>
      </c>
      <c r="O637">
        <v>0</v>
      </c>
      <c r="P637" t="str">
        <f t="shared" si="64"/>
        <v>M</v>
      </c>
      <c r="Q637">
        <f t="shared" si="65"/>
        <v>1</v>
      </c>
      <c r="R637">
        <f t="shared" si="66"/>
        <v>1</v>
      </c>
      <c r="S637" t="str">
        <f t="shared" si="67"/>
        <v>Youth</v>
      </c>
      <c r="T637" t="str">
        <f t="shared" si="68"/>
        <v>Middle Class</v>
      </c>
      <c r="U637" t="str">
        <f t="shared" si="69"/>
        <v>Survived</v>
      </c>
    </row>
    <row r="638" spans="1:21" ht="13.2" x14ac:dyDescent="0.25">
      <c r="A638" s="1">
        <v>637</v>
      </c>
      <c r="B638" s="1">
        <v>0</v>
      </c>
      <c r="C638" s="1">
        <v>3</v>
      </c>
      <c r="D638" s="1" t="s">
        <v>902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903</v>
      </c>
      <c r="J638" s="1">
        <v>7.9249999999999998</v>
      </c>
      <c r="L638" s="1" t="s">
        <v>15</v>
      </c>
      <c r="M638" t="str">
        <f>IF(L638="", "S",Titanic!L638)</f>
        <v>S</v>
      </c>
      <c r="N638">
        <f t="shared" si="63"/>
        <v>32</v>
      </c>
      <c r="O638">
        <v>1</v>
      </c>
      <c r="P638" t="str">
        <f t="shared" si="64"/>
        <v>M</v>
      </c>
      <c r="Q638">
        <f t="shared" si="65"/>
        <v>1</v>
      </c>
      <c r="R638">
        <f t="shared" si="66"/>
        <v>1</v>
      </c>
      <c r="S638" t="str">
        <f t="shared" si="67"/>
        <v>Middle-Aged</v>
      </c>
      <c r="T638" t="str">
        <f t="shared" si="68"/>
        <v>Lower Class</v>
      </c>
      <c r="U638" t="str">
        <f t="shared" si="69"/>
        <v>Deceased</v>
      </c>
    </row>
    <row r="639" spans="1:21" ht="13.2" x14ac:dyDescent="0.25">
      <c r="A639" s="1">
        <v>638</v>
      </c>
      <c r="B639" s="1">
        <v>0</v>
      </c>
      <c r="C639" s="1">
        <v>2</v>
      </c>
      <c r="D639" s="1" t="s">
        <v>904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362</v>
      </c>
      <c r="J639" s="1">
        <v>26.25</v>
      </c>
      <c r="L639" s="1" t="s">
        <v>15</v>
      </c>
      <c r="M639" t="str">
        <f>IF(L639="", "S",Titanic!L639)</f>
        <v>S</v>
      </c>
      <c r="N639">
        <f t="shared" si="63"/>
        <v>31</v>
      </c>
      <c r="O639">
        <v>1</v>
      </c>
      <c r="P639" t="str">
        <f t="shared" si="64"/>
        <v>M</v>
      </c>
      <c r="Q639">
        <f t="shared" si="65"/>
        <v>3</v>
      </c>
      <c r="R639">
        <f t="shared" si="66"/>
        <v>0</v>
      </c>
      <c r="S639" t="str">
        <f t="shared" si="67"/>
        <v>Middle-Aged</v>
      </c>
      <c r="T639" t="str">
        <f t="shared" si="68"/>
        <v>Middle Class</v>
      </c>
      <c r="U639" t="str">
        <f t="shared" si="69"/>
        <v>Deceased</v>
      </c>
    </row>
    <row r="640" spans="1:21" ht="13.2" x14ac:dyDescent="0.25">
      <c r="A640" s="1">
        <v>639</v>
      </c>
      <c r="B640" s="1">
        <v>0</v>
      </c>
      <c r="C640" s="1">
        <v>3</v>
      </c>
      <c r="D640" s="1" t="s">
        <v>905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L640" s="1" t="s">
        <v>15</v>
      </c>
      <c r="M640" t="str">
        <f>IF(L640="", "S",Titanic!L640)</f>
        <v>S</v>
      </c>
      <c r="N640">
        <f t="shared" si="63"/>
        <v>41</v>
      </c>
      <c r="O640">
        <v>0</v>
      </c>
      <c r="P640" t="str">
        <f t="shared" si="64"/>
        <v>M</v>
      </c>
      <c r="Q640">
        <f t="shared" si="65"/>
        <v>6</v>
      </c>
      <c r="R640">
        <f t="shared" si="66"/>
        <v>0</v>
      </c>
      <c r="S640" t="str">
        <f t="shared" si="67"/>
        <v>Middle-Aged</v>
      </c>
      <c r="T640" t="str">
        <f t="shared" si="68"/>
        <v>Lower Class</v>
      </c>
      <c r="U640" t="str">
        <f t="shared" si="69"/>
        <v>Deceased</v>
      </c>
    </row>
    <row r="641" spans="1:21" ht="13.2" x14ac:dyDescent="0.25">
      <c r="A641" s="1">
        <v>640</v>
      </c>
      <c r="B641" s="1">
        <v>0</v>
      </c>
      <c r="C641" s="1">
        <v>3</v>
      </c>
      <c r="D641" s="1" t="s">
        <v>906</v>
      </c>
      <c r="E641" s="1" t="s">
        <v>13</v>
      </c>
      <c r="G641" s="1">
        <v>1</v>
      </c>
      <c r="H641" s="1">
        <v>0</v>
      </c>
      <c r="I641" s="1">
        <v>376564</v>
      </c>
      <c r="J641" s="1">
        <v>16.100000000000001</v>
      </c>
      <c r="L641" s="1" t="s">
        <v>15</v>
      </c>
      <c r="M641" t="str">
        <f>IF(L641="", "S",Titanic!L641)</f>
        <v>S</v>
      </c>
      <c r="N641" s="3">
        <f t="shared" si="63"/>
        <v>26.507588932806325</v>
      </c>
      <c r="O641">
        <v>1</v>
      </c>
      <c r="P641" t="str">
        <f t="shared" si="64"/>
        <v>M</v>
      </c>
      <c r="Q641">
        <f t="shared" si="65"/>
        <v>2</v>
      </c>
      <c r="R641">
        <f t="shared" si="66"/>
        <v>0</v>
      </c>
      <c r="S641" t="str">
        <f t="shared" si="67"/>
        <v>Youth</v>
      </c>
      <c r="T641" t="str">
        <f t="shared" si="68"/>
        <v>Lower Class</v>
      </c>
      <c r="U641" t="str">
        <f t="shared" si="69"/>
        <v>Deceased</v>
      </c>
    </row>
    <row r="642" spans="1:21" ht="13.2" x14ac:dyDescent="0.25">
      <c r="A642" s="1">
        <v>641</v>
      </c>
      <c r="B642" s="1">
        <v>0</v>
      </c>
      <c r="C642" s="1">
        <v>3</v>
      </c>
      <c r="D642" s="1" t="s">
        <v>907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L642" s="1" t="s">
        <v>15</v>
      </c>
      <c r="M642" t="str">
        <f>IF(L642="", "S",Titanic!L642)</f>
        <v>S</v>
      </c>
      <c r="N642">
        <f t="shared" ref="N642:N705" si="70">IF(F642="",SUMIFS(Avg_Age,Pclass_Age,C642,Sex_Age,E642),F642)</f>
        <v>20</v>
      </c>
      <c r="O642">
        <v>1</v>
      </c>
      <c r="P642" t="str">
        <f t="shared" si="64"/>
        <v>M</v>
      </c>
      <c r="Q642">
        <f t="shared" si="65"/>
        <v>1</v>
      </c>
      <c r="R642">
        <f t="shared" si="66"/>
        <v>1</v>
      </c>
      <c r="S642" t="str">
        <f t="shared" si="67"/>
        <v>Youth</v>
      </c>
      <c r="T642" t="str">
        <f t="shared" si="68"/>
        <v>Lower Class</v>
      </c>
      <c r="U642" t="str">
        <f t="shared" si="69"/>
        <v>Deceased</v>
      </c>
    </row>
    <row r="643" spans="1:21" ht="13.2" x14ac:dyDescent="0.25">
      <c r="A643" s="1">
        <v>642</v>
      </c>
      <c r="B643" s="1">
        <v>1</v>
      </c>
      <c r="C643" s="1">
        <v>1</v>
      </c>
      <c r="D643" s="1" t="s">
        <v>908</v>
      </c>
      <c r="E643" s="1" t="s">
        <v>17</v>
      </c>
      <c r="F643" s="1">
        <v>24</v>
      </c>
      <c r="G643" s="1">
        <v>0</v>
      </c>
      <c r="H643" s="1">
        <v>0</v>
      </c>
      <c r="I643" s="1" t="s">
        <v>550</v>
      </c>
      <c r="J643" s="1">
        <v>69.3</v>
      </c>
      <c r="K643" s="1" t="s">
        <v>551</v>
      </c>
      <c r="L643" s="1" t="s">
        <v>20</v>
      </c>
      <c r="M643" t="str">
        <f>IF(L643="", "S",Titanic!L643)</f>
        <v>C</v>
      </c>
      <c r="N643">
        <f t="shared" si="70"/>
        <v>24</v>
      </c>
      <c r="O643">
        <v>0</v>
      </c>
      <c r="P643" t="str">
        <f t="shared" ref="P643:P706" si="71">IF(K643="","M",LEFT(K643,1))</f>
        <v>B</v>
      </c>
      <c r="Q643">
        <f t="shared" ref="Q643:Q706" si="72">SUM(G643:H643,1)</f>
        <v>1</v>
      </c>
      <c r="R643">
        <f t="shared" ref="R643:R706" si="73">IF(Q643=1,1,0)</f>
        <v>1</v>
      </c>
      <c r="S643" t="str">
        <f t="shared" ref="S643:S706" si="74">IF(N643&lt;=13,"Children",IF(N643&lt;=18,"Teens",IF(N643&lt;=30,"Youth",IF(N643&lt;=55,"Middle-Aged","Old"))))</f>
        <v>Youth</v>
      </c>
      <c r="T643" t="str">
        <f t="shared" ref="T643:T706" si="75">IF(C643=1,"Upper Class",IF(C643 = 2, "Middle Class","Lower Class"))</f>
        <v>Upper Class</v>
      </c>
      <c r="U643" t="str">
        <f t="shared" ref="U643:U706" si="76">IF(B643 = 0, "Deceased","Survived")</f>
        <v>Survived</v>
      </c>
    </row>
    <row r="644" spans="1:21" ht="13.2" x14ac:dyDescent="0.25">
      <c r="A644" s="1">
        <v>643</v>
      </c>
      <c r="B644" s="1">
        <v>0</v>
      </c>
      <c r="C644" s="1">
        <v>3</v>
      </c>
      <c r="D644" s="1" t="s">
        <v>909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L644" s="1" t="s">
        <v>15</v>
      </c>
      <c r="M644" t="str">
        <f>IF(L644="", "S",Titanic!L644)</f>
        <v>S</v>
      </c>
      <c r="N644">
        <f t="shared" si="70"/>
        <v>2</v>
      </c>
      <c r="O644">
        <v>0</v>
      </c>
      <c r="P644" t="str">
        <f t="shared" si="71"/>
        <v>M</v>
      </c>
      <c r="Q644">
        <f t="shared" si="72"/>
        <v>6</v>
      </c>
      <c r="R644">
        <f t="shared" si="73"/>
        <v>0</v>
      </c>
      <c r="S644" t="str">
        <f t="shared" si="74"/>
        <v>Children</v>
      </c>
      <c r="T644" t="str">
        <f t="shared" si="75"/>
        <v>Lower Class</v>
      </c>
      <c r="U644" t="str">
        <f t="shared" si="76"/>
        <v>Deceased</v>
      </c>
    </row>
    <row r="645" spans="1:21" ht="13.2" x14ac:dyDescent="0.25">
      <c r="A645" s="1">
        <v>644</v>
      </c>
      <c r="B645" s="1">
        <v>1</v>
      </c>
      <c r="C645" s="1">
        <v>3</v>
      </c>
      <c r="D645" s="1" t="s">
        <v>910</v>
      </c>
      <c r="E645" s="1" t="s">
        <v>13</v>
      </c>
      <c r="G645" s="1">
        <v>0</v>
      </c>
      <c r="H645" s="1">
        <v>0</v>
      </c>
      <c r="I645" s="1">
        <v>1601</v>
      </c>
      <c r="J645" s="1">
        <v>56.495800000000003</v>
      </c>
      <c r="L645" s="1" t="s">
        <v>15</v>
      </c>
      <c r="M645" t="str">
        <f>IF(L645="", "S",Titanic!L645)</f>
        <v>S</v>
      </c>
      <c r="N645" s="3">
        <f t="shared" si="70"/>
        <v>26.507588932806325</v>
      </c>
      <c r="O645">
        <v>1</v>
      </c>
      <c r="P645" t="str">
        <f t="shared" si="71"/>
        <v>M</v>
      </c>
      <c r="Q645">
        <f t="shared" si="72"/>
        <v>1</v>
      </c>
      <c r="R645">
        <f t="shared" si="73"/>
        <v>1</v>
      </c>
      <c r="S645" t="str">
        <f t="shared" si="74"/>
        <v>Youth</v>
      </c>
      <c r="T645" t="str">
        <f t="shared" si="75"/>
        <v>Lower Class</v>
      </c>
      <c r="U645" t="str">
        <f t="shared" si="76"/>
        <v>Survived</v>
      </c>
    </row>
    <row r="646" spans="1:21" ht="13.2" x14ac:dyDescent="0.25">
      <c r="A646" s="1">
        <v>645</v>
      </c>
      <c r="B646" s="1">
        <v>1</v>
      </c>
      <c r="C646" s="1">
        <v>3</v>
      </c>
      <c r="D646" s="1" t="s">
        <v>911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L646" s="1" t="s">
        <v>20</v>
      </c>
      <c r="M646" t="str">
        <f>IF(L646="", "S",Titanic!L646)</f>
        <v>C</v>
      </c>
      <c r="N646" s="3">
        <f t="shared" si="70"/>
        <v>0.75</v>
      </c>
      <c r="O646">
        <v>0</v>
      </c>
      <c r="P646" t="str">
        <f t="shared" si="71"/>
        <v>M</v>
      </c>
      <c r="Q646">
        <f t="shared" si="72"/>
        <v>4</v>
      </c>
      <c r="R646">
        <f t="shared" si="73"/>
        <v>0</v>
      </c>
      <c r="S646" t="str">
        <f t="shared" si="74"/>
        <v>Children</v>
      </c>
      <c r="T646" t="str">
        <f t="shared" si="75"/>
        <v>Lower Class</v>
      </c>
      <c r="U646" t="str">
        <f t="shared" si="76"/>
        <v>Survived</v>
      </c>
    </row>
    <row r="647" spans="1:21" ht="13.2" x14ac:dyDescent="0.25">
      <c r="A647" s="1">
        <v>646</v>
      </c>
      <c r="B647" s="1">
        <v>1</v>
      </c>
      <c r="C647" s="1">
        <v>1</v>
      </c>
      <c r="D647" s="1" t="s">
        <v>912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20</v>
      </c>
      <c r="M647" t="str">
        <f>IF(L647="", "S",Titanic!L647)</f>
        <v>C</v>
      </c>
      <c r="N647">
        <f t="shared" si="70"/>
        <v>48</v>
      </c>
      <c r="O647">
        <v>1</v>
      </c>
      <c r="P647" t="str">
        <f t="shared" si="71"/>
        <v>D</v>
      </c>
      <c r="Q647">
        <f t="shared" si="72"/>
        <v>2</v>
      </c>
      <c r="R647">
        <f t="shared" si="73"/>
        <v>0</v>
      </c>
      <c r="S647" t="str">
        <f t="shared" si="74"/>
        <v>Middle-Aged</v>
      </c>
      <c r="T647" t="str">
        <f t="shared" si="75"/>
        <v>Upper Class</v>
      </c>
      <c r="U647" t="str">
        <f t="shared" si="76"/>
        <v>Survived</v>
      </c>
    </row>
    <row r="648" spans="1:21" ht="13.2" x14ac:dyDescent="0.25">
      <c r="A648" s="1">
        <v>647</v>
      </c>
      <c r="B648" s="1">
        <v>0</v>
      </c>
      <c r="C648" s="1">
        <v>3</v>
      </c>
      <c r="D648" s="1" t="s">
        <v>913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L648" s="1" t="s">
        <v>15</v>
      </c>
      <c r="M648" t="str">
        <f>IF(L648="", "S",Titanic!L648)</f>
        <v>S</v>
      </c>
      <c r="N648">
        <f t="shared" si="70"/>
        <v>19</v>
      </c>
      <c r="O648">
        <v>1</v>
      </c>
      <c r="P648" t="str">
        <f t="shared" si="71"/>
        <v>M</v>
      </c>
      <c r="Q648">
        <f t="shared" si="72"/>
        <v>1</v>
      </c>
      <c r="R648">
        <f t="shared" si="73"/>
        <v>1</v>
      </c>
      <c r="S648" t="str">
        <f t="shared" si="74"/>
        <v>Youth</v>
      </c>
      <c r="T648" t="str">
        <f t="shared" si="75"/>
        <v>Lower Class</v>
      </c>
      <c r="U648" t="str">
        <f t="shared" si="76"/>
        <v>Deceased</v>
      </c>
    </row>
    <row r="649" spans="1:21" ht="13.2" x14ac:dyDescent="0.25">
      <c r="A649" s="1">
        <v>648</v>
      </c>
      <c r="B649" s="1">
        <v>1</v>
      </c>
      <c r="C649" s="1">
        <v>1</v>
      </c>
      <c r="D649" s="1" t="s">
        <v>914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915</v>
      </c>
      <c r="L649" s="1" t="s">
        <v>20</v>
      </c>
      <c r="M649" t="str">
        <f>IF(L649="", "S",Titanic!L649)</f>
        <v>C</v>
      </c>
      <c r="N649">
        <f t="shared" si="70"/>
        <v>56</v>
      </c>
      <c r="O649">
        <v>1</v>
      </c>
      <c r="P649" t="str">
        <f t="shared" si="71"/>
        <v>A</v>
      </c>
      <c r="Q649">
        <f t="shared" si="72"/>
        <v>1</v>
      </c>
      <c r="R649">
        <f t="shared" si="73"/>
        <v>1</v>
      </c>
      <c r="S649" t="str">
        <f t="shared" si="74"/>
        <v>Old</v>
      </c>
      <c r="T649" t="str">
        <f t="shared" si="75"/>
        <v>Upper Class</v>
      </c>
      <c r="U649" t="str">
        <f t="shared" si="76"/>
        <v>Survived</v>
      </c>
    </row>
    <row r="650" spans="1:21" ht="13.2" x14ac:dyDescent="0.25">
      <c r="A650" s="1">
        <v>649</v>
      </c>
      <c r="B650" s="1">
        <v>0</v>
      </c>
      <c r="C650" s="1">
        <v>3</v>
      </c>
      <c r="D650" s="1" t="s">
        <v>916</v>
      </c>
      <c r="E650" s="1" t="s">
        <v>13</v>
      </c>
      <c r="G650" s="1">
        <v>0</v>
      </c>
      <c r="H650" s="1">
        <v>0</v>
      </c>
      <c r="I650" s="1" t="s">
        <v>917</v>
      </c>
      <c r="J650" s="1">
        <v>7.55</v>
      </c>
      <c r="L650" s="1" t="s">
        <v>15</v>
      </c>
      <c r="M650" t="str">
        <f>IF(L650="", "S",Titanic!L650)</f>
        <v>S</v>
      </c>
      <c r="N650" s="3">
        <f t="shared" si="70"/>
        <v>26.507588932806325</v>
      </c>
      <c r="O650">
        <v>1</v>
      </c>
      <c r="P650" t="str">
        <f t="shared" si="71"/>
        <v>M</v>
      </c>
      <c r="Q650">
        <f t="shared" si="72"/>
        <v>1</v>
      </c>
      <c r="R650">
        <f t="shared" si="73"/>
        <v>1</v>
      </c>
      <c r="S650" t="str">
        <f t="shared" si="74"/>
        <v>Youth</v>
      </c>
      <c r="T650" t="str">
        <f t="shared" si="75"/>
        <v>Lower Class</v>
      </c>
      <c r="U650" t="str">
        <f t="shared" si="76"/>
        <v>Deceased</v>
      </c>
    </row>
    <row r="651" spans="1:21" ht="13.2" x14ac:dyDescent="0.25">
      <c r="A651" s="1">
        <v>650</v>
      </c>
      <c r="B651" s="1">
        <v>1</v>
      </c>
      <c r="C651" s="1">
        <v>3</v>
      </c>
      <c r="D651" s="1" t="s">
        <v>918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919</v>
      </c>
      <c r="J651" s="1">
        <v>7.55</v>
      </c>
      <c r="L651" s="1" t="s">
        <v>15</v>
      </c>
      <c r="M651" t="str">
        <f>IF(L651="", "S",Titanic!L651)</f>
        <v>S</v>
      </c>
      <c r="N651">
        <f t="shared" si="70"/>
        <v>23</v>
      </c>
      <c r="O651">
        <v>0</v>
      </c>
      <c r="P651" t="str">
        <f t="shared" si="71"/>
        <v>M</v>
      </c>
      <c r="Q651">
        <f t="shared" si="72"/>
        <v>1</v>
      </c>
      <c r="R651">
        <f t="shared" si="73"/>
        <v>1</v>
      </c>
      <c r="S651" t="str">
        <f t="shared" si="74"/>
        <v>Youth</v>
      </c>
      <c r="T651" t="str">
        <f t="shared" si="75"/>
        <v>Lower Class</v>
      </c>
      <c r="U651" t="str">
        <f t="shared" si="76"/>
        <v>Survived</v>
      </c>
    </row>
    <row r="652" spans="1:21" ht="13.2" x14ac:dyDescent="0.25">
      <c r="A652" s="1">
        <v>651</v>
      </c>
      <c r="B652" s="1">
        <v>0</v>
      </c>
      <c r="C652" s="1">
        <v>3</v>
      </c>
      <c r="D652" s="1" t="s">
        <v>920</v>
      </c>
      <c r="E652" s="1" t="s">
        <v>13</v>
      </c>
      <c r="G652" s="1">
        <v>0</v>
      </c>
      <c r="H652" s="1">
        <v>0</v>
      </c>
      <c r="I652" s="1">
        <v>349221</v>
      </c>
      <c r="J652" s="1">
        <v>7.8958000000000004</v>
      </c>
      <c r="L652" s="1" t="s">
        <v>15</v>
      </c>
      <c r="M652" t="str">
        <f>IF(L652="", "S",Titanic!L652)</f>
        <v>S</v>
      </c>
      <c r="N652" s="3">
        <f t="shared" si="70"/>
        <v>26.507588932806325</v>
      </c>
      <c r="O652">
        <v>1</v>
      </c>
      <c r="P652" t="str">
        <f t="shared" si="71"/>
        <v>M</v>
      </c>
      <c r="Q652">
        <f t="shared" si="72"/>
        <v>1</v>
      </c>
      <c r="R652">
        <f t="shared" si="73"/>
        <v>1</v>
      </c>
      <c r="S652" t="str">
        <f t="shared" si="74"/>
        <v>Youth</v>
      </c>
      <c r="T652" t="str">
        <f t="shared" si="75"/>
        <v>Lower Class</v>
      </c>
      <c r="U652" t="str">
        <f t="shared" si="76"/>
        <v>Deceased</v>
      </c>
    </row>
    <row r="653" spans="1:21" ht="13.2" x14ac:dyDescent="0.25">
      <c r="A653" s="1">
        <v>652</v>
      </c>
      <c r="B653" s="1">
        <v>1</v>
      </c>
      <c r="C653" s="1">
        <v>2</v>
      </c>
      <c r="D653" s="1" t="s">
        <v>921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15</v>
      </c>
      <c r="M653" t="str">
        <f>IF(L653="", "S",Titanic!L653)</f>
        <v>S</v>
      </c>
      <c r="N653">
        <f t="shared" si="70"/>
        <v>18</v>
      </c>
      <c r="O653">
        <v>0</v>
      </c>
      <c r="P653" t="str">
        <f t="shared" si="71"/>
        <v>M</v>
      </c>
      <c r="Q653">
        <f t="shared" si="72"/>
        <v>2</v>
      </c>
      <c r="R653">
        <f t="shared" si="73"/>
        <v>0</v>
      </c>
      <c r="S653" t="str">
        <f t="shared" si="74"/>
        <v>Teens</v>
      </c>
      <c r="T653" t="str">
        <f t="shared" si="75"/>
        <v>Middle Class</v>
      </c>
      <c r="U653" t="str">
        <f t="shared" si="76"/>
        <v>Survived</v>
      </c>
    </row>
    <row r="654" spans="1:21" ht="13.2" x14ac:dyDescent="0.25">
      <c r="A654" s="1">
        <v>653</v>
      </c>
      <c r="B654" s="1">
        <v>0</v>
      </c>
      <c r="C654" s="1">
        <v>3</v>
      </c>
      <c r="D654" s="1" t="s">
        <v>922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L654" s="1" t="s">
        <v>15</v>
      </c>
      <c r="M654" t="str">
        <f>IF(L654="", "S",Titanic!L654)</f>
        <v>S</v>
      </c>
      <c r="N654">
        <f t="shared" si="70"/>
        <v>21</v>
      </c>
      <c r="O654">
        <v>1</v>
      </c>
      <c r="P654" t="str">
        <f t="shared" si="71"/>
        <v>M</v>
      </c>
      <c r="Q654">
        <f t="shared" si="72"/>
        <v>1</v>
      </c>
      <c r="R654">
        <f t="shared" si="73"/>
        <v>1</v>
      </c>
      <c r="S654" t="str">
        <f t="shared" si="74"/>
        <v>Youth</v>
      </c>
      <c r="T654" t="str">
        <f t="shared" si="75"/>
        <v>Lower Class</v>
      </c>
      <c r="U654" t="str">
        <f t="shared" si="76"/>
        <v>Deceased</v>
      </c>
    </row>
    <row r="655" spans="1:21" ht="13.2" x14ac:dyDescent="0.25">
      <c r="A655" s="1">
        <v>654</v>
      </c>
      <c r="B655" s="1">
        <v>1</v>
      </c>
      <c r="C655" s="1">
        <v>3</v>
      </c>
      <c r="D655" s="1" t="s">
        <v>923</v>
      </c>
      <c r="E655" s="1" t="s">
        <v>17</v>
      </c>
      <c r="G655" s="1">
        <v>0</v>
      </c>
      <c r="H655" s="1">
        <v>0</v>
      </c>
      <c r="I655" s="1">
        <v>330919</v>
      </c>
      <c r="J655" s="1">
        <v>7.8292000000000002</v>
      </c>
      <c r="L655" s="1" t="s">
        <v>27</v>
      </c>
      <c r="M655" t="str">
        <f>IF(L655="", "S",Titanic!L655)</f>
        <v>Q</v>
      </c>
      <c r="N655" s="3">
        <f t="shared" si="70"/>
        <v>21.75</v>
      </c>
      <c r="O655">
        <v>0</v>
      </c>
      <c r="P655" t="str">
        <f t="shared" si="71"/>
        <v>M</v>
      </c>
      <c r="Q655">
        <f t="shared" si="72"/>
        <v>1</v>
      </c>
      <c r="R655">
        <f t="shared" si="73"/>
        <v>1</v>
      </c>
      <c r="S655" t="str">
        <f t="shared" si="74"/>
        <v>Youth</v>
      </c>
      <c r="T655" t="str">
        <f t="shared" si="75"/>
        <v>Lower Class</v>
      </c>
      <c r="U655" t="str">
        <f t="shared" si="76"/>
        <v>Survived</v>
      </c>
    </row>
    <row r="656" spans="1:21" ht="13.2" x14ac:dyDescent="0.25">
      <c r="A656" s="1">
        <v>655</v>
      </c>
      <c r="B656" s="1">
        <v>0</v>
      </c>
      <c r="C656" s="1">
        <v>3</v>
      </c>
      <c r="D656" s="1" t="s">
        <v>924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L656" s="1" t="s">
        <v>27</v>
      </c>
      <c r="M656" t="str">
        <f>IF(L656="", "S",Titanic!L656)</f>
        <v>Q</v>
      </c>
      <c r="N656">
        <f t="shared" si="70"/>
        <v>18</v>
      </c>
      <c r="O656">
        <v>0</v>
      </c>
      <c r="P656" t="str">
        <f t="shared" si="71"/>
        <v>M</v>
      </c>
      <c r="Q656">
        <f t="shared" si="72"/>
        <v>1</v>
      </c>
      <c r="R656">
        <f t="shared" si="73"/>
        <v>1</v>
      </c>
      <c r="S656" t="str">
        <f t="shared" si="74"/>
        <v>Teens</v>
      </c>
      <c r="T656" t="str">
        <f t="shared" si="75"/>
        <v>Lower Class</v>
      </c>
      <c r="U656" t="str">
        <f t="shared" si="76"/>
        <v>Deceased</v>
      </c>
    </row>
    <row r="657" spans="1:21" ht="13.2" x14ac:dyDescent="0.25">
      <c r="A657" s="1">
        <v>656</v>
      </c>
      <c r="B657" s="1">
        <v>0</v>
      </c>
      <c r="C657" s="1">
        <v>2</v>
      </c>
      <c r="D657" s="1" t="s">
        <v>925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L657" s="1" t="s">
        <v>15</v>
      </c>
      <c r="M657" t="str">
        <f>IF(L657="", "S",Titanic!L657)</f>
        <v>S</v>
      </c>
      <c r="N657">
        <f t="shared" si="70"/>
        <v>24</v>
      </c>
      <c r="O657">
        <v>1</v>
      </c>
      <c r="P657" t="str">
        <f t="shared" si="71"/>
        <v>M</v>
      </c>
      <c r="Q657">
        <f t="shared" si="72"/>
        <v>3</v>
      </c>
      <c r="R657">
        <f t="shared" si="73"/>
        <v>0</v>
      </c>
      <c r="S657" t="str">
        <f t="shared" si="74"/>
        <v>Youth</v>
      </c>
      <c r="T657" t="str">
        <f t="shared" si="75"/>
        <v>Middle Class</v>
      </c>
      <c r="U657" t="str">
        <f t="shared" si="76"/>
        <v>Deceased</v>
      </c>
    </row>
    <row r="658" spans="1:21" ht="13.2" x14ac:dyDescent="0.25">
      <c r="A658" s="1">
        <v>657</v>
      </c>
      <c r="B658" s="1">
        <v>0</v>
      </c>
      <c r="C658" s="1">
        <v>3</v>
      </c>
      <c r="D658" s="1" t="s">
        <v>926</v>
      </c>
      <c r="E658" s="1" t="s">
        <v>13</v>
      </c>
      <c r="G658" s="1">
        <v>0</v>
      </c>
      <c r="H658" s="1">
        <v>0</v>
      </c>
      <c r="I658" s="1">
        <v>349223</v>
      </c>
      <c r="J658" s="1">
        <v>7.8958000000000004</v>
      </c>
      <c r="L658" s="1" t="s">
        <v>15</v>
      </c>
      <c r="M658" t="str">
        <f>IF(L658="", "S",Titanic!L658)</f>
        <v>S</v>
      </c>
      <c r="N658" s="3">
        <f t="shared" si="70"/>
        <v>26.507588932806325</v>
      </c>
      <c r="O658">
        <v>1</v>
      </c>
      <c r="P658" t="str">
        <f t="shared" si="71"/>
        <v>M</v>
      </c>
      <c r="Q658">
        <f t="shared" si="72"/>
        <v>1</v>
      </c>
      <c r="R658">
        <f t="shared" si="73"/>
        <v>1</v>
      </c>
      <c r="S658" t="str">
        <f t="shared" si="74"/>
        <v>Youth</v>
      </c>
      <c r="T658" t="str">
        <f t="shared" si="75"/>
        <v>Lower Class</v>
      </c>
      <c r="U658" t="str">
        <f t="shared" si="76"/>
        <v>Deceased</v>
      </c>
    </row>
    <row r="659" spans="1:21" ht="13.2" x14ac:dyDescent="0.25">
      <c r="A659" s="1">
        <v>658</v>
      </c>
      <c r="B659" s="1">
        <v>0</v>
      </c>
      <c r="C659" s="1">
        <v>3</v>
      </c>
      <c r="D659" s="1" t="s">
        <v>927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L659" s="1" t="s">
        <v>27</v>
      </c>
      <c r="M659" t="str">
        <f>IF(L659="", "S",Titanic!L659)</f>
        <v>Q</v>
      </c>
      <c r="N659">
        <f t="shared" si="70"/>
        <v>32</v>
      </c>
      <c r="O659">
        <v>0</v>
      </c>
      <c r="P659" t="str">
        <f t="shared" si="71"/>
        <v>M</v>
      </c>
      <c r="Q659">
        <f t="shared" si="72"/>
        <v>3</v>
      </c>
      <c r="R659">
        <f t="shared" si="73"/>
        <v>0</v>
      </c>
      <c r="S659" t="str">
        <f t="shared" si="74"/>
        <v>Middle-Aged</v>
      </c>
      <c r="T659" t="str">
        <f t="shared" si="75"/>
        <v>Lower Class</v>
      </c>
      <c r="U659" t="str">
        <f t="shared" si="76"/>
        <v>Deceased</v>
      </c>
    </row>
    <row r="660" spans="1:21" ht="13.2" x14ac:dyDescent="0.25">
      <c r="A660" s="1">
        <v>659</v>
      </c>
      <c r="B660" s="1">
        <v>0</v>
      </c>
      <c r="C660" s="1">
        <v>2</v>
      </c>
      <c r="D660" s="1" t="s">
        <v>928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15</v>
      </c>
      <c r="M660" t="str">
        <f>IF(L660="", "S",Titanic!L660)</f>
        <v>S</v>
      </c>
      <c r="N660">
        <f t="shared" si="70"/>
        <v>23</v>
      </c>
      <c r="O660">
        <v>1</v>
      </c>
      <c r="P660" t="str">
        <f t="shared" si="71"/>
        <v>M</v>
      </c>
      <c r="Q660">
        <f t="shared" si="72"/>
        <v>1</v>
      </c>
      <c r="R660">
        <f t="shared" si="73"/>
        <v>1</v>
      </c>
      <c r="S660" t="str">
        <f t="shared" si="74"/>
        <v>Youth</v>
      </c>
      <c r="T660" t="str">
        <f t="shared" si="75"/>
        <v>Middle Class</v>
      </c>
      <c r="U660" t="str">
        <f t="shared" si="76"/>
        <v>Deceased</v>
      </c>
    </row>
    <row r="661" spans="1:21" ht="13.2" x14ac:dyDescent="0.25">
      <c r="A661" s="1">
        <v>660</v>
      </c>
      <c r="B661" s="1">
        <v>0</v>
      </c>
      <c r="C661" s="1">
        <v>1</v>
      </c>
      <c r="D661" s="1" t="s">
        <v>929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930</v>
      </c>
      <c r="L661" s="1" t="s">
        <v>20</v>
      </c>
      <c r="M661" t="str">
        <f>IF(L661="", "S",Titanic!L661)</f>
        <v>C</v>
      </c>
      <c r="N661">
        <f t="shared" si="70"/>
        <v>58</v>
      </c>
      <c r="O661">
        <v>1</v>
      </c>
      <c r="P661" t="str">
        <f t="shared" si="71"/>
        <v>D</v>
      </c>
      <c r="Q661">
        <f t="shared" si="72"/>
        <v>3</v>
      </c>
      <c r="R661">
        <f t="shared" si="73"/>
        <v>0</v>
      </c>
      <c r="S661" t="str">
        <f t="shared" si="74"/>
        <v>Old</v>
      </c>
      <c r="T661" t="str">
        <f t="shared" si="75"/>
        <v>Upper Class</v>
      </c>
      <c r="U661" t="str">
        <f t="shared" si="76"/>
        <v>Deceased</v>
      </c>
    </row>
    <row r="662" spans="1:21" ht="13.2" x14ac:dyDescent="0.25">
      <c r="A662" s="1">
        <v>661</v>
      </c>
      <c r="B662" s="1">
        <v>1</v>
      </c>
      <c r="C662" s="1">
        <v>1</v>
      </c>
      <c r="D662" s="1" t="s">
        <v>931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506</v>
      </c>
      <c r="J662" s="1">
        <v>133.65</v>
      </c>
      <c r="L662" s="1" t="s">
        <v>15</v>
      </c>
      <c r="M662" t="str">
        <f>IF(L662="", "S",Titanic!L662)</f>
        <v>S</v>
      </c>
      <c r="N662">
        <f t="shared" si="70"/>
        <v>50</v>
      </c>
      <c r="O662">
        <v>1</v>
      </c>
      <c r="P662" t="str">
        <f t="shared" si="71"/>
        <v>M</v>
      </c>
      <c r="Q662">
        <f t="shared" si="72"/>
        <v>3</v>
      </c>
      <c r="R662">
        <f t="shared" si="73"/>
        <v>0</v>
      </c>
      <c r="S662" t="str">
        <f t="shared" si="74"/>
        <v>Middle-Aged</v>
      </c>
      <c r="T662" t="str">
        <f t="shared" si="75"/>
        <v>Upper Class</v>
      </c>
      <c r="U662" t="str">
        <f t="shared" si="76"/>
        <v>Survived</v>
      </c>
    </row>
    <row r="663" spans="1:21" ht="13.2" x14ac:dyDescent="0.25">
      <c r="A663" s="1">
        <v>662</v>
      </c>
      <c r="B663" s="1">
        <v>0</v>
      </c>
      <c r="C663" s="1">
        <v>3</v>
      </c>
      <c r="D663" s="1" t="s">
        <v>932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L663" s="1" t="s">
        <v>20</v>
      </c>
      <c r="M663" t="str">
        <f>IF(L663="", "S",Titanic!L663)</f>
        <v>C</v>
      </c>
      <c r="N663">
        <f t="shared" si="70"/>
        <v>40</v>
      </c>
      <c r="O663">
        <v>1</v>
      </c>
      <c r="P663" t="str">
        <f t="shared" si="71"/>
        <v>M</v>
      </c>
      <c r="Q663">
        <f t="shared" si="72"/>
        <v>1</v>
      </c>
      <c r="R663">
        <f t="shared" si="73"/>
        <v>1</v>
      </c>
      <c r="S663" t="str">
        <f t="shared" si="74"/>
        <v>Middle-Aged</v>
      </c>
      <c r="T663" t="str">
        <f t="shared" si="75"/>
        <v>Lower Class</v>
      </c>
      <c r="U663" t="str">
        <f t="shared" si="76"/>
        <v>Deceased</v>
      </c>
    </row>
    <row r="664" spans="1:21" ht="13.2" x14ac:dyDescent="0.25">
      <c r="A664" s="1">
        <v>663</v>
      </c>
      <c r="B664" s="1">
        <v>0</v>
      </c>
      <c r="C664" s="1">
        <v>1</v>
      </c>
      <c r="D664" s="1" t="s">
        <v>933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934</v>
      </c>
      <c r="L664" s="1" t="s">
        <v>15</v>
      </c>
      <c r="M664" t="str">
        <f>IF(L664="", "S",Titanic!L664)</f>
        <v>S</v>
      </c>
      <c r="N664">
        <f t="shared" si="70"/>
        <v>47</v>
      </c>
      <c r="O664">
        <v>1</v>
      </c>
      <c r="P664" t="str">
        <f t="shared" si="71"/>
        <v>E</v>
      </c>
      <c r="Q664">
        <f t="shared" si="72"/>
        <v>1</v>
      </c>
      <c r="R664">
        <f t="shared" si="73"/>
        <v>1</v>
      </c>
      <c r="S664" t="str">
        <f t="shared" si="74"/>
        <v>Middle-Aged</v>
      </c>
      <c r="T664" t="str">
        <f t="shared" si="75"/>
        <v>Upper Class</v>
      </c>
      <c r="U664" t="str">
        <f t="shared" si="76"/>
        <v>Deceased</v>
      </c>
    </row>
    <row r="665" spans="1:21" ht="13.2" x14ac:dyDescent="0.25">
      <c r="A665" s="1">
        <v>664</v>
      </c>
      <c r="B665" s="1">
        <v>0</v>
      </c>
      <c r="C665" s="1">
        <v>3</v>
      </c>
      <c r="D665" s="1" t="s">
        <v>935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L665" s="1" t="s">
        <v>15</v>
      </c>
      <c r="M665" t="str">
        <f>IF(L665="", "S",Titanic!L665)</f>
        <v>S</v>
      </c>
      <c r="N665">
        <f t="shared" si="70"/>
        <v>36</v>
      </c>
      <c r="O665">
        <v>1</v>
      </c>
      <c r="P665" t="str">
        <f t="shared" si="71"/>
        <v>M</v>
      </c>
      <c r="Q665">
        <f t="shared" si="72"/>
        <v>1</v>
      </c>
      <c r="R665">
        <f t="shared" si="73"/>
        <v>1</v>
      </c>
      <c r="S665" t="str">
        <f t="shared" si="74"/>
        <v>Middle-Aged</v>
      </c>
      <c r="T665" t="str">
        <f t="shared" si="75"/>
        <v>Lower Class</v>
      </c>
      <c r="U665" t="str">
        <f t="shared" si="76"/>
        <v>Deceased</v>
      </c>
    </row>
    <row r="666" spans="1:21" ht="13.2" x14ac:dyDescent="0.25">
      <c r="A666" s="1">
        <v>665</v>
      </c>
      <c r="B666" s="1">
        <v>1</v>
      </c>
      <c r="C666" s="1">
        <v>3</v>
      </c>
      <c r="D666" s="1" t="s">
        <v>936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937</v>
      </c>
      <c r="J666" s="1">
        <v>7.9249999999999998</v>
      </c>
      <c r="L666" s="1" t="s">
        <v>15</v>
      </c>
      <c r="M666" t="str">
        <f>IF(L666="", "S",Titanic!L666)</f>
        <v>S</v>
      </c>
      <c r="N666">
        <f t="shared" si="70"/>
        <v>20</v>
      </c>
      <c r="O666">
        <v>1</v>
      </c>
      <c r="P666" t="str">
        <f t="shared" si="71"/>
        <v>M</v>
      </c>
      <c r="Q666">
        <f t="shared" si="72"/>
        <v>2</v>
      </c>
      <c r="R666">
        <f t="shared" si="73"/>
        <v>0</v>
      </c>
      <c r="S666" t="str">
        <f t="shared" si="74"/>
        <v>Youth</v>
      </c>
      <c r="T666" t="str">
        <f t="shared" si="75"/>
        <v>Lower Class</v>
      </c>
      <c r="U666" t="str">
        <f t="shared" si="76"/>
        <v>Survived</v>
      </c>
    </row>
    <row r="667" spans="1:21" ht="13.2" x14ac:dyDescent="0.25">
      <c r="A667" s="1">
        <v>666</v>
      </c>
      <c r="B667" s="1">
        <v>0</v>
      </c>
      <c r="C667" s="1">
        <v>2</v>
      </c>
      <c r="D667" s="1" t="s">
        <v>938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L667" s="1" t="s">
        <v>15</v>
      </c>
      <c r="M667" t="str">
        <f>IF(L667="", "S",Titanic!L667)</f>
        <v>S</v>
      </c>
      <c r="N667">
        <f t="shared" si="70"/>
        <v>32</v>
      </c>
      <c r="O667">
        <v>1</v>
      </c>
      <c r="P667" t="str">
        <f t="shared" si="71"/>
        <v>M</v>
      </c>
      <c r="Q667">
        <f t="shared" si="72"/>
        <v>3</v>
      </c>
      <c r="R667">
        <f t="shared" si="73"/>
        <v>0</v>
      </c>
      <c r="S667" t="str">
        <f t="shared" si="74"/>
        <v>Middle-Aged</v>
      </c>
      <c r="T667" t="str">
        <f t="shared" si="75"/>
        <v>Middle Class</v>
      </c>
      <c r="U667" t="str">
        <f t="shared" si="76"/>
        <v>Deceased</v>
      </c>
    </row>
    <row r="668" spans="1:21" ht="13.2" x14ac:dyDescent="0.25">
      <c r="A668" s="1">
        <v>667</v>
      </c>
      <c r="B668" s="1">
        <v>0</v>
      </c>
      <c r="C668" s="1">
        <v>2</v>
      </c>
      <c r="D668" s="1" t="s">
        <v>939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15</v>
      </c>
      <c r="M668" t="str">
        <f>IF(L668="", "S",Titanic!L668)</f>
        <v>S</v>
      </c>
      <c r="N668">
        <f t="shared" si="70"/>
        <v>25</v>
      </c>
      <c r="O668">
        <v>1</v>
      </c>
      <c r="P668" t="str">
        <f t="shared" si="71"/>
        <v>M</v>
      </c>
      <c r="Q668">
        <f t="shared" si="72"/>
        <v>1</v>
      </c>
      <c r="R668">
        <f t="shared" si="73"/>
        <v>1</v>
      </c>
      <c r="S668" t="str">
        <f t="shared" si="74"/>
        <v>Youth</v>
      </c>
      <c r="T668" t="str">
        <f t="shared" si="75"/>
        <v>Middle Class</v>
      </c>
      <c r="U668" t="str">
        <f t="shared" si="76"/>
        <v>Deceased</v>
      </c>
    </row>
    <row r="669" spans="1:21" ht="13.2" x14ac:dyDescent="0.25">
      <c r="A669" s="1">
        <v>668</v>
      </c>
      <c r="B669" s="1">
        <v>0</v>
      </c>
      <c r="C669" s="1">
        <v>3</v>
      </c>
      <c r="D669" s="1" t="s">
        <v>940</v>
      </c>
      <c r="E669" s="1" t="s">
        <v>13</v>
      </c>
      <c r="G669" s="1">
        <v>0</v>
      </c>
      <c r="H669" s="1">
        <v>0</v>
      </c>
      <c r="I669" s="1">
        <v>312993</v>
      </c>
      <c r="J669" s="1">
        <v>7.7750000000000004</v>
      </c>
      <c r="L669" s="1" t="s">
        <v>15</v>
      </c>
      <c r="M669" t="str">
        <f>IF(L669="", "S",Titanic!L669)</f>
        <v>S</v>
      </c>
      <c r="N669" s="3">
        <f t="shared" si="70"/>
        <v>26.507588932806325</v>
      </c>
      <c r="O669">
        <v>1</v>
      </c>
      <c r="P669" t="str">
        <f t="shared" si="71"/>
        <v>M</v>
      </c>
      <c r="Q669">
        <f t="shared" si="72"/>
        <v>1</v>
      </c>
      <c r="R669">
        <f t="shared" si="73"/>
        <v>1</v>
      </c>
      <c r="S669" t="str">
        <f t="shared" si="74"/>
        <v>Youth</v>
      </c>
      <c r="T669" t="str">
        <f t="shared" si="75"/>
        <v>Lower Class</v>
      </c>
      <c r="U669" t="str">
        <f t="shared" si="76"/>
        <v>Deceased</v>
      </c>
    </row>
    <row r="670" spans="1:21" ht="13.2" x14ac:dyDescent="0.25">
      <c r="A670" s="1">
        <v>669</v>
      </c>
      <c r="B670" s="1">
        <v>0</v>
      </c>
      <c r="C670" s="1">
        <v>3</v>
      </c>
      <c r="D670" s="1" t="s">
        <v>941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942</v>
      </c>
      <c r="J670" s="1">
        <v>8.0500000000000007</v>
      </c>
      <c r="L670" s="1" t="s">
        <v>15</v>
      </c>
      <c r="M670" t="str">
        <f>IF(L670="", "S",Titanic!L670)</f>
        <v>S</v>
      </c>
      <c r="N670">
        <f t="shared" si="70"/>
        <v>43</v>
      </c>
      <c r="O670">
        <v>1</v>
      </c>
      <c r="P670" t="str">
        <f t="shared" si="71"/>
        <v>M</v>
      </c>
      <c r="Q670">
        <f t="shared" si="72"/>
        <v>1</v>
      </c>
      <c r="R670">
        <f t="shared" si="73"/>
        <v>1</v>
      </c>
      <c r="S670" t="str">
        <f t="shared" si="74"/>
        <v>Middle-Aged</v>
      </c>
      <c r="T670" t="str">
        <f t="shared" si="75"/>
        <v>Lower Class</v>
      </c>
      <c r="U670" t="str">
        <f t="shared" si="76"/>
        <v>Deceased</v>
      </c>
    </row>
    <row r="671" spans="1:21" ht="13.2" x14ac:dyDescent="0.25">
      <c r="A671" s="1">
        <v>670</v>
      </c>
      <c r="B671" s="1">
        <v>1</v>
      </c>
      <c r="C671" s="1">
        <v>1</v>
      </c>
      <c r="D671" s="1" t="s">
        <v>943</v>
      </c>
      <c r="E671" s="1" t="s">
        <v>17</v>
      </c>
      <c r="G671" s="1">
        <v>1</v>
      </c>
      <c r="H671" s="1">
        <v>0</v>
      </c>
      <c r="I671" s="1">
        <v>19996</v>
      </c>
      <c r="J671" s="1">
        <v>52</v>
      </c>
      <c r="K671" s="1" t="s">
        <v>944</v>
      </c>
      <c r="L671" s="1" t="s">
        <v>15</v>
      </c>
      <c r="M671" t="str">
        <f>IF(L671="", "S",Titanic!L671)</f>
        <v>S</v>
      </c>
      <c r="N671" s="3">
        <f t="shared" si="70"/>
        <v>34.611764705882351</v>
      </c>
      <c r="O671">
        <v>0</v>
      </c>
      <c r="P671" t="str">
        <f t="shared" si="71"/>
        <v>C</v>
      </c>
      <c r="Q671">
        <f t="shared" si="72"/>
        <v>2</v>
      </c>
      <c r="R671">
        <f t="shared" si="73"/>
        <v>0</v>
      </c>
      <c r="S671" t="str">
        <f t="shared" si="74"/>
        <v>Middle-Aged</v>
      </c>
      <c r="T671" t="str">
        <f t="shared" si="75"/>
        <v>Upper Class</v>
      </c>
      <c r="U671" t="str">
        <f t="shared" si="76"/>
        <v>Survived</v>
      </c>
    </row>
    <row r="672" spans="1:21" ht="13.2" x14ac:dyDescent="0.25">
      <c r="A672" s="1">
        <v>671</v>
      </c>
      <c r="B672" s="1">
        <v>1</v>
      </c>
      <c r="C672" s="1">
        <v>2</v>
      </c>
      <c r="D672" s="1" t="s">
        <v>945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15</v>
      </c>
      <c r="M672" t="str">
        <f>IF(L672="", "S",Titanic!L672)</f>
        <v>S</v>
      </c>
      <c r="N672">
        <f t="shared" si="70"/>
        <v>40</v>
      </c>
      <c r="O672">
        <v>0</v>
      </c>
      <c r="P672" t="str">
        <f t="shared" si="71"/>
        <v>M</v>
      </c>
      <c r="Q672">
        <f t="shared" si="72"/>
        <v>3</v>
      </c>
      <c r="R672">
        <f t="shared" si="73"/>
        <v>0</v>
      </c>
      <c r="S672" t="str">
        <f t="shared" si="74"/>
        <v>Middle-Aged</v>
      </c>
      <c r="T672" t="str">
        <f t="shared" si="75"/>
        <v>Middle Class</v>
      </c>
      <c r="U672" t="str">
        <f t="shared" si="76"/>
        <v>Survived</v>
      </c>
    </row>
    <row r="673" spans="1:21" ht="13.2" x14ac:dyDescent="0.25">
      <c r="A673" s="1">
        <v>672</v>
      </c>
      <c r="B673" s="1">
        <v>0</v>
      </c>
      <c r="C673" s="1">
        <v>1</v>
      </c>
      <c r="D673" s="1" t="s">
        <v>946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947</v>
      </c>
      <c r="J673" s="1">
        <v>52</v>
      </c>
      <c r="K673" s="1" t="s">
        <v>948</v>
      </c>
      <c r="L673" s="1" t="s">
        <v>15</v>
      </c>
      <c r="M673" t="str">
        <f>IF(L673="", "S",Titanic!L673)</f>
        <v>S</v>
      </c>
      <c r="N673">
        <f t="shared" si="70"/>
        <v>31</v>
      </c>
      <c r="O673">
        <v>1</v>
      </c>
      <c r="P673" t="str">
        <f t="shared" si="71"/>
        <v>B</v>
      </c>
      <c r="Q673">
        <f t="shared" si="72"/>
        <v>2</v>
      </c>
      <c r="R673">
        <f t="shared" si="73"/>
        <v>0</v>
      </c>
      <c r="S673" t="str">
        <f t="shared" si="74"/>
        <v>Middle-Aged</v>
      </c>
      <c r="T673" t="str">
        <f t="shared" si="75"/>
        <v>Upper Class</v>
      </c>
      <c r="U673" t="str">
        <f t="shared" si="76"/>
        <v>Deceased</v>
      </c>
    </row>
    <row r="674" spans="1:21" ht="13.2" x14ac:dyDescent="0.25">
      <c r="A674" s="1">
        <v>673</v>
      </c>
      <c r="B674" s="1">
        <v>0</v>
      </c>
      <c r="C674" s="1">
        <v>2</v>
      </c>
      <c r="D674" s="1" t="s">
        <v>949</v>
      </c>
      <c r="E674" s="1" t="s">
        <v>13</v>
      </c>
      <c r="F674" s="1">
        <v>70</v>
      </c>
      <c r="G674" s="1">
        <v>0</v>
      </c>
      <c r="H674" s="1">
        <v>0</v>
      </c>
      <c r="I674" s="1" t="s">
        <v>950</v>
      </c>
      <c r="J674" s="1">
        <v>10.5</v>
      </c>
      <c r="L674" s="1" t="s">
        <v>15</v>
      </c>
      <c r="M674" t="str">
        <f>IF(L674="", "S",Titanic!L674)</f>
        <v>S</v>
      </c>
      <c r="N674">
        <f t="shared" si="70"/>
        <v>70</v>
      </c>
      <c r="O674">
        <v>1</v>
      </c>
      <c r="P674" t="str">
        <f t="shared" si="71"/>
        <v>M</v>
      </c>
      <c r="Q674">
        <f t="shared" si="72"/>
        <v>1</v>
      </c>
      <c r="R674">
        <f t="shared" si="73"/>
        <v>1</v>
      </c>
      <c r="S674" t="str">
        <f t="shared" si="74"/>
        <v>Old</v>
      </c>
      <c r="T674" t="str">
        <f t="shared" si="75"/>
        <v>Middle Class</v>
      </c>
      <c r="U674" t="str">
        <f t="shared" si="76"/>
        <v>Deceased</v>
      </c>
    </row>
    <row r="675" spans="1:21" ht="13.2" x14ac:dyDescent="0.25">
      <c r="A675" s="1">
        <v>674</v>
      </c>
      <c r="B675" s="1">
        <v>1</v>
      </c>
      <c r="C675" s="1">
        <v>2</v>
      </c>
      <c r="D675" s="1" t="s">
        <v>951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15</v>
      </c>
      <c r="M675" t="str">
        <f>IF(L675="", "S",Titanic!L675)</f>
        <v>S</v>
      </c>
      <c r="N675">
        <f t="shared" si="70"/>
        <v>31</v>
      </c>
      <c r="O675">
        <v>1</v>
      </c>
      <c r="P675" t="str">
        <f t="shared" si="71"/>
        <v>M</v>
      </c>
      <c r="Q675">
        <f t="shared" si="72"/>
        <v>1</v>
      </c>
      <c r="R675">
        <f t="shared" si="73"/>
        <v>1</v>
      </c>
      <c r="S675" t="str">
        <f t="shared" si="74"/>
        <v>Middle-Aged</v>
      </c>
      <c r="T675" t="str">
        <f t="shared" si="75"/>
        <v>Middle Class</v>
      </c>
      <c r="U675" t="str">
        <f t="shared" si="76"/>
        <v>Survived</v>
      </c>
    </row>
    <row r="676" spans="1:21" ht="13.2" x14ac:dyDescent="0.25">
      <c r="A676" s="1">
        <v>675</v>
      </c>
      <c r="B676" s="1">
        <v>0</v>
      </c>
      <c r="C676" s="1">
        <v>2</v>
      </c>
      <c r="D676" s="1" t="s">
        <v>952</v>
      </c>
      <c r="E676" s="1" t="s">
        <v>13</v>
      </c>
      <c r="G676" s="1">
        <v>0</v>
      </c>
      <c r="H676" s="1">
        <v>0</v>
      </c>
      <c r="I676" s="1">
        <v>239856</v>
      </c>
      <c r="J676" s="1">
        <v>0</v>
      </c>
      <c r="L676" s="1" t="s">
        <v>15</v>
      </c>
      <c r="M676" t="str">
        <f>IF(L676="", "S",Titanic!L676)</f>
        <v>S</v>
      </c>
      <c r="N676" s="3">
        <f t="shared" si="70"/>
        <v>30.740707070707071</v>
      </c>
      <c r="O676">
        <v>1</v>
      </c>
      <c r="P676" t="str">
        <f t="shared" si="71"/>
        <v>M</v>
      </c>
      <c r="Q676">
        <f t="shared" si="72"/>
        <v>1</v>
      </c>
      <c r="R676">
        <f t="shared" si="73"/>
        <v>1</v>
      </c>
      <c r="S676" t="str">
        <f t="shared" si="74"/>
        <v>Middle-Aged</v>
      </c>
      <c r="T676" t="str">
        <f t="shared" si="75"/>
        <v>Middle Class</v>
      </c>
      <c r="U676" t="str">
        <f t="shared" si="76"/>
        <v>Deceased</v>
      </c>
    </row>
    <row r="677" spans="1:21" ht="13.2" x14ac:dyDescent="0.25">
      <c r="A677" s="1">
        <v>676</v>
      </c>
      <c r="B677" s="1">
        <v>0</v>
      </c>
      <c r="C677" s="1">
        <v>3</v>
      </c>
      <c r="D677" s="1" t="s">
        <v>953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L677" s="1" t="s">
        <v>15</v>
      </c>
      <c r="M677" t="str">
        <f>IF(L677="", "S",Titanic!L677)</f>
        <v>S</v>
      </c>
      <c r="N677">
        <f t="shared" si="70"/>
        <v>18</v>
      </c>
      <c r="O677">
        <v>1</v>
      </c>
      <c r="P677" t="str">
        <f t="shared" si="71"/>
        <v>M</v>
      </c>
      <c r="Q677">
        <f t="shared" si="72"/>
        <v>1</v>
      </c>
      <c r="R677">
        <f t="shared" si="73"/>
        <v>1</v>
      </c>
      <c r="S677" t="str">
        <f t="shared" si="74"/>
        <v>Teens</v>
      </c>
      <c r="T677" t="str">
        <f t="shared" si="75"/>
        <v>Lower Class</v>
      </c>
      <c r="U677" t="str">
        <f t="shared" si="76"/>
        <v>Deceased</v>
      </c>
    </row>
    <row r="678" spans="1:21" ht="13.2" x14ac:dyDescent="0.25">
      <c r="A678" s="1">
        <v>677</v>
      </c>
      <c r="B678" s="1">
        <v>0</v>
      </c>
      <c r="C678" s="1">
        <v>3</v>
      </c>
      <c r="D678" s="1" t="s">
        <v>954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L678" s="1" t="s">
        <v>15</v>
      </c>
      <c r="M678" t="str">
        <f>IF(L678="", "S",Titanic!L678)</f>
        <v>S</v>
      </c>
      <c r="N678" s="3">
        <f t="shared" si="70"/>
        <v>24.5</v>
      </c>
      <c r="O678">
        <v>1</v>
      </c>
      <c r="P678" t="str">
        <f t="shared" si="71"/>
        <v>M</v>
      </c>
      <c r="Q678">
        <f t="shared" si="72"/>
        <v>1</v>
      </c>
      <c r="R678">
        <f t="shared" si="73"/>
        <v>1</v>
      </c>
      <c r="S678" t="str">
        <f t="shared" si="74"/>
        <v>Youth</v>
      </c>
      <c r="T678" t="str">
        <f t="shared" si="75"/>
        <v>Lower Class</v>
      </c>
      <c r="U678" t="str">
        <f t="shared" si="76"/>
        <v>Deceased</v>
      </c>
    </row>
    <row r="679" spans="1:21" ht="13.2" x14ac:dyDescent="0.25">
      <c r="A679" s="1">
        <v>678</v>
      </c>
      <c r="B679" s="1">
        <v>1</v>
      </c>
      <c r="C679" s="1">
        <v>3</v>
      </c>
      <c r="D679" s="1" t="s">
        <v>955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L679" s="1" t="s">
        <v>15</v>
      </c>
      <c r="M679" t="str">
        <f>IF(L679="", "S",Titanic!L679)</f>
        <v>S</v>
      </c>
      <c r="N679">
        <f t="shared" si="70"/>
        <v>18</v>
      </c>
      <c r="O679">
        <v>0</v>
      </c>
      <c r="P679" t="str">
        <f t="shared" si="71"/>
        <v>M</v>
      </c>
      <c r="Q679">
        <f t="shared" si="72"/>
        <v>1</v>
      </c>
      <c r="R679">
        <f t="shared" si="73"/>
        <v>1</v>
      </c>
      <c r="S679" t="str">
        <f t="shared" si="74"/>
        <v>Teens</v>
      </c>
      <c r="T679" t="str">
        <f t="shared" si="75"/>
        <v>Lower Class</v>
      </c>
      <c r="U679" t="str">
        <f t="shared" si="76"/>
        <v>Survived</v>
      </c>
    </row>
    <row r="680" spans="1:21" ht="13.2" x14ac:dyDescent="0.25">
      <c r="A680" s="1">
        <v>679</v>
      </c>
      <c r="B680" s="1">
        <v>0</v>
      </c>
      <c r="C680" s="1">
        <v>3</v>
      </c>
      <c r="D680" s="1" t="s">
        <v>956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L680" s="1" t="s">
        <v>15</v>
      </c>
      <c r="M680" t="str">
        <f>IF(L680="", "S",Titanic!L680)</f>
        <v>S</v>
      </c>
      <c r="N680">
        <f t="shared" si="70"/>
        <v>43</v>
      </c>
      <c r="O680">
        <v>0</v>
      </c>
      <c r="P680" t="str">
        <f t="shared" si="71"/>
        <v>M</v>
      </c>
      <c r="Q680">
        <f t="shared" si="72"/>
        <v>8</v>
      </c>
      <c r="R680">
        <f t="shared" si="73"/>
        <v>0</v>
      </c>
      <c r="S680" t="str">
        <f t="shared" si="74"/>
        <v>Middle-Aged</v>
      </c>
      <c r="T680" t="str">
        <f t="shared" si="75"/>
        <v>Lower Class</v>
      </c>
      <c r="U680" t="str">
        <f t="shared" si="76"/>
        <v>Deceased</v>
      </c>
    </row>
    <row r="681" spans="1:21" ht="13.2" x14ac:dyDescent="0.25">
      <c r="A681" s="1">
        <v>680</v>
      </c>
      <c r="B681" s="1">
        <v>1</v>
      </c>
      <c r="C681" s="1">
        <v>1</v>
      </c>
      <c r="D681" s="1" t="s">
        <v>957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393</v>
      </c>
      <c r="J681" s="1">
        <v>512.32920000000001</v>
      </c>
      <c r="K681" s="1" t="s">
        <v>958</v>
      </c>
      <c r="L681" s="1" t="s">
        <v>20</v>
      </c>
      <c r="M681" t="str">
        <f>IF(L681="", "S",Titanic!L681)</f>
        <v>C</v>
      </c>
      <c r="N681">
        <f t="shared" si="70"/>
        <v>36</v>
      </c>
      <c r="O681">
        <v>1</v>
      </c>
      <c r="P681" t="str">
        <f t="shared" si="71"/>
        <v>B</v>
      </c>
      <c r="Q681">
        <f t="shared" si="72"/>
        <v>2</v>
      </c>
      <c r="R681">
        <f t="shared" si="73"/>
        <v>0</v>
      </c>
      <c r="S681" t="str">
        <f t="shared" si="74"/>
        <v>Middle-Aged</v>
      </c>
      <c r="T681" t="str">
        <f t="shared" si="75"/>
        <v>Upper Class</v>
      </c>
      <c r="U681" t="str">
        <f t="shared" si="76"/>
        <v>Survived</v>
      </c>
    </row>
    <row r="682" spans="1:21" ht="13.2" x14ac:dyDescent="0.25">
      <c r="A682" s="1">
        <v>681</v>
      </c>
      <c r="B682" s="1">
        <v>0</v>
      </c>
      <c r="C682" s="1">
        <v>3</v>
      </c>
      <c r="D682" s="1" t="s">
        <v>959</v>
      </c>
      <c r="E682" s="1" t="s">
        <v>17</v>
      </c>
      <c r="G682" s="1">
        <v>0</v>
      </c>
      <c r="H682" s="1">
        <v>0</v>
      </c>
      <c r="I682" s="1">
        <v>330935</v>
      </c>
      <c r="J682" s="1">
        <v>8.1374999999999993</v>
      </c>
      <c r="L682" s="1" t="s">
        <v>27</v>
      </c>
      <c r="M682" t="str">
        <f>IF(L682="", "S",Titanic!L682)</f>
        <v>Q</v>
      </c>
      <c r="N682" s="3">
        <f t="shared" si="70"/>
        <v>21.75</v>
      </c>
      <c r="O682">
        <v>0</v>
      </c>
      <c r="P682" t="str">
        <f t="shared" si="71"/>
        <v>M</v>
      </c>
      <c r="Q682">
        <f t="shared" si="72"/>
        <v>1</v>
      </c>
      <c r="R682">
        <f t="shared" si="73"/>
        <v>1</v>
      </c>
      <c r="S682" t="str">
        <f t="shared" si="74"/>
        <v>Youth</v>
      </c>
      <c r="T682" t="str">
        <f t="shared" si="75"/>
        <v>Lower Class</v>
      </c>
      <c r="U682" t="str">
        <f t="shared" si="76"/>
        <v>Deceased</v>
      </c>
    </row>
    <row r="683" spans="1:21" ht="13.2" x14ac:dyDescent="0.25">
      <c r="A683" s="1">
        <v>682</v>
      </c>
      <c r="B683" s="1">
        <v>1</v>
      </c>
      <c r="C683" s="1">
        <v>1</v>
      </c>
      <c r="D683" s="1" t="s">
        <v>960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961</v>
      </c>
      <c r="L683" s="1" t="s">
        <v>20</v>
      </c>
      <c r="M683" t="str">
        <f>IF(L683="", "S",Titanic!L683)</f>
        <v>C</v>
      </c>
      <c r="N683">
        <f t="shared" si="70"/>
        <v>27</v>
      </c>
      <c r="O683">
        <v>1</v>
      </c>
      <c r="P683" t="str">
        <f t="shared" si="71"/>
        <v>D</v>
      </c>
      <c r="Q683">
        <f t="shared" si="72"/>
        <v>1</v>
      </c>
      <c r="R683">
        <f t="shared" si="73"/>
        <v>1</v>
      </c>
      <c r="S683" t="str">
        <f t="shared" si="74"/>
        <v>Youth</v>
      </c>
      <c r="T683" t="str">
        <f t="shared" si="75"/>
        <v>Upper Class</v>
      </c>
      <c r="U683" t="str">
        <f t="shared" si="76"/>
        <v>Survived</v>
      </c>
    </row>
    <row r="684" spans="1:21" ht="13.2" x14ac:dyDescent="0.25">
      <c r="A684" s="1">
        <v>683</v>
      </c>
      <c r="B684" s="1">
        <v>0</v>
      </c>
      <c r="C684" s="1">
        <v>3</v>
      </c>
      <c r="D684" s="1" t="s">
        <v>962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L684" s="1" t="s">
        <v>15</v>
      </c>
      <c r="M684" t="str">
        <f>IF(L684="", "S",Titanic!L684)</f>
        <v>S</v>
      </c>
      <c r="N684">
        <f t="shared" si="70"/>
        <v>20</v>
      </c>
      <c r="O684">
        <v>1</v>
      </c>
      <c r="P684" t="str">
        <f t="shared" si="71"/>
        <v>M</v>
      </c>
      <c r="Q684">
        <f t="shared" si="72"/>
        <v>1</v>
      </c>
      <c r="R684">
        <f t="shared" si="73"/>
        <v>1</v>
      </c>
      <c r="S684" t="str">
        <f t="shared" si="74"/>
        <v>Youth</v>
      </c>
      <c r="T684" t="str">
        <f t="shared" si="75"/>
        <v>Lower Class</v>
      </c>
      <c r="U684" t="str">
        <f t="shared" si="76"/>
        <v>Deceased</v>
      </c>
    </row>
    <row r="685" spans="1:21" ht="13.2" x14ac:dyDescent="0.25">
      <c r="A685" s="1">
        <v>684</v>
      </c>
      <c r="B685" s="1">
        <v>0</v>
      </c>
      <c r="C685" s="1">
        <v>3</v>
      </c>
      <c r="D685" s="1" t="s">
        <v>963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L685" s="1" t="s">
        <v>15</v>
      </c>
      <c r="M685" t="str">
        <f>IF(L685="", "S",Titanic!L685)</f>
        <v>S</v>
      </c>
      <c r="N685">
        <f t="shared" si="70"/>
        <v>14</v>
      </c>
      <c r="O685">
        <v>1</v>
      </c>
      <c r="P685" t="str">
        <f t="shared" si="71"/>
        <v>M</v>
      </c>
      <c r="Q685">
        <f t="shared" si="72"/>
        <v>8</v>
      </c>
      <c r="R685">
        <f t="shared" si="73"/>
        <v>0</v>
      </c>
      <c r="S685" t="str">
        <f t="shared" si="74"/>
        <v>Teens</v>
      </c>
      <c r="T685" t="str">
        <f t="shared" si="75"/>
        <v>Lower Class</v>
      </c>
      <c r="U685" t="str">
        <f t="shared" si="76"/>
        <v>Deceased</v>
      </c>
    </row>
    <row r="686" spans="1:21" ht="13.2" x14ac:dyDescent="0.25">
      <c r="A686" s="1">
        <v>685</v>
      </c>
      <c r="B686" s="1">
        <v>0</v>
      </c>
      <c r="C686" s="1">
        <v>2</v>
      </c>
      <c r="D686" s="1" t="s">
        <v>964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15</v>
      </c>
      <c r="M686" t="str">
        <f>IF(L686="", "S",Titanic!L686)</f>
        <v>S</v>
      </c>
      <c r="N686">
        <f t="shared" si="70"/>
        <v>60</v>
      </c>
      <c r="O686">
        <v>1</v>
      </c>
      <c r="P686" t="str">
        <f t="shared" si="71"/>
        <v>M</v>
      </c>
      <c r="Q686">
        <f t="shared" si="72"/>
        <v>3</v>
      </c>
      <c r="R686">
        <f t="shared" si="73"/>
        <v>0</v>
      </c>
      <c r="S686" t="str">
        <f t="shared" si="74"/>
        <v>Old</v>
      </c>
      <c r="T686" t="str">
        <f t="shared" si="75"/>
        <v>Middle Class</v>
      </c>
      <c r="U686" t="str">
        <f t="shared" si="76"/>
        <v>Deceased</v>
      </c>
    </row>
    <row r="687" spans="1:21" ht="13.2" x14ac:dyDescent="0.25">
      <c r="A687" s="1">
        <v>686</v>
      </c>
      <c r="B687" s="1">
        <v>0</v>
      </c>
      <c r="C687" s="1">
        <v>2</v>
      </c>
      <c r="D687" s="1" t="s">
        <v>965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L687" s="1" t="s">
        <v>20</v>
      </c>
      <c r="M687" t="str">
        <f>IF(L687="", "S",Titanic!L687)</f>
        <v>C</v>
      </c>
      <c r="N687">
        <f t="shared" si="70"/>
        <v>25</v>
      </c>
      <c r="O687">
        <v>1</v>
      </c>
      <c r="P687" t="str">
        <f t="shared" si="71"/>
        <v>M</v>
      </c>
      <c r="Q687">
        <f t="shared" si="72"/>
        <v>4</v>
      </c>
      <c r="R687">
        <f t="shared" si="73"/>
        <v>0</v>
      </c>
      <c r="S687" t="str">
        <f t="shared" si="74"/>
        <v>Youth</v>
      </c>
      <c r="T687" t="str">
        <f t="shared" si="75"/>
        <v>Middle Class</v>
      </c>
      <c r="U687" t="str">
        <f t="shared" si="76"/>
        <v>Deceased</v>
      </c>
    </row>
    <row r="688" spans="1:21" ht="13.2" x14ac:dyDescent="0.25">
      <c r="A688" s="1">
        <v>687</v>
      </c>
      <c r="B688" s="1">
        <v>0</v>
      </c>
      <c r="C688" s="1">
        <v>3</v>
      </c>
      <c r="D688" s="1" t="s">
        <v>966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L688" s="1" t="s">
        <v>15</v>
      </c>
      <c r="M688" t="str">
        <f>IF(L688="", "S",Titanic!L688)</f>
        <v>S</v>
      </c>
      <c r="N688">
        <f t="shared" si="70"/>
        <v>14</v>
      </c>
      <c r="O688">
        <v>1</v>
      </c>
      <c r="P688" t="str">
        <f t="shared" si="71"/>
        <v>M</v>
      </c>
      <c r="Q688">
        <f t="shared" si="72"/>
        <v>6</v>
      </c>
      <c r="R688">
        <f t="shared" si="73"/>
        <v>0</v>
      </c>
      <c r="S688" t="str">
        <f t="shared" si="74"/>
        <v>Teens</v>
      </c>
      <c r="T688" t="str">
        <f t="shared" si="75"/>
        <v>Lower Class</v>
      </c>
      <c r="U688" t="str">
        <f t="shared" si="76"/>
        <v>Deceased</v>
      </c>
    </row>
    <row r="689" spans="1:21" ht="13.2" x14ac:dyDescent="0.25">
      <c r="A689" s="1">
        <v>688</v>
      </c>
      <c r="B689" s="1">
        <v>0</v>
      </c>
      <c r="C689" s="1">
        <v>3</v>
      </c>
      <c r="D689" s="1" t="s">
        <v>967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L689" s="1" t="s">
        <v>15</v>
      </c>
      <c r="M689" t="str">
        <f>IF(L689="", "S",Titanic!L689)</f>
        <v>S</v>
      </c>
      <c r="N689">
        <f t="shared" si="70"/>
        <v>19</v>
      </c>
      <c r="O689">
        <v>1</v>
      </c>
      <c r="P689" t="str">
        <f t="shared" si="71"/>
        <v>M</v>
      </c>
      <c r="Q689">
        <f t="shared" si="72"/>
        <v>1</v>
      </c>
      <c r="R689">
        <f t="shared" si="73"/>
        <v>1</v>
      </c>
      <c r="S689" t="str">
        <f t="shared" si="74"/>
        <v>Youth</v>
      </c>
      <c r="T689" t="str">
        <f t="shared" si="75"/>
        <v>Lower Class</v>
      </c>
      <c r="U689" t="str">
        <f t="shared" si="76"/>
        <v>Deceased</v>
      </c>
    </row>
    <row r="690" spans="1:21" ht="13.2" x14ac:dyDescent="0.25">
      <c r="A690" s="1">
        <v>689</v>
      </c>
      <c r="B690" s="1">
        <v>0</v>
      </c>
      <c r="C690" s="1">
        <v>3</v>
      </c>
      <c r="D690" s="1" t="s">
        <v>968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L690" s="1" t="s">
        <v>15</v>
      </c>
      <c r="M690" t="str">
        <f>IF(L690="", "S",Titanic!L690)</f>
        <v>S</v>
      </c>
      <c r="N690">
        <f t="shared" si="70"/>
        <v>18</v>
      </c>
      <c r="O690">
        <v>1</v>
      </c>
      <c r="P690" t="str">
        <f t="shared" si="71"/>
        <v>M</v>
      </c>
      <c r="Q690">
        <f t="shared" si="72"/>
        <v>1</v>
      </c>
      <c r="R690">
        <f t="shared" si="73"/>
        <v>1</v>
      </c>
      <c r="S690" t="str">
        <f t="shared" si="74"/>
        <v>Teens</v>
      </c>
      <c r="T690" t="str">
        <f t="shared" si="75"/>
        <v>Lower Class</v>
      </c>
      <c r="U690" t="str">
        <f t="shared" si="76"/>
        <v>Deceased</v>
      </c>
    </row>
    <row r="691" spans="1:21" ht="13.2" x14ac:dyDescent="0.25">
      <c r="A691" s="1">
        <v>690</v>
      </c>
      <c r="B691" s="1">
        <v>1</v>
      </c>
      <c r="C691" s="1">
        <v>1</v>
      </c>
      <c r="D691" s="1" t="s">
        <v>969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970</v>
      </c>
      <c r="L691" s="1" t="s">
        <v>15</v>
      </c>
      <c r="M691" t="str">
        <f>IF(L691="", "S",Titanic!L691)</f>
        <v>S</v>
      </c>
      <c r="N691">
        <f t="shared" si="70"/>
        <v>15</v>
      </c>
      <c r="O691">
        <v>0</v>
      </c>
      <c r="P691" t="str">
        <f t="shared" si="71"/>
        <v>B</v>
      </c>
      <c r="Q691">
        <f t="shared" si="72"/>
        <v>2</v>
      </c>
      <c r="R691">
        <f t="shared" si="73"/>
        <v>0</v>
      </c>
      <c r="S691" t="str">
        <f t="shared" si="74"/>
        <v>Teens</v>
      </c>
      <c r="T691" t="str">
        <f t="shared" si="75"/>
        <v>Upper Class</v>
      </c>
      <c r="U691" t="str">
        <f t="shared" si="76"/>
        <v>Survived</v>
      </c>
    </row>
    <row r="692" spans="1:21" ht="13.2" x14ac:dyDescent="0.25">
      <c r="A692" s="1">
        <v>691</v>
      </c>
      <c r="B692" s="1">
        <v>1</v>
      </c>
      <c r="C692" s="1">
        <v>1</v>
      </c>
      <c r="D692" s="1" t="s">
        <v>971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972</v>
      </c>
      <c r="L692" s="1" t="s">
        <v>15</v>
      </c>
      <c r="M692" t="str">
        <f>IF(L692="", "S",Titanic!L692)</f>
        <v>S</v>
      </c>
      <c r="N692">
        <f t="shared" si="70"/>
        <v>31</v>
      </c>
      <c r="O692">
        <v>1</v>
      </c>
      <c r="P692" t="str">
        <f t="shared" si="71"/>
        <v>B</v>
      </c>
      <c r="Q692">
        <f t="shared" si="72"/>
        <v>2</v>
      </c>
      <c r="R692">
        <f t="shared" si="73"/>
        <v>0</v>
      </c>
      <c r="S692" t="str">
        <f t="shared" si="74"/>
        <v>Middle-Aged</v>
      </c>
      <c r="T692" t="str">
        <f t="shared" si="75"/>
        <v>Upper Class</v>
      </c>
      <c r="U692" t="str">
        <f t="shared" si="76"/>
        <v>Survived</v>
      </c>
    </row>
    <row r="693" spans="1:21" ht="13.2" x14ac:dyDescent="0.25">
      <c r="A693" s="1">
        <v>692</v>
      </c>
      <c r="B693" s="1">
        <v>1</v>
      </c>
      <c r="C693" s="1">
        <v>3</v>
      </c>
      <c r="D693" s="1" t="s">
        <v>973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L693" s="1" t="s">
        <v>20</v>
      </c>
      <c r="M693" t="str">
        <f>IF(L693="", "S",Titanic!L693)</f>
        <v>C</v>
      </c>
      <c r="N693">
        <f t="shared" si="70"/>
        <v>4</v>
      </c>
      <c r="O693">
        <v>0</v>
      </c>
      <c r="P693" t="str">
        <f t="shared" si="71"/>
        <v>M</v>
      </c>
      <c r="Q693">
        <f t="shared" si="72"/>
        <v>2</v>
      </c>
      <c r="R693">
        <f t="shared" si="73"/>
        <v>0</v>
      </c>
      <c r="S693" t="str">
        <f t="shared" si="74"/>
        <v>Children</v>
      </c>
      <c r="T693" t="str">
        <f t="shared" si="75"/>
        <v>Lower Class</v>
      </c>
      <c r="U693" t="str">
        <f t="shared" si="76"/>
        <v>Survived</v>
      </c>
    </row>
    <row r="694" spans="1:21" ht="13.2" x14ac:dyDescent="0.25">
      <c r="A694" s="1">
        <v>693</v>
      </c>
      <c r="B694" s="1">
        <v>1</v>
      </c>
      <c r="C694" s="1">
        <v>3</v>
      </c>
      <c r="D694" s="1" t="s">
        <v>974</v>
      </c>
      <c r="E694" s="1" t="s">
        <v>13</v>
      </c>
      <c r="G694" s="1">
        <v>0</v>
      </c>
      <c r="H694" s="1">
        <v>0</v>
      </c>
      <c r="I694" s="1">
        <v>1601</v>
      </c>
      <c r="J694" s="1">
        <v>56.495800000000003</v>
      </c>
      <c r="L694" s="1" t="s">
        <v>15</v>
      </c>
      <c r="M694" t="str">
        <f>IF(L694="", "S",Titanic!L694)</f>
        <v>S</v>
      </c>
      <c r="N694" s="3">
        <f t="shared" si="70"/>
        <v>26.507588932806325</v>
      </c>
      <c r="O694">
        <v>1</v>
      </c>
      <c r="P694" t="str">
        <f t="shared" si="71"/>
        <v>M</v>
      </c>
      <c r="Q694">
        <f t="shared" si="72"/>
        <v>1</v>
      </c>
      <c r="R694">
        <f t="shared" si="73"/>
        <v>1</v>
      </c>
      <c r="S694" t="str">
        <f t="shared" si="74"/>
        <v>Youth</v>
      </c>
      <c r="T694" t="str">
        <f t="shared" si="75"/>
        <v>Lower Class</v>
      </c>
      <c r="U694" t="str">
        <f t="shared" si="76"/>
        <v>Survived</v>
      </c>
    </row>
    <row r="695" spans="1:21" ht="13.2" x14ac:dyDescent="0.25">
      <c r="A695" s="1">
        <v>694</v>
      </c>
      <c r="B695" s="1">
        <v>0</v>
      </c>
      <c r="C695" s="1">
        <v>3</v>
      </c>
      <c r="D695" s="1" t="s">
        <v>975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L695" s="1" t="s">
        <v>20</v>
      </c>
      <c r="M695" t="str">
        <f>IF(L695="", "S",Titanic!L695)</f>
        <v>C</v>
      </c>
      <c r="N695">
        <f t="shared" si="70"/>
        <v>25</v>
      </c>
      <c r="O695">
        <v>1</v>
      </c>
      <c r="P695" t="str">
        <f t="shared" si="71"/>
        <v>M</v>
      </c>
      <c r="Q695">
        <f t="shared" si="72"/>
        <v>1</v>
      </c>
      <c r="R695">
        <f t="shared" si="73"/>
        <v>1</v>
      </c>
      <c r="S695" t="str">
        <f t="shared" si="74"/>
        <v>Youth</v>
      </c>
      <c r="T695" t="str">
        <f t="shared" si="75"/>
        <v>Lower Class</v>
      </c>
      <c r="U695" t="str">
        <f t="shared" si="76"/>
        <v>Deceased</v>
      </c>
    </row>
    <row r="696" spans="1:21" ht="13.2" x14ac:dyDescent="0.25">
      <c r="A696" s="1">
        <v>695</v>
      </c>
      <c r="B696" s="1">
        <v>0</v>
      </c>
      <c r="C696" s="1">
        <v>1</v>
      </c>
      <c r="D696" s="1" t="s">
        <v>976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L696" s="1" t="s">
        <v>15</v>
      </c>
      <c r="M696" t="str">
        <f>IF(L696="", "S",Titanic!L696)</f>
        <v>S</v>
      </c>
      <c r="N696">
        <f t="shared" si="70"/>
        <v>60</v>
      </c>
      <c r="O696">
        <v>1</v>
      </c>
      <c r="P696" t="str">
        <f t="shared" si="71"/>
        <v>M</v>
      </c>
      <c r="Q696">
        <f t="shared" si="72"/>
        <v>1</v>
      </c>
      <c r="R696">
        <f t="shared" si="73"/>
        <v>1</v>
      </c>
      <c r="S696" t="str">
        <f t="shared" si="74"/>
        <v>Old</v>
      </c>
      <c r="T696" t="str">
        <f t="shared" si="75"/>
        <v>Upper Class</v>
      </c>
      <c r="U696" t="str">
        <f t="shared" si="76"/>
        <v>Deceased</v>
      </c>
    </row>
    <row r="697" spans="1:21" ht="13.2" x14ac:dyDescent="0.25">
      <c r="A697" s="1">
        <v>696</v>
      </c>
      <c r="B697" s="1">
        <v>0</v>
      </c>
      <c r="C697" s="1">
        <v>2</v>
      </c>
      <c r="D697" s="1" t="s">
        <v>977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L697" s="1" t="s">
        <v>15</v>
      </c>
      <c r="M697" t="str">
        <f>IF(L697="", "S",Titanic!L697)</f>
        <v>S</v>
      </c>
      <c r="N697">
        <f t="shared" si="70"/>
        <v>52</v>
      </c>
      <c r="O697">
        <v>1</v>
      </c>
      <c r="P697" t="str">
        <f t="shared" si="71"/>
        <v>M</v>
      </c>
      <c r="Q697">
        <f t="shared" si="72"/>
        <v>1</v>
      </c>
      <c r="R697">
        <f t="shared" si="73"/>
        <v>1</v>
      </c>
      <c r="S697" t="str">
        <f t="shared" si="74"/>
        <v>Middle-Aged</v>
      </c>
      <c r="T697" t="str">
        <f t="shared" si="75"/>
        <v>Middle Class</v>
      </c>
      <c r="U697" t="str">
        <f t="shared" si="76"/>
        <v>Deceased</v>
      </c>
    </row>
    <row r="698" spans="1:21" ht="13.2" x14ac:dyDescent="0.25">
      <c r="A698" s="1">
        <v>697</v>
      </c>
      <c r="B698" s="1">
        <v>0</v>
      </c>
      <c r="C698" s="1">
        <v>3</v>
      </c>
      <c r="D698" s="1" t="s">
        <v>978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L698" s="1" t="s">
        <v>15</v>
      </c>
      <c r="M698" t="str">
        <f>IF(L698="", "S",Titanic!L698)</f>
        <v>S</v>
      </c>
      <c r="N698">
        <f t="shared" si="70"/>
        <v>44</v>
      </c>
      <c r="O698">
        <v>1</v>
      </c>
      <c r="P698" t="str">
        <f t="shared" si="71"/>
        <v>M</v>
      </c>
      <c r="Q698">
        <f t="shared" si="72"/>
        <v>1</v>
      </c>
      <c r="R698">
        <f t="shared" si="73"/>
        <v>1</v>
      </c>
      <c r="S698" t="str">
        <f t="shared" si="74"/>
        <v>Middle-Aged</v>
      </c>
      <c r="T698" t="str">
        <f t="shared" si="75"/>
        <v>Lower Class</v>
      </c>
      <c r="U698" t="str">
        <f t="shared" si="76"/>
        <v>Deceased</v>
      </c>
    </row>
    <row r="699" spans="1:21" ht="13.2" x14ac:dyDescent="0.25">
      <c r="A699" s="1">
        <v>698</v>
      </c>
      <c r="B699" s="1">
        <v>1</v>
      </c>
      <c r="C699" s="1">
        <v>3</v>
      </c>
      <c r="D699" s="1" t="s">
        <v>979</v>
      </c>
      <c r="E699" s="1" t="s">
        <v>17</v>
      </c>
      <c r="G699" s="1">
        <v>0</v>
      </c>
      <c r="H699" s="1">
        <v>0</v>
      </c>
      <c r="I699" s="1">
        <v>35852</v>
      </c>
      <c r="J699" s="1">
        <v>7.7332999999999998</v>
      </c>
      <c r="L699" s="1" t="s">
        <v>27</v>
      </c>
      <c r="M699" t="str">
        <f>IF(L699="", "S",Titanic!L699)</f>
        <v>Q</v>
      </c>
      <c r="N699" s="3">
        <f t="shared" si="70"/>
        <v>21.75</v>
      </c>
      <c r="O699">
        <v>0</v>
      </c>
      <c r="P699" t="str">
        <f t="shared" si="71"/>
        <v>M</v>
      </c>
      <c r="Q699">
        <f t="shared" si="72"/>
        <v>1</v>
      </c>
      <c r="R699">
        <f t="shared" si="73"/>
        <v>1</v>
      </c>
      <c r="S699" t="str">
        <f t="shared" si="74"/>
        <v>Youth</v>
      </c>
      <c r="T699" t="str">
        <f t="shared" si="75"/>
        <v>Lower Class</v>
      </c>
      <c r="U699" t="str">
        <f t="shared" si="76"/>
        <v>Survived</v>
      </c>
    </row>
    <row r="700" spans="1:21" ht="13.2" x14ac:dyDescent="0.25">
      <c r="A700" s="1">
        <v>699</v>
      </c>
      <c r="B700" s="1">
        <v>0</v>
      </c>
      <c r="C700" s="1">
        <v>1</v>
      </c>
      <c r="D700" s="1" t="s">
        <v>980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833</v>
      </c>
      <c r="L700" s="1" t="s">
        <v>20</v>
      </c>
      <c r="M700" t="str">
        <f>IF(L700="", "S",Titanic!L700)</f>
        <v>C</v>
      </c>
      <c r="N700">
        <f t="shared" si="70"/>
        <v>49</v>
      </c>
      <c r="O700">
        <v>1</v>
      </c>
      <c r="P700" t="str">
        <f t="shared" si="71"/>
        <v>C</v>
      </c>
      <c r="Q700">
        <f t="shared" si="72"/>
        <v>3</v>
      </c>
      <c r="R700">
        <f t="shared" si="73"/>
        <v>0</v>
      </c>
      <c r="S700" t="str">
        <f t="shared" si="74"/>
        <v>Middle-Aged</v>
      </c>
      <c r="T700" t="str">
        <f t="shared" si="75"/>
        <v>Upper Class</v>
      </c>
      <c r="U700" t="str">
        <f t="shared" si="76"/>
        <v>Deceased</v>
      </c>
    </row>
    <row r="701" spans="1:21" ht="13.2" x14ac:dyDescent="0.25">
      <c r="A701" s="1">
        <v>700</v>
      </c>
      <c r="B701" s="1">
        <v>0</v>
      </c>
      <c r="C701" s="1">
        <v>3</v>
      </c>
      <c r="D701" s="1" t="s">
        <v>981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982</v>
      </c>
      <c r="L701" s="1" t="s">
        <v>15</v>
      </c>
      <c r="M701" t="str">
        <f>IF(L701="", "S",Titanic!L701)</f>
        <v>S</v>
      </c>
      <c r="N701">
        <f t="shared" si="70"/>
        <v>42</v>
      </c>
      <c r="O701">
        <v>1</v>
      </c>
      <c r="P701" t="str">
        <f t="shared" si="71"/>
        <v>F</v>
      </c>
      <c r="Q701">
        <f t="shared" si="72"/>
        <v>1</v>
      </c>
      <c r="R701">
        <f t="shared" si="73"/>
        <v>1</v>
      </c>
      <c r="S701" t="str">
        <f t="shared" si="74"/>
        <v>Middle-Aged</v>
      </c>
      <c r="T701" t="str">
        <f t="shared" si="75"/>
        <v>Lower Class</v>
      </c>
      <c r="U701" t="str">
        <f t="shared" si="76"/>
        <v>Deceased</v>
      </c>
    </row>
    <row r="702" spans="1:21" ht="13.2" x14ac:dyDescent="0.25">
      <c r="A702" s="1">
        <v>701</v>
      </c>
      <c r="B702" s="1">
        <v>1</v>
      </c>
      <c r="C702" s="1">
        <v>1</v>
      </c>
      <c r="D702" s="1" t="s">
        <v>983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566</v>
      </c>
      <c r="J702" s="1">
        <v>227.52500000000001</v>
      </c>
      <c r="K702" s="1" t="s">
        <v>984</v>
      </c>
      <c r="L702" s="1" t="s">
        <v>20</v>
      </c>
      <c r="M702" t="str">
        <f>IF(L702="", "S",Titanic!L702)</f>
        <v>C</v>
      </c>
      <c r="N702">
        <f t="shared" si="70"/>
        <v>18</v>
      </c>
      <c r="O702">
        <v>0</v>
      </c>
      <c r="P702" t="str">
        <f t="shared" si="71"/>
        <v>C</v>
      </c>
      <c r="Q702">
        <f t="shared" si="72"/>
        <v>2</v>
      </c>
      <c r="R702">
        <f t="shared" si="73"/>
        <v>0</v>
      </c>
      <c r="S702" t="str">
        <f t="shared" si="74"/>
        <v>Teens</v>
      </c>
      <c r="T702" t="str">
        <f t="shared" si="75"/>
        <v>Upper Class</v>
      </c>
      <c r="U702" t="str">
        <f t="shared" si="76"/>
        <v>Survived</v>
      </c>
    </row>
    <row r="703" spans="1:21" ht="13.2" x14ac:dyDescent="0.25">
      <c r="A703" s="1">
        <v>702</v>
      </c>
      <c r="B703" s="1">
        <v>1</v>
      </c>
      <c r="C703" s="1">
        <v>1</v>
      </c>
      <c r="D703" s="1" t="s">
        <v>985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986</v>
      </c>
      <c r="J703" s="1">
        <v>26.287500000000001</v>
      </c>
      <c r="K703" s="1" t="s">
        <v>987</v>
      </c>
      <c r="L703" s="1" t="s">
        <v>15</v>
      </c>
      <c r="M703" t="str">
        <f>IF(L703="", "S",Titanic!L703)</f>
        <v>S</v>
      </c>
      <c r="N703">
        <f t="shared" si="70"/>
        <v>35</v>
      </c>
      <c r="O703">
        <v>1</v>
      </c>
      <c r="P703" t="str">
        <f t="shared" si="71"/>
        <v>E</v>
      </c>
      <c r="Q703">
        <f t="shared" si="72"/>
        <v>1</v>
      </c>
      <c r="R703">
        <f t="shared" si="73"/>
        <v>1</v>
      </c>
      <c r="S703" t="str">
        <f t="shared" si="74"/>
        <v>Middle-Aged</v>
      </c>
      <c r="T703" t="str">
        <f t="shared" si="75"/>
        <v>Upper Class</v>
      </c>
      <c r="U703" t="str">
        <f t="shared" si="76"/>
        <v>Survived</v>
      </c>
    </row>
    <row r="704" spans="1:21" ht="13.2" x14ac:dyDescent="0.25">
      <c r="A704" s="1">
        <v>703</v>
      </c>
      <c r="B704" s="1">
        <v>0</v>
      </c>
      <c r="C704" s="1">
        <v>3</v>
      </c>
      <c r="D704" s="1" t="s">
        <v>988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L704" s="1" t="s">
        <v>20</v>
      </c>
      <c r="M704" t="str">
        <f>IF(L704="", "S",Titanic!L704)</f>
        <v>C</v>
      </c>
      <c r="N704">
        <f t="shared" si="70"/>
        <v>18</v>
      </c>
      <c r="O704">
        <v>0</v>
      </c>
      <c r="P704" t="str">
        <f t="shared" si="71"/>
        <v>M</v>
      </c>
      <c r="Q704">
        <f t="shared" si="72"/>
        <v>2</v>
      </c>
      <c r="R704">
        <f t="shared" si="73"/>
        <v>0</v>
      </c>
      <c r="S704" t="str">
        <f t="shared" si="74"/>
        <v>Teens</v>
      </c>
      <c r="T704" t="str">
        <f t="shared" si="75"/>
        <v>Lower Class</v>
      </c>
      <c r="U704" t="str">
        <f t="shared" si="76"/>
        <v>Deceased</v>
      </c>
    </row>
    <row r="705" spans="1:21" ht="13.2" x14ac:dyDescent="0.25">
      <c r="A705" s="1">
        <v>704</v>
      </c>
      <c r="B705" s="1">
        <v>0</v>
      </c>
      <c r="C705" s="1">
        <v>3</v>
      </c>
      <c r="D705" s="1" t="s">
        <v>989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L705" s="1" t="s">
        <v>27</v>
      </c>
      <c r="M705" t="str">
        <f>IF(L705="", "S",Titanic!L705)</f>
        <v>Q</v>
      </c>
      <c r="N705">
        <f t="shared" si="70"/>
        <v>25</v>
      </c>
      <c r="O705">
        <v>1</v>
      </c>
      <c r="P705" t="str">
        <f t="shared" si="71"/>
        <v>M</v>
      </c>
      <c r="Q705">
        <f t="shared" si="72"/>
        <v>1</v>
      </c>
      <c r="R705">
        <f t="shared" si="73"/>
        <v>1</v>
      </c>
      <c r="S705" t="str">
        <f t="shared" si="74"/>
        <v>Youth</v>
      </c>
      <c r="T705" t="str">
        <f t="shared" si="75"/>
        <v>Lower Class</v>
      </c>
      <c r="U705" t="str">
        <f t="shared" si="76"/>
        <v>Deceased</v>
      </c>
    </row>
    <row r="706" spans="1:21" ht="13.2" x14ac:dyDescent="0.25">
      <c r="A706" s="1">
        <v>705</v>
      </c>
      <c r="B706" s="1">
        <v>0</v>
      </c>
      <c r="C706" s="1">
        <v>3</v>
      </c>
      <c r="D706" s="1" t="s">
        <v>990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L706" s="1" t="s">
        <v>15</v>
      </c>
      <c r="M706" t="str">
        <f>IF(L706="", "S",Titanic!L706)</f>
        <v>S</v>
      </c>
      <c r="N706">
        <f t="shared" ref="N706:N769" si="77">IF(F706="",SUMIFS(Avg_Age,Pclass_Age,C706,Sex_Age,E706),F706)</f>
        <v>26</v>
      </c>
      <c r="O706">
        <v>1</v>
      </c>
      <c r="P706" t="str">
        <f t="shared" si="71"/>
        <v>M</v>
      </c>
      <c r="Q706">
        <f t="shared" si="72"/>
        <v>2</v>
      </c>
      <c r="R706">
        <f t="shared" si="73"/>
        <v>0</v>
      </c>
      <c r="S706" t="str">
        <f t="shared" si="74"/>
        <v>Youth</v>
      </c>
      <c r="T706" t="str">
        <f t="shared" si="75"/>
        <v>Lower Class</v>
      </c>
      <c r="U706" t="str">
        <f t="shared" si="76"/>
        <v>Deceased</v>
      </c>
    </row>
    <row r="707" spans="1:21" ht="13.2" x14ac:dyDescent="0.25">
      <c r="A707" s="1">
        <v>706</v>
      </c>
      <c r="B707" s="1">
        <v>0</v>
      </c>
      <c r="C707" s="1">
        <v>2</v>
      </c>
      <c r="D707" s="1" t="s">
        <v>991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15</v>
      </c>
      <c r="M707" t="str">
        <f>IF(L707="", "S",Titanic!L707)</f>
        <v>S</v>
      </c>
      <c r="N707">
        <f t="shared" si="77"/>
        <v>39</v>
      </c>
      <c r="O707">
        <v>1</v>
      </c>
      <c r="P707" t="str">
        <f t="shared" ref="P707:P770" si="78">IF(K707="","M",LEFT(K707,1))</f>
        <v>M</v>
      </c>
      <c r="Q707">
        <f t="shared" ref="Q707:Q770" si="79">SUM(G707:H707,1)</f>
        <v>1</v>
      </c>
      <c r="R707">
        <f t="shared" ref="R707:R770" si="80">IF(Q707=1,1,0)</f>
        <v>1</v>
      </c>
      <c r="S707" t="str">
        <f t="shared" ref="S707:S770" si="81">IF(N707&lt;=13,"Children",IF(N707&lt;=18,"Teens",IF(N707&lt;=30,"Youth",IF(N707&lt;=55,"Middle-Aged","Old"))))</f>
        <v>Middle-Aged</v>
      </c>
      <c r="T707" t="str">
        <f t="shared" ref="T707:T770" si="82">IF(C707=1,"Upper Class",IF(C707 = 2, "Middle Class","Lower Class"))</f>
        <v>Middle Class</v>
      </c>
      <c r="U707" t="str">
        <f t="shared" ref="U707:U770" si="83">IF(B707 = 0, "Deceased","Survived")</f>
        <v>Deceased</v>
      </c>
    </row>
    <row r="708" spans="1:21" ht="13.2" x14ac:dyDescent="0.25">
      <c r="A708" s="1">
        <v>707</v>
      </c>
      <c r="B708" s="1">
        <v>1</v>
      </c>
      <c r="C708" s="1">
        <v>2</v>
      </c>
      <c r="D708" s="1" t="s">
        <v>992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L708" s="1" t="s">
        <v>15</v>
      </c>
      <c r="M708" t="str">
        <f>IF(L708="", "S",Titanic!L708)</f>
        <v>S</v>
      </c>
      <c r="N708">
        <f t="shared" si="77"/>
        <v>45</v>
      </c>
      <c r="O708">
        <v>0</v>
      </c>
      <c r="P708" t="str">
        <f t="shared" si="78"/>
        <v>M</v>
      </c>
      <c r="Q708">
        <f t="shared" si="79"/>
        <v>1</v>
      </c>
      <c r="R708">
        <f t="shared" si="80"/>
        <v>1</v>
      </c>
      <c r="S708" t="str">
        <f t="shared" si="81"/>
        <v>Middle-Aged</v>
      </c>
      <c r="T708" t="str">
        <f t="shared" si="82"/>
        <v>Middle Class</v>
      </c>
      <c r="U708" t="str">
        <f t="shared" si="83"/>
        <v>Survived</v>
      </c>
    </row>
    <row r="709" spans="1:21" ht="13.2" x14ac:dyDescent="0.25">
      <c r="A709" s="1">
        <v>708</v>
      </c>
      <c r="B709" s="1">
        <v>1</v>
      </c>
      <c r="C709" s="1">
        <v>1</v>
      </c>
      <c r="D709" s="1" t="s">
        <v>993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994</v>
      </c>
      <c r="J709" s="1">
        <v>26.287500000000001</v>
      </c>
      <c r="K709" s="1" t="s">
        <v>987</v>
      </c>
      <c r="L709" s="1" t="s">
        <v>15</v>
      </c>
      <c r="M709" t="str">
        <f>IF(L709="", "S",Titanic!L709)</f>
        <v>S</v>
      </c>
      <c r="N709">
        <f t="shared" si="77"/>
        <v>42</v>
      </c>
      <c r="O709">
        <v>1</v>
      </c>
      <c r="P709" t="str">
        <f t="shared" si="78"/>
        <v>E</v>
      </c>
      <c r="Q709">
        <f t="shared" si="79"/>
        <v>1</v>
      </c>
      <c r="R709">
        <f t="shared" si="80"/>
        <v>1</v>
      </c>
      <c r="S709" t="str">
        <f t="shared" si="81"/>
        <v>Middle-Aged</v>
      </c>
      <c r="T709" t="str">
        <f t="shared" si="82"/>
        <v>Upper Class</v>
      </c>
      <c r="U709" t="str">
        <f t="shared" si="83"/>
        <v>Survived</v>
      </c>
    </row>
    <row r="710" spans="1:21" ht="13.2" x14ac:dyDescent="0.25">
      <c r="A710" s="1">
        <v>709</v>
      </c>
      <c r="B710" s="1">
        <v>1</v>
      </c>
      <c r="C710" s="1">
        <v>1</v>
      </c>
      <c r="D710" s="1" t="s">
        <v>995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L710" s="1" t="s">
        <v>15</v>
      </c>
      <c r="M710" t="str">
        <f>IF(L710="", "S",Titanic!L710)</f>
        <v>S</v>
      </c>
      <c r="N710">
        <f t="shared" si="77"/>
        <v>22</v>
      </c>
      <c r="O710">
        <v>0</v>
      </c>
      <c r="P710" t="str">
        <f t="shared" si="78"/>
        <v>M</v>
      </c>
      <c r="Q710">
        <f t="shared" si="79"/>
        <v>1</v>
      </c>
      <c r="R710">
        <f t="shared" si="80"/>
        <v>1</v>
      </c>
      <c r="S710" t="str">
        <f t="shared" si="81"/>
        <v>Youth</v>
      </c>
      <c r="T710" t="str">
        <f t="shared" si="82"/>
        <v>Upper Class</v>
      </c>
      <c r="U710" t="str">
        <f t="shared" si="83"/>
        <v>Survived</v>
      </c>
    </row>
    <row r="711" spans="1:21" ht="13.2" x14ac:dyDescent="0.25">
      <c r="A711" s="1">
        <v>710</v>
      </c>
      <c r="B711" s="1">
        <v>1</v>
      </c>
      <c r="C711" s="1">
        <v>3</v>
      </c>
      <c r="D711" s="1" t="s">
        <v>996</v>
      </c>
      <c r="E711" s="1" t="s">
        <v>13</v>
      </c>
      <c r="G711" s="1">
        <v>1</v>
      </c>
      <c r="H711" s="1">
        <v>1</v>
      </c>
      <c r="I711" s="1">
        <v>2661</v>
      </c>
      <c r="J711" s="1">
        <v>15.245799999999999</v>
      </c>
      <c r="L711" s="1" t="s">
        <v>20</v>
      </c>
      <c r="M711" t="str">
        <f>IF(L711="", "S",Titanic!L711)</f>
        <v>C</v>
      </c>
      <c r="N711" s="3">
        <f t="shared" si="77"/>
        <v>26.507588932806325</v>
      </c>
      <c r="O711">
        <v>1</v>
      </c>
      <c r="P711" t="str">
        <f t="shared" si="78"/>
        <v>M</v>
      </c>
      <c r="Q711">
        <f t="shared" si="79"/>
        <v>3</v>
      </c>
      <c r="R711">
        <f t="shared" si="80"/>
        <v>0</v>
      </c>
      <c r="S711" t="str">
        <f t="shared" si="81"/>
        <v>Youth</v>
      </c>
      <c r="T711" t="str">
        <f t="shared" si="82"/>
        <v>Lower Class</v>
      </c>
      <c r="U711" t="str">
        <f t="shared" si="83"/>
        <v>Survived</v>
      </c>
    </row>
    <row r="712" spans="1:21" ht="13.2" x14ac:dyDescent="0.25">
      <c r="A712" s="1">
        <v>711</v>
      </c>
      <c r="B712" s="1">
        <v>1</v>
      </c>
      <c r="C712" s="1">
        <v>1</v>
      </c>
      <c r="D712" s="1" t="s">
        <v>997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998</v>
      </c>
      <c r="J712" s="1">
        <v>49.504199999999997</v>
      </c>
      <c r="K712" s="1" t="s">
        <v>999</v>
      </c>
      <c r="L712" s="1" t="s">
        <v>20</v>
      </c>
      <c r="M712" t="str">
        <f>IF(L712="", "S",Titanic!L712)</f>
        <v>C</v>
      </c>
      <c r="N712">
        <f t="shared" si="77"/>
        <v>24</v>
      </c>
      <c r="O712">
        <v>0</v>
      </c>
      <c r="P712" t="str">
        <f t="shared" si="78"/>
        <v>C</v>
      </c>
      <c r="Q712">
        <f t="shared" si="79"/>
        <v>1</v>
      </c>
      <c r="R712">
        <f t="shared" si="80"/>
        <v>1</v>
      </c>
      <c r="S712" t="str">
        <f t="shared" si="81"/>
        <v>Youth</v>
      </c>
      <c r="T712" t="str">
        <f t="shared" si="82"/>
        <v>Upper Class</v>
      </c>
      <c r="U712" t="str">
        <f t="shared" si="83"/>
        <v>Survived</v>
      </c>
    </row>
    <row r="713" spans="1:21" ht="13.2" x14ac:dyDescent="0.25">
      <c r="A713" s="1">
        <v>712</v>
      </c>
      <c r="B713" s="1">
        <v>0</v>
      </c>
      <c r="C713" s="1">
        <v>1</v>
      </c>
      <c r="D713" s="1" t="s">
        <v>1000</v>
      </c>
      <c r="E713" s="1" t="s">
        <v>13</v>
      </c>
      <c r="G713" s="1">
        <v>0</v>
      </c>
      <c r="H713" s="1">
        <v>0</v>
      </c>
      <c r="I713" s="1">
        <v>113028</v>
      </c>
      <c r="J713" s="1">
        <v>26.55</v>
      </c>
      <c r="K713" s="1" t="s">
        <v>501</v>
      </c>
      <c r="L713" s="1" t="s">
        <v>15</v>
      </c>
      <c r="M713" t="str">
        <f>IF(L713="", "S",Titanic!L713)</f>
        <v>S</v>
      </c>
      <c r="N713" s="3">
        <f t="shared" si="77"/>
        <v>41.281386138613861</v>
      </c>
      <c r="O713">
        <v>1</v>
      </c>
      <c r="P713" t="str">
        <f t="shared" si="78"/>
        <v>C</v>
      </c>
      <c r="Q713">
        <f t="shared" si="79"/>
        <v>1</v>
      </c>
      <c r="R713">
        <f t="shared" si="80"/>
        <v>1</v>
      </c>
      <c r="S713" t="str">
        <f t="shared" si="81"/>
        <v>Middle-Aged</v>
      </c>
      <c r="T713" t="str">
        <f t="shared" si="82"/>
        <v>Upper Class</v>
      </c>
      <c r="U713" t="str">
        <f t="shared" si="83"/>
        <v>Deceased</v>
      </c>
    </row>
    <row r="714" spans="1:21" ht="13.2" x14ac:dyDescent="0.25">
      <c r="A714" s="1">
        <v>713</v>
      </c>
      <c r="B714" s="1">
        <v>1</v>
      </c>
      <c r="C714" s="1">
        <v>1</v>
      </c>
      <c r="D714" s="1" t="s">
        <v>1001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944</v>
      </c>
      <c r="L714" s="1" t="s">
        <v>15</v>
      </c>
      <c r="M714" t="str">
        <f>IF(L714="", "S",Titanic!L714)</f>
        <v>S</v>
      </c>
      <c r="N714">
        <f t="shared" si="77"/>
        <v>48</v>
      </c>
      <c r="O714">
        <v>1</v>
      </c>
      <c r="P714" t="str">
        <f t="shared" si="78"/>
        <v>C</v>
      </c>
      <c r="Q714">
        <f t="shared" si="79"/>
        <v>2</v>
      </c>
      <c r="R714">
        <f t="shared" si="80"/>
        <v>0</v>
      </c>
      <c r="S714" t="str">
        <f t="shared" si="81"/>
        <v>Middle-Aged</v>
      </c>
      <c r="T714" t="str">
        <f t="shared" si="82"/>
        <v>Upper Class</v>
      </c>
      <c r="U714" t="str">
        <f t="shared" si="83"/>
        <v>Survived</v>
      </c>
    </row>
    <row r="715" spans="1:21" ht="13.2" x14ac:dyDescent="0.25">
      <c r="A715" s="1">
        <v>714</v>
      </c>
      <c r="B715" s="1">
        <v>0</v>
      </c>
      <c r="C715" s="1">
        <v>3</v>
      </c>
      <c r="D715" s="1" t="s">
        <v>1002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L715" s="1" t="s">
        <v>15</v>
      </c>
      <c r="M715" t="str">
        <f>IF(L715="", "S",Titanic!L715)</f>
        <v>S</v>
      </c>
      <c r="N715">
        <f t="shared" si="77"/>
        <v>29</v>
      </c>
      <c r="O715">
        <v>1</v>
      </c>
      <c r="P715" t="str">
        <f t="shared" si="78"/>
        <v>M</v>
      </c>
      <c r="Q715">
        <f t="shared" si="79"/>
        <v>1</v>
      </c>
      <c r="R715">
        <f t="shared" si="80"/>
        <v>1</v>
      </c>
      <c r="S715" t="str">
        <f t="shared" si="81"/>
        <v>Youth</v>
      </c>
      <c r="T715" t="str">
        <f t="shared" si="82"/>
        <v>Lower Class</v>
      </c>
      <c r="U715" t="str">
        <f t="shared" si="83"/>
        <v>Deceased</v>
      </c>
    </row>
    <row r="716" spans="1:21" ht="13.2" x14ac:dyDescent="0.25">
      <c r="A716" s="1">
        <v>715</v>
      </c>
      <c r="B716" s="1">
        <v>0</v>
      </c>
      <c r="C716" s="1">
        <v>2</v>
      </c>
      <c r="D716" s="1" t="s">
        <v>1003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15</v>
      </c>
      <c r="M716" t="str">
        <f>IF(L716="", "S",Titanic!L716)</f>
        <v>S</v>
      </c>
      <c r="N716">
        <f t="shared" si="77"/>
        <v>52</v>
      </c>
      <c r="O716">
        <v>1</v>
      </c>
      <c r="P716" t="str">
        <f t="shared" si="78"/>
        <v>M</v>
      </c>
      <c r="Q716">
        <f t="shared" si="79"/>
        <v>1</v>
      </c>
      <c r="R716">
        <f t="shared" si="80"/>
        <v>1</v>
      </c>
      <c r="S716" t="str">
        <f t="shared" si="81"/>
        <v>Middle-Aged</v>
      </c>
      <c r="T716" t="str">
        <f t="shared" si="82"/>
        <v>Middle Class</v>
      </c>
      <c r="U716" t="str">
        <f t="shared" si="83"/>
        <v>Deceased</v>
      </c>
    </row>
    <row r="717" spans="1:21" ht="13.2" x14ac:dyDescent="0.25">
      <c r="A717" s="1">
        <v>716</v>
      </c>
      <c r="B717" s="1">
        <v>0</v>
      </c>
      <c r="C717" s="1">
        <v>3</v>
      </c>
      <c r="D717" s="1" t="s">
        <v>1004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  <c r="M717" t="str">
        <f>IF(L717="", "S",Titanic!L717)</f>
        <v>S</v>
      </c>
      <c r="N717">
        <f t="shared" si="77"/>
        <v>19</v>
      </c>
      <c r="O717">
        <v>1</v>
      </c>
      <c r="P717" t="str">
        <f t="shared" si="78"/>
        <v>F</v>
      </c>
      <c r="Q717">
        <f t="shared" si="79"/>
        <v>1</v>
      </c>
      <c r="R717">
        <f t="shared" si="80"/>
        <v>1</v>
      </c>
      <c r="S717" t="str">
        <f t="shared" si="81"/>
        <v>Youth</v>
      </c>
      <c r="T717" t="str">
        <f t="shared" si="82"/>
        <v>Lower Class</v>
      </c>
      <c r="U717" t="str">
        <f t="shared" si="83"/>
        <v>Deceased</v>
      </c>
    </row>
    <row r="718" spans="1:21" ht="13.2" x14ac:dyDescent="0.25">
      <c r="A718" s="1">
        <v>717</v>
      </c>
      <c r="B718" s="1">
        <v>1</v>
      </c>
      <c r="C718" s="1">
        <v>1</v>
      </c>
      <c r="D718" s="1" t="s">
        <v>1005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566</v>
      </c>
      <c r="J718" s="1">
        <v>227.52500000000001</v>
      </c>
      <c r="K718" s="1" t="s">
        <v>1006</v>
      </c>
      <c r="L718" s="1" t="s">
        <v>20</v>
      </c>
      <c r="M718" t="str">
        <f>IF(L718="", "S",Titanic!L718)</f>
        <v>C</v>
      </c>
      <c r="N718">
        <f t="shared" si="77"/>
        <v>38</v>
      </c>
      <c r="O718">
        <v>0</v>
      </c>
      <c r="P718" t="str">
        <f t="shared" si="78"/>
        <v>C</v>
      </c>
      <c r="Q718">
        <f t="shared" si="79"/>
        <v>1</v>
      </c>
      <c r="R718">
        <f t="shared" si="80"/>
        <v>1</v>
      </c>
      <c r="S718" t="str">
        <f t="shared" si="81"/>
        <v>Middle-Aged</v>
      </c>
      <c r="T718" t="str">
        <f t="shared" si="82"/>
        <v>Upper Class</v>
      </c>
      <c r="U718" t="str">
        <f t="shared" si="83"/>
        <v>Survived</v>
      </c>
    </row>
    <row r="719" spans="1:21" ht="13.2" x14ac:dyDescent="0.25">
      <c r="A719" s="1">
        <v>718</v>
      </c>
      <c r="B719" s="1">
        <v>1</v>
      </c>
      <c r="C719" s="1">
        <v>2</v>
      </c>
      <c r="D719" s="1" t="s">
        <v>1007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  <c r="M719" t="str">
        <f>IF(L719="", "S",Titanic!L719)</f>
        <v>S</v>
      </c>
      <c r="N719">
        <f t="shared" si="77"/>
        <v>27</v>
      </c>
      <c r="O719">
        <v>0</v>
      </c>
      <c r="P719" t="str">
        <f t="shared" si="78"/>
        <v>E</v>
      </c>
      <c r="Q719">
        <f t="shared" si="79"/>
        <v>1</v>
      </c>
      <c r="R719">
        <f t="shared" si="80"/>
        <v>1</v>
      </c>
      <c r="S719" t="str">
        <f t="shared" si="81"/>
        <v>Youth</v>
      </c>
      <c r="T719" t="str">
        <f t="shared" si="82"/>
        <v>Middle Class</v>
      </c>
      <c r="U719" t="str">
        <f t="shared" si="83"/>
        <v>Survived</v>
      </c>
    </row>
    <row r="720" spans="1:21" ht="13.2" x14ac:dyDescent="0.25">
      <c r="A720" s="1">
        <v>719</v>
      </c>
      <c r="B720" s="1">
        <v>0</v>
      </c>
      <c r="C720" s="1">
        <v>3</v>
      </c>
      <c r="D720" s="1" t="s">
        <v>1008</v>
      </c>
      <c r="E720" s="1" t="s">
        <v>13</v>
      </c>
      <c r="G720" s="1">
        <v>0</v>
      </c>
      <c r="H720" s="1">
        <v>0</v>
      </c>
      <c r="I720" s="1">
        <v>36568</v>
      </c>
      <c r="J720" s="1">
        <v>15.5</v>
      </c>
      <c r="L720" s="1" t="s">
        <v>27</v>
      </c>
      <c r="M720" t="str">
        <f>IF(L720="", "S",Titanic!L720)</f>
        <v>Q</v>
      </c>
      <c r="N720" s="3">
        <f t="shared" si="77"/>
        <v>26.507588932806325</v>
      </c>
      <c r="O720">
        <v>1</v>
      </c>
      <c r="P720" t="str">
        <f t="shared" si="78"/>
        <v>M</v>
      </c>
      <c r="Q720">
        <f t="shared" si="79"/>
        <v>1</v>
      </c>
      <c r="R720">
        <f t="shared" si="80"/>
        <v>1</v>
      </c>
      <c r="S720" t="str">
        <f t="shared" si="81"/>
        <v>Youth</v>
      </c>
      <c r="T720" t="str">
        <f t="shared" si="82"/>
        <v>Lower Class</v>
      </c>
      <c r="U720" t="str">
        <f t="shared" si="83"/>
        <v>Deceased</v>
      </c>
    </row>
    <row r="721" spans="1:21" ht="13.2" x14ac:dyDescent="0.25">
      <c r="A721" s="1">
        <v>720</v>
      </c>
      <c r="B721" s="1">
        <v>0</v>
      </c>
      <c r="C721" s="1">
        <v>3</v>
      </c>
      <c r="D721" s="1" t="s">
        <v>1009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L721" s="1" t="s">
        <v>15</v>
      </c>
      <c r="M721" t="str">
        <f>IF(L721="", "S",Titanic!L721)</f>
        <v>S</v>
      </c>
      <c r="N721">
        <f t="shared" si="77"/>
        <v>33</v>
      </c>
      <c r="O721">
        <v>1</v>
      </c>
      <c r="P721" t="str">
        <f t="shared" si="78"/>
        <v>M</v>
      </c>
      <c r="Q721">
        <f t="shared" si="79"/>
        <v>1</v>
      </c>
      <c r="R721">
        <f t="shared" si="80"/>
        <v>1</v>
      </c>
      <c r="S721" t="str">
        <f t="shared" si="81"/>
        <v>Middle-Aged</v>
      </c>
      <c r="T721" t="str">
        <f t="shared" si="82"/>
        <v>Lower Class</v>
      </c>
      <c r="U721" t="str">
        <f t="shared" si="83"/>
        <v>Deceased</v>
      </c>
    </row>
    <row r="722" spans="1:21" ht="13.2" x14ac:dyDescent="0.25">
      <c r="A722" s="1">
        <v>721</v>
      </c>
      <c r="B722" s="1">
        <v>1</v>
      </c>
      <c r="C722" s="1">
        <v>2</v>
      </c>
      <c r="D722" s="1" t="s">
        <v>1010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15</v>
      </c>
      <c r="M722" t="str">
        <f>IF(L722="", "S",Titanic!L722)</f>
        <v>S</v>
      </c>
      <c r="N722">
        <f t="shared" si="77"/>
        <v>6</v>
      </c>
      <c r="O722">
        <v>0</v>
      </c>
      <c r="P722" t="str">
        <f t="shared" si="78"/>
        <v>M</v>
      </c>
      <c r="Q722">
        <f t="shared" si="79"/>
        <v>2</v>
      </c>
      <c r="R722">
        <f t="shared" si="80"/>
        <v>0</v>
      </c>
      <c r="S722" t="str">
        <f t="shared" si="81"/>
        <v>Children</v>
      </c>
      <c r="T722" t="str">
        <f t="shared" si="82"/>
        <v>Middle Class</v>
      </c>
      <c r="U722" t="str">
        <f t="shared" si="83"/>
        <v>Survived</v>
      </c>
    </row>
    <row r="723" spans="1:21" ht="13.2" x14ac:dyDescent="0.25">
      <c r="A723" s="1">
        <v>722</v>
      </c>
      <c r="B723" s="1">
        <v>0</v>
      </c>
      <c r="C723" s="1">
        <v>3</v>
      </c>
      <c r="D723" s="1" t="s">
        <v>1011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L723" s="1" t="s">
        <v>15</v>
      </c>
      <c r="M723" t="str">
        <f>IF(L723="", "S",Titanic!L723)</f>
        <v>S</v>
      </c>
      <c r="N723">
        <f t="shared" si="77"/>
        <v>17</v>
      </c>
      <c r="O723">
        <v>1</v>
      </c>
      <c r="P723" t="str">
        <f t="shared" si="78"/>
        <v>M</v>
      </c>
      <c r="Q723">
        <f t="shared" si="79"/>
        <v>2</v>
      </c>
      <c r="R723">
        <f t="shared" si="80"/>
        <v>0</v>
      </c>
      <c r="S723" t="str">
        <f t="shared" si="81"/>
        <v>Teens</v>
      </c>
      <c r="T723" t="str">
        <f t="shared" si="82"/>
        <v>Lower Class</v>
      </c>
      <c r="U723" t="str">
        <f t="shared" si="83"/>
        <v>Deceased</v>
      </c>
    </row>
    <row r="724" spans="1:21" ht="13.2" x14ac:dyDescent="0.25">
      <c r="A724" s="1">
        <v>723</v>
      </c>
      <c r="B724" s="1">
        <v>0</v>
      </c>
      <c r="C724" s="1">
        <v>2</v>
      </c>
      <c r="D724" s="1" t="s">
        <v>1012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15</v>
      </c>
      <c r="M724" t="str">
        <f>IF(L724="", "S",Titanic!L724)</f>
        <v>S</v>
      </c>
      <c r="N724">
        <f t="shared" si="77"/>
        <v>34</v>
      </c>
      <c r="O724">
        <v>1</v>
      </c>
      <c r="P724" t="str">
        <f t="shared" si="78"/>
        <v>M</v>
      </c>
      <c r="Q724">
        <f t="shared" si="79"/>
        <v>1</v>
      </c>
      <c r="R724">
        <f t="shared" si="80"/>
        <v>1</v>
      </c>
      <c r="S724" t="str">
        <f t="shared" si="81"/>
        <v>Middle-Aged</v>
      </c>
      <c r="T724" t="str">
        <f t="shared" si="82"/>
        <v>Middle Class</v>
      </c>
      <c r="U724" t="str">
        <f t="shared" si="83"/>
        <v>Deceased</v>
      </c>
    </row>
    <row r="725" spans="1:21" ht="13.2" x14ac:dyDescent="0.25">
      <c r="A725" s="1">
        <v>724</v>
      </c>
      <c r="B725" s="1">
        <v>0</v>
      </c>
      <c r="C725" s="1">
        <v>2</v>
      </c>
      <c r="D725" s="1" t="s">
        <v>1013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15</v>
      </c>
      <c r="M725" t="str">
        <f>IF(L725="", "S",Titanic!L725)</f>
        <v>S</v>
      </c>
      <c r="N725">
        <f t="shared" si="77"/>
        <v>50</v>
      </c>
      <c r="O725">
        <v>1</v>
      </c>
      <c r="P725" t="str">
        <f t="shared" si="78"/>
        <v>M</v>
      </c>
      <c r="Q725">
        <f t="shared" si="79"/>
        <v>1</v>
      </c>
      <c r="R725">
        <f t="shared" si="80"/>
        <v>1</v>
      </c>
      <c r="S725" t="str">
        <f t="shared" si="81"/>
        <v>Middle-Aged</v>
      </c>
      <c r="T725" t="str">
        <f t="shared" si="82"/>
        <v>Middle Class</v>
      </c>
      <c r="U725" t="str">
        <f t="shared" si="83"/>
        <v>Deceased</v>
      </c>
    </row>
    <row r="726" spans="1:21" ht="13.2" x14ac:dyDescent="0.25">
      <c r="A726" s="1">
        <v>725</v>
      </c>
      <c r="B726" s="1">
        <v>1</v>
      </c>
      <c r="C726" s="1">
        <v>1</v>
      </c>
      <c r="D726" s="1" t="s">
        <v>1014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1015</v>
      </c>
      <c r="L726" s="1" t="s">
        <v>15</v>
      </c>
      <c r="M726" t="str">
        <f>IF(L726="", "S",Titanic!L726)</f>
        <v>S</v>
      </c>
      <c r="N726">
        <f t="shared" si="77"/>
        <v>27</v>
      </c>
      <c r="O726">
        <v>1</v>
      </c>
      <c r="P726" t="str">
        <f t="shared" si="78"/>
        <v>E</v>
      </c>
      <c r="Q726">
        <f t="shared" si="79"/>
        <v>2</v>
      </c>
      <c r="R726">
        <f t="shared" si="80"/>
        <v>0</v>
      </c>
      <c r="S726" t="str">
        <f t="shared" si="81"/>
        <v>Youth</v>
      </c>
      <c r="T726" t="str">
        <f t="shared" si="82"/>
        <v>Upper Class</v>
      </c>
      <c r="U726" t="str">
        <f t="shared" si="83"/>
        <v>Survived</v>
      </c>
    </row>
    <row r="727" spans="1:21" ht="13.2" x14ac:dyDescent="0.25">
      <c r="A727" s="1">
        <v>726</v>
      </c>
      <c r="B727" s="1">
        <v>0</v>
      </c>
      <c r="C727" s="1">
        <v>3</v>
      </c>
      <c r="D727" s="1" t="s">
        <v>1016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L727" s="1" t="s">
        <v>15</v>
      </c>
      <c r="M727" t="str">
        <f>IF(L727="", "S",Titanic!L727)</f>
        <v>S</v>
      </c>
      <c r="N727">
        <f t="shared" si="77"/>
        <v>20</v>
      </c>
      <c r="O727">
        <v>1</v>
      </c>
      <c r="P727" t="str">
        <f t="shared" si="78"/>
        <v>M</v>
      </c>
      <c r="Q727">
        <f t="shared" si="79"/>
        <v>1</v>
      </c>
      <c r="R727">
        <f t="shared" si="80"/>
        <v>1</v>
      </c>
      <c r="S727" t="str">
        <f t="shared" si="81"/>
        <v>Youth</v>
      </c>
      <c r="T727" t="str">
        <f t="shared" si="82"/>
        <v>Lower Class</v>
      </c>
      <c r="U727" t="str">
        <f t="shared" si="83"/>
        <v>Deceased</v>
      </c>
    </row>
    <row r="728" spans="1:21" ht="13.2" x14ac:dyDescent="0.25">
      <c r="A728" s="1">
        <v>727</v>
      </c>
      <c r="B728" s="1">
        <v>1</v>
      </c>
      <c r="C728" s="1">
        <v>2</v>
      </c>
      <c r="D728" s="1" t="s">
        <v>1017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15</v>
      </c>
      <c r="M728" t="str">
        <f>IF(L728="", "S",Titanic!L728)</f>
        <v>S</v>
      </c>
      <c r="N728">
        <f t="shared" si="77"/>
        <v>30</v>
      </c>
      <c r="O728">
        <v>0</v>
      </c>
      <c r="P728" t="str">
        <f t="shared" si="78"/>
        <v>M</v>
      </c>
      <c r="Q728">
        <f t="shared" si="79"/>
        <v>4</v>
      </c>
      <c r="R728">
        <f t="shared" si="80"/>
        <v>0</v>
      </c>
      <c r="S728" t="str">
        <f t="shared" si="81"/>
        <v>Youth</v>
      </c>
      <c r="T728" t="str">
        <f t="shared" si="82"/>
        <v>Middle Class</v>
      </c>
      <c r="U728" t="str">
        <f t="shared" si="83"/>
        <v>Survived</v>
      </c>
    </row>
    <row r="729" spans="1:21" ht="13.2" x14ac:dyDescent="0.25">
      <c r="A729" s="1">
        <v>728</v>
      </c>
      <c r="B729" s="1">
        <v>1</v>
      </c>
      <c r="C729" s="1">
        <v>3</v>
      </c>
      <c r="D729" s="1" t="s">
        <v>1018</v>
      </c>
      <c r="E729" s="1" t="s">
        <v>17</v>
      </c>
      <c r="G729" s="1">
        <v>0</v>
      </c>
      <c r="H729" s="1">
        <v>0</v>
      </c>
      <c r="I729" s="1">
        <v>36866</v>
      </c>
      <c r="J729" s="1">
        <v>7.7374999999999998</v>
      </c>
      <c r="L729" s="1" t="s">
        <v>27</v>
      </c>
      <c r="M729" t="str">
        <f>IF(L729="", "S",Titanic!L729)</f>
        <v>Q</v>
      </c>
      <c r="N729" s="3">
        <f t="shared" si="77"/>
        <v>21.75</v>
      </c>
      <c r="O729">
        <v>0</v>
      </c>
      <c r="P729" t="str">
        <f t="shared" si="78"/>
        <v>M</v>
      </c>
      <c r="Q729">
        <f t="shared" si="79"/>
        <v>1</v>
      </c>
      <c r="R729">
        <f t="shared" si="80"/>
        <v>1</v>
      </c>
      <c r="S729" t="str">
        <f t="shared" si="81"/>
        <v>Youth</v>
      </c>
      <c r="T729" t="str">
        <f t="shared" si="82"/>
        <v>Lower Class</v>
      </c>
      <c r="U729" t="str">
        <f t="shared" si="83"/>
        <v>Survived</v>
      </c>
    </row>
    <row r="730" spans="1:21" ht="13.2" x14ac:dyDescent="0.25">
      <c r="A730" s="1">
        <v>729</v>
      </c>
      <c r="B730" s="1">
        <v>0</v>
      </c>
      <c r="C730" s="1">
        <v>2</v>
      </c>
      <c r="D730" s="1" t="s">
        <v>1019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15</v>
      </c>
      <c r="M730" t="str">
        <f>IF(L730="", "S",Titanic!L730)</f>
        <v>S</v>
      </c>
      <c r="N730">
        <f t="shared" si="77"/>
        <v>25</v>
      </c>
      <c r="O730">
        <v>1</v>
      </c>
      <c r="P730" t="str">
        <f t="shared" si="78"/>
        <v>M</v>
      </c>
      <c r="Q730">
        <f t="shared" si="79"/>
        <v>2</v>
      </c>
      <c r="R730">
        <f t="shared" si="80"/>
        <v>0</v>
      </c>
      <c r="S730" t="str">
        <f t="shared" si="81"/>
        <v>Youth</v>
      </c>
      <c r="T730" t="str">
        <f t="shared" si="82"/>
        <v>Middle Class</v>
      </c>
      <c r="U730" t="str">
        <f t="shared" si="83"/>
        <v>Deceased</v>
      </c>
    </row>
    <row r="731" spans="1:21" ht="13.2" x14ac:dyDescent="0.25">
      <c r="A731" s="1">
        <v>730</v>
      </c>
      <c r="B731" s="1">
        <v>0</v>
      </c>
      <c r="C731" s="1">
        <v>3</v>
      </c>
      <c r="D731" s="1" t="s">
        <v>1020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1021</v>
      </c>
      <c r="J731" s="1">
        <v>7.9249999999999998</v>
      </c>
      <c r="L731" s="1" t="s">
        <v>15</v>
      </c>
      <c r="M731" t="str">
        <f>IF(L731="", "S",Titanic!L731)</f>
        <v>S</v>
      </c>
      <c r="N731">
        <f t="shared" si="77"/>
        <v>25</v>
      </c>
      <c r="O731">
        <v>0</v>
      </c>
      <c r="P731" t="str">
        <f t="shared" si="78"/>
        <v>M</v>
      </c>
      <c r="Q731">
        <f t="shared" si="79"/>
        <v>2</v>
      </c>
      <c r="R731">
        <f t="shared" si="80"/>
        <v>0</v>
      </c>
      <c r="S731" t="str">
        <f t="shared" si="81"/>
        <v>Youth</v>
      </c>
      <c r="T731" t="str">
        <f t="shared" si="82"/>
        <v>Lower Class</v>
      </c>
      <c r="U731" t="str">
        <f t="shared" si="83"/>
        <v>Deceased</v>
      </c>
    </row>
    <row r="732" spans="1:21" ht="13.2" x14ac:dyDescent="0.25">
      <c r="A732" s="1">
        <v>731</v>
      </c>
      <c r="B732" s="1">
        <v>1</v>
      </c>
      <c r="C732" s="1">
        <v>1</v>
      </c>
      <c r="D732" s="1" t="s">
        <v>1022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970</v>
      </c>
      <c r="L732" s="1" t="s">
        <v>15</v>
      </c>
      <c r="M732" t="str">
        <f>IF(L732="", "S",Titanic!L732)</f>
        <v>S</v>
      </c>
      <c r="N732">
        <f t="shared" si="77"/>
        <v>29</v>
      </c>
      <c r="O732">
        <v>0</v>
      </c>
      <c r="P732" t="str">
        <f t="shared" si="78"/>
        <v>B</v>
      </c>
      <c r="Q732">
        <f t="shared" si="79"/>
        <v>1</v>
      </c>
      <c r="R732">
        <f t="shared" si="80"/>
        <v>1</v>
      </c>
      <c r="S732" t="str">
        <f t="shared" si="81"/>
        <v>Youth</v>
      </c>
      <c r="T732" t="str">
        <f t="shared" si="82"/>
        <v>Upper Class</v>
      </c>
      <c r="U732" t="str">
        <f t="shared" si="83"/>
        <v>Survived</v>
      </c>
    </row>
    <row r="733" spans="1:21" ht="13.2" x14ac:dyDescent="0.25">
      <c r="A733" s="1">
        <v>732</v>
      </c>
      <c r="B733" s="1">
        <v>0</v>
      </c>
      <c r="C733" s="1">
        <v>3</v>
      </c>
      <c r="D733" s="1" t="s">
        <v>1023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L733" s="1" t="s">
        <v>20</v>
      </c>
      <c r="M733" t="str">
        <f>IF(L733="", "S",Titanic!L733)</f>
        <v>C</v>
      </c>
      <c r="N733">
        <f t="shared" si="77"/>
        <v>11</v>
      </c>
      <c r="O733">
        <v>1</v>
      </c>
      <c r="P733" t="str">
        <f t="shared" si="78"/>
        <v>M</v>
      </c>
      <c r="Q733">
        <f t="shared" si="79"/>
        <v>1</v>
      </c>
      <c r="R733">
        <f t="shared" si="80"/>
        <v>1</v>
      </c>
      <c r="S733" t="str">
        <f t="shared" si="81"/>
        <v>Children</v>
      </c>
      <c r="T733" t="str">
        <f t="shared" si="82"/>
        <v>Lower Class</v>
      </c>
      <c r="U733" t="str">
        <f t="shared" si="83"/>
        <v>Deceased</v>
      </c>
    </row>
    <row r="734" spans="1:21" ht="13.2" x14ac:dyDescent="0.25">
      <c r="A734" s="1">
        <v>733</v>
      </c>
      <c r="B734" s="1">
        <v>0</v>
      </c>
      <c r="C734" s="1">
        <v>2</v>
      </c>
      <c r="D734" s="1" t="s">
        <v>1024</v>
      </c>
      <c r="E734" s="1" t="s">
        <v>13</v>
      </c>
      <c r="G734" s="1">
        <v>0</v>
      </c>
      <c r="H734" s="1">
        <v>0</v>
      </c>
      <c r="I734" s="1">
        <v>239855</v>
      </c>
      <c r="J734" s="1">
        <v>0</v>
      </c>
      <c r="L734" s="1" t="s">
        <v>15</v>
      </c>
      <c r="M734" t="str">
        <f>IF(L734="", "S",Titanic!L734)</f>
        <v>S</v>
      </c>
      <c r="N734" s="3">
        <f t="shared" si="77"/>
        <v>30.740707070707071</v>
      </c>
      <c r="O734">
        <v>1</v>
      </c>
      <c r="P734" t="str">
        <f t="shared" si="78"/>
        <v>M</v>
      </c>
      <c r="Q734">
        <f t="shared" si="79"/>
        <v>1</v>
      </c>
      <c r="R734">
        <f t="shared" si="80"/>
        <v>1</v>
      </c>
      <c r="S734" t="str">
        <f t="shared" si="81"/>
        <v>Middle-Aged</v>
      </c>
      <c r="T734" t="str">
        <f t="shared" si="82"/>
        <v>Middle Class</v>
      </c>
      <c r="U734" t="str">
        <f t="shared" si="83"/>
        <v>Deceased</v>
      </c>
    </row>
    <row r="735" spans="1:21" ht="13.2" x14ac:dyDescent="0.25">
      <c r="A735" s="1">
        <v>734</v>
      </c>
      <c r="B735" s="1">
        <v>0</v>
      </c>
      <c r="C735" s="1">
        <v>2</v>
      </c>
      <c r="D735" s="1" t="s">
        <v>1025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15</v>
      </c>
      <c r="M735" t="str">
        <f>IF(L735="", "S",Titanic!L735)</f>
        <v>S</v>
      </c>
      <c r="N735">
        <f t="shared" si="77"/>
        <v>23</v>
      </c>
      <c r="O735">
        <v>1</v>
      </c>
      <c r="P735" t="str">
        <f t="shared" si="78"/>
        <v>M</v>
      </c>
      <c r="Q735">
        <f t="shared" si="79"/>
        <v>1</v>
      </c>
      <c r="R735">
        <f t="shared" si="80"/>
        <v>1</v>
      </c>
      <c r="S735" t="str">
        <f t="shared" si="81"/>
        <v>Youth</v>
      </c>
      <c r="T735" t="str">
        <f t="shared" si="82"/>
        <v>Middle Class</v>
      </c>
      <c r="U735" t="str">
        <f t="shared" si="83"/>
        <v>Deceased</v>
      </c>
    </row>
    <row r="736" spans="1:21" ht="13.2" x14ac:dyDescent="0.25">
      <c r="A736" s="1">
        <v>735</v>
      </c>
      <c r="B736" s="1">
        <v>0</v>
      </c>
      <c r="C736" s="1">
        <v>2</v>
      </c>
      <c r="D736" s="1" t="s">
        <v>1026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15</v>
      </c>
      <c r="M736" t="str">
        <f>IF(L736="", "S",Titanic!L736)</f>
        <v>S</v>
      </c>
      <c r="N736">
        <f t="shared" si="77"/>
        <v>23</v>
      </c>
      <c r="O736">
        <v>1</v>
      </c>
      <c r="P736" t="str">
        <f t="shared" si="78"/>
        <v>M</v>
      </c>
      <c r="Q736">
        <f t="shared" si="79"/>
        <v>1</v>
      </c>
      <c r="R736">
        <f t="shared" si="80"/>
        <v>1</v>
      </c>
      <c r="S736" t="str">
        <f t="shared" si="81"/>
        <v>Youth</v>
      </c>
      <c r="T736" t="str">
        <f t="shared" si="82"/>
        <v>Middle Class</v>
      </c>
      <c r="U736" t="str">
        <f t="shared" si="83"/>
        <v>Deceased</v>
      </c>
    </row>
    <row r="737" spans="1:21" ht="13.2" x14ac:dyDescent="0.25">
      <c r="A737" s="1">
        <v>736</v>
      </c>
      <c r="B737" s="1">
        <v>0</v>
      </c>
      <c r="C737" s="1">
        <v>3</v>
      </c>
      <c r="D737" s="1" t="s">
        <v>1027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L737" s="1" t="s">
        <v>15</v>
      </c>
      <c r="M737" t="str">
        <f>IF(L737="", "S",Titanic!L737)</f>
        <v>S</v>
      </c>
      <c r="N737" s="3">
        <f t="shared" si="77"/>
        <v>28.5</v>
      </c>
      <c r="O737">
        <v>1</v>
      </c>
      <c r="P737" t="str">
        <f t="shared" si="78"/>
        <v>M</v>
      </c>
      <c r="Q737">
        <f t="shared" si="79"/>
        <v>1</v>
      </c>
      <c r="R737">
        <f t="shared" si="80"/>
        <v>1</v>
      </c>
      <c r="S737" t="str">
        <f t="shared" si="81"/>
        <v>Youth</v>
      </c>
      <c r="T737" t="str">
        <f t="shared" si="82"/>
        <v>Lower Class</v>
      </c>
      <c r="U737" t="str">
        <f t="shared" si="83"/>
        <v>Deceased</v>
      </c>
    </row>
    <row r="738" spans="1:21" ht="13.2" x14ac:dyDescent="0.25">
      <c r="A738" s="1">
        <v>737</v>
      </c>
      <c r="B738" s="1">
        <v>0</v>
      </c>
      <c r="C738" s="1">
        <v>3</v>
      </c>
      <c r="D738" s="1" t="s">
        <v>1028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L738" s="1" t="s">
        <v>15</v>
      </c>
      <c r="M738" t="str">
        <f>IF(L738="", "S",Titanic!L738)</f>
        <v>S</v>
      </c>
      <c r="N738">
        <f t="shared" si="77"/>
        <v>48</v>
      </c>
      <c r="O738">
        <v>0</v>
      </c>
      <c r="P738" t="str">
        <f t="shared" si="78"/>
        <v>M</v>
      </c>
      <c r="Q738">
        <f t="shared" si="79"/>
        <v>5</v>
      </c>
      <c r="R738">
        <f t="shared" si="80"/>
        <v>0</v>
      </c>
      <c r="S738" t="str">
        <f t="shared" si="81"/>
        <v>Middle-Aged</v>
      </c>
      <c r="T738" t="str">
        <f t="shared" si="82"/>
        <v>Lower Class</v>
      </c>
      <c r="U738" t="str">
        <f t="shared" si="83"/>
        <v>Deceased</v>
      </c>
    </row>
    <row r="739" spans="1:21" ht="13.2" x14ac:dyDescent="0.25">
      <c r="A739" s="1">
        <v>738</v>
      </c>
      <c r="B739" s="1">
        <v>1</v>
      </c>
      <c r="C739" s="1">
        <v>1</v>
      </c>
      <c r="D739" s="1" t="s">
        <v>1029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393</v>
      </c>
      <c r="J739" s="1">
        <v>512.32920000000001</v>
      </c>
      <c r="K739" s="1" t="s">
        <v>1030</v>
      </c>
      <c r="L739" s="1" t="s">
        <v>20</v>
      </c>
      <c r="M739" t="str">
        <f>IF(L739="", "S",Titanic!L739)</f>
        <v>C</v>
      </c>
      <c r="N739">
        <f t="shared" si="77"/>
        <v>35</v>
      </c>
      <c r="O739">
        <v>1</v>
      </c>
      <c r="P739" t="str">
        <f t="shared" si="78"/>
        <v>B</v>
      </c>
      <c r="Q739">
        <f t="shared" si="79"/>
        <v>1</v>
      </c>
      <c r="R739">
        <f t="shared" si="80"/>
        <v>1</v>
      </c>
      <c r="S739" t="str">
        <f t="shared" si="81"/>
        <v>Middle-Aged</v>
      </c>
      <c r="T739" t="str">
        <f t="shared" si="82"/>
        <v>Upper Class</v>
      </c>
      <c r="U739" t="str">
        <f t="shared" si="83"/>
        <v>Survived</v>
      </c>
    </row>
    <row r="740" spans="1:21" ht="13.2" x14ac:dyDescent="0.25">
      <c r="A740" s="1">
        <v>739</v>
      </c>
      <c r="B740" s="1">
        <v>0</v>
      </c>
      <c r="C740" s="1">
        <v>3</v>
      </c>
      <c r="D740" s="1" t="s">
        <v>1031</v>
      </c>
      <c r="E740" s="1" t="s">
        <v>13</v>
      </c>
      <c r="G740" s="1">
        <v>0</v>
      </c>
      <c r="H740" s="1">
        <v>0</v>
      </c>
      <c r="I740" s="1">
        <v>349201</v>
      </c>
      <c r="J740" s="1">
        <v>7.8958000000000004</v>
      </c>
      <c r="L740" s="1" t="s">
        <v>15</v>
      </c>
      <c r="M740" t="str">
        <f>IF(L740="", "S",Titanic!L740)</f>
        <v>S</v>
      </c>
      <c r="N740" s="3">
        <f t="shared" si="77"/>
        <v>26.507588932806325</v>
      </c>
      <c r="O740">
        <v>1</v>
      </c>
      <c r="P740" t="str">
        <f t="shared" si="78"/>
        <v>M</v>
      </c>
      <c r="Q740">
        <f t="shared" si="79"/>
        <v>1</v>
      </c>
      <c r="R740">
        <f t="shared" si="80"/>
        <v>1</v>
      </c>
      <c r="S740" t="str">
        <f t="shared" si="81"/>
        <v>Youth</v>
      </c>
      <c r="T740" t="str">
        <f t="shared" si="82"/>
        <v>Lower Class</v>
      </c>
      <c r="U740" t="str">
        <f t="shared" si="83"/>
        <v>Deceased</v>
      </c>
    </row>
    <row r="741" spans="1:21" ht="13.2" x14ac:dyDescent="0.25">
      <c r="A741" s="1">
        <v>740</v>
      </c>
      <c r="B741" s="1">
        <v>0</v>
      </c>
      <c r="C741" s="1">
        <v>3</v>
      </c>
      <c r="D741" s="1" t="s">
        <v>1032</v>
      </c>
      <c r="E741" s="1" t="s">
        <v>13</v>
      </c>
      <c r="G741" s="1">
        <v>0</v>
      </c>
      <c r="H741" s="1">
        <v>0</v>
      </c>
      <c r="I741" s="1">
        <v>349218</v>
      </c>
      <c r="J741" s="1">
        <v>7.8958000000000004</v>
      </c>
      <c r="L741" s="1" t="s">
        <v>15</v>
      </c>
      <c r="M741" t="str">
        <f>IF(L741="", "S",Titanic!L741)</f>
        <v>S</v>
      </c>
      <c r="N741" s="3">
        <f t="shared" si="77"/>
        <v>26.507588932806325</v>
      </c>
      <c r="O741">
        <v>1</v>
      </c>
      <c r="P741" t="str">
        <f t="shared" si="78"/>
        <v>M</v>
      </c>
      <c r="Q741">
        <f t="shared" si="79"/>
        <v>1</v>
      </c>
      <c r="R741">
        <f t="shared" si="80"/>
        <v>1</v>
      </c>
      <c r="S741" t="str">
        <f t="shared" si="81"/>
        <v>Youth</v>
      </c>
      <c r="T741" t="str">
        <f t="shared" si="82"/>
        <v>Lower Class</v>
      </c>
      <c r="U741" t="str">
        <f t="shared" si="83"/>
        <v>Deceased</v>
      </c>
    </row>
    <row r="742" spans="1:21" ht="13.2" x14ac:dyDescent="0.25">
      <c r="A742" s="1">
        <v>741</v>
      </c>
      <c r="B742" s="1">
        <v>1</v>
      </c>
      <c r="C742" s="1">
        <v>1</v>
      </c>
      <c r="D742" s="1" t="s">
        <v>1033</v>
      </c>
      <c r="E742" s="1" t="s">
        <v>13</v>
      </c>
      <c r="G742" s="1">
        <v>0</v>
      </c>
      <c r="H742" s="1">
        <v>0</v>
      </c>
      <c r="I742" s="1">
        <v>16988</v>
      </c>
      <c r="J742" s="1">
        <v>30</v>
      </c>
      <c r="K742" s="1" t="s">
        <v>1034</v>
      </c>
      <c r="L742" s="1" t="s">
        <v>15</v>
      </c>
      <c r="M742" t="str">
        <f>IF(L742="", "S",Titanic!L742)</f>
        <v>S</v>
      </c>
      <c r="N742" s="3">
        <f t="shared" si="77"/>
        <v>41.281386138613861</v>
      </c>
      <c r="O742">
        <v>1</v>
      </c>
      <c r="P742" t="str">
        <f t="shared" si="78"/>
        <v>D</v>
      </c>
      <c r="Q742">
        <f t="shared" si="79"/>
        <v>1</v>
      </c>
      <c r="R742">
        <f t="shared" si="80"/>
        <v>1</v>
      </c>
      <c r="S742" t="str">
        <f t="shared" si="81"/>
        <v>Middle-Aged</v>
      </c>
      <c r="T742" t="str">
        <f t="shared" si="82"/>
        <v>Upper Class</v>
      </c>
      <c r="U742" t="str">
        <f t="shared" si="83"/>
        <v>Survived</v>
      </c>
    </row>
    <row r="743" spans="1:21" ht="13.2" x14ac:dyDescent="0.25">
      <c r="A743" s="1">
        <v>742</v>
      </c>
      <c r="B743" s="1">
        <v>0</v>
      </c>
      <c r="C743" s="1">
        <v>1</v>
      </c>
      <c r="D743" s="1" t="s">
        <v>1035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1036</v>
      </c>
      <c r="L743" s="1" t="s">
        <v>15</v>
      </c>
      <c r="M743" t="str">
        <f>IF(L743="", "S",Titanic!L743)</f>
        <v>S</v>
      </c>
      <c r="N743">
        <f t="shared" si="77"/>
        <v>36</v>
      </c>
      <c r="O743">
        <v>1</v>
      </c>
      <c r="P743" t="str">
        <f t="shared" si="78"/>
        <v>C</v>
      </c>
      <c r="Q743">
        <f t="shared" si="79"/>
        <v>2</v>
      </c>
      <c r="R743">
        <f t="shared" si="80"/>
        <v>0</v>
      </c>
      <c r="S743" t="str">
        <f t="shared" si="81"/>
        <v>Middle-Aged</v>
      </c>
      <c r="T743" t="str">
        <f t="shared" si="82"/>
        <v>Upper Class</v>
      </c>
      <c r="U743" t="str">
        <f t="shared" si="83"/>
        <v>Deceased</v>
      </c>
    </row>
    <row r="744" spans="1:21" ht="13.2" x14ac:dyDescent="0.25">
      <c r="A744" s="1">
        <v>743</v>
      </c>
      <c r="B744" s="1">
        <v>1</v>
      </c>
      <c r="C744" s="1">
        <v>1</v>
      </c>
      <c r="D744" s="1" t="s">
        <v>1037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473</v>
      </c>
      <c r="J744" s="1">
        <v>262.375</v>
      </c>
      <c r="K744" s="1" t="s">
        <v>474</v>
      </c>
      <c r="L744" s="1" t="s">
        <v>20</v>
      </c>
      <c r="M744" t="str">
        <f>IF(L744="", "S",Titanic!L744)</f>
        <v>C</v>
      </c>
      <c r="N744">
        <f t="shared" si="77"/>
        <v>21</v>
      </c>
      <c r="O744">
        <v>0</v>
      </c>
      <c r="P744" t="str">
        <f t="shared" si="78"/>
        <v>B</v>
      </c>
      <c r="Q744">
        <f t="shared" si="79"/>
        <v>5</v>
      </c>
      <c r="R744">
        <f t="shared" si="80"/>
        <v>0</v>
      </c>
      <c r="S744" t="str">
        <f t="shared" si="81"/>
        <v>Youth</v>
      </c>
      <c r="T744" t="str">
        <f t="shared" si="82"/>
        <v>Upper Class</v>
      </c>
      <c r="U744" t="str">
        <f t="shared" si="83"/>
        <v>Survived</v>
      </c>
    </row>
    <row r="745" spans="1:21" ht="13.2" x14ac:dyDescent="0.25">
      <c r="A745" s="1">
        <v>744</v>
      </c>
      <c r="B745" s="1">
        <v>0</v>
      </c>
      <c r="C745" s="1">
        <v>3</v>
      </c>
      <c r="D745" s="1" t="s">
        <v>1038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L745" s="1" t="s">
        <v>15</v>
      </c>
      <c r="M745" t="str">
        <f>IF(L745="", "S",Titanic!L745)</f>
        <v>S</v>
      </c>
      <c r="N745">
        <f t="shared" si="77"/>
        <v>24</v>
      </c>
      <c r="O745">
        <v>1</v>
      </c>
      <c r="P745" t="str">
        <f t="shared" si="78"/>
        <v>M</v>
      </c>
      <c r="Q745">
        <f t="shared" si="79"/>
        <v>2</v>
      </c>
      <c r="R745">
        <f t="shared" si="80"/>
        <v>0</v>
      </c>
      <c r="S745" t="str">
        <f t="shared" si="81"/>
        <v>Youth</v>
      </c>
      <c r="T745" t="str">
        <f t="shared" si="82"/>
        <v>Lower Class</v>
      </c>
      <c r="U745" t="str">
        <f t="shared" si="83"/>
        <v>Deceased</v>
      </c>
    </row>
    <row r="746" spans="1:21" ht="13.2" x14ac:dyDescent="0.25">
      <c r="A746" s="1">
        <v>745</v>
      </c>
      <c r="B746" s="1">
        <v>1</v>
      </c>
      <c r="C746" s="1">
        <v>3</v>
      </c>
      <c r="D746" s="1" t="s">
        <v>1039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1040</v>
      </c>
      <c r="J746" s="1">
        <v>7.9249999999999998</v>
      </c>
      <c r="L746" s="1" t="s">
        <v>15</v>
      </c>
      <c r="M746" t="str">
        <f>IF(L746="", "S",Titanic!L746)</f>
        <v>S</v>
      </c>
      <c r="N746">
        <f t="shared" si="77"/>
        <v>31</v>
      </c>
      <c r="O746">
        <v>1</v>
      </c>
      <c r="P746" t="str">
        <f t="shared" si="78"/>
        <v>M</v>
      </c>
      <c r="Q746">
        <f t="shared" si="79"/>
        <v>1</v>
      </c>
      <c r="R746">
        <f t="shared" si="80"/>
        <v>1</v>
      </c>
      <c r="S746" t="str">
        <f t="shared" si="81"/>
        <v>Middle-Aged</v>
      </c>
      <c r="T746" t="str">
        <f t="shared" si="82"/>
        <v>Lower Class</v>
      </c>
      <c r="U746" t="str">
        <f t="shared" si="83"/>
        <v>Survived</v>
      </c>
    </row>
    <row r="747" spans="1:21" ht="13.2" x14ac:dyDescent="0.25">
      <c r="A747" s="1">
        <v>746</v>
      </c>
      <c r="B747" s="1">
        <v>0</v>
      </c>
      <c r="C747" s="1">
        <v>1</v>
      </c>
      <c r="D747" s="1" t="s">
        <v>1041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778</v>
      </c>
      <c r="J747" s="1">
        <v>71</v>
      </c>
      <c r="K747" s="1" t="s">
        <v>779</v>
      </c>
      <c r="L747" s="1" t="s">
        <v>15</v>
      </c>
      <c r="M747" t="str">
        <f>IF(L747="", "S",Titanic!L747)</f>
        <v>S</v>
      </c>
      <c r="N747">
        <f t="shared" si="77"/>
        <v>70</v>
      </c>
      <c r="O747">
        <v>1</v>
      </c>
      <c r="P747" t="str">
        <f t="shared" si="78"/>
        <v>B</v>
      </c>
      <c r="Q747">
        <f t="shared" si="79"/>
        <v>3</v>
      </c>
      <c r="R747">
        <f t="shared" si="80"/>
        <v>0</v>
      </c>
      <c r="S747" t="str">
        <f t="shared" si="81"/>
        <v>Old</v>
      </c>
      <c r="T747" t="str">
        <f t="shared" si="82"/>
        <v>Upper Class</v>
      </c>
      <c r="U747" t="str">
        <f t="shared" si="83"/>
        <v>Deceased</v>
      </c>
    </row>
    <row r="748" spans="1:21" ht="13.2" x14ac:dyDescent="0.25">
      <c r="A748" s="1">
        <v>747</v>
      </c>
      <c r="B748" s="1">
        <v>0</v>
      </c>
      <c r="C748" s="1">
        <v>3</v>
      </c>
      <c r="D748" s="1" t="s">
        <v>1042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425</v>
      </c>
      <c r="J748" s="1">
        <v>20.25</v>
      </c>
      <c r="L748" s="1" t="s">
        <v>15</v>
      </c>
      <c r="M748" t="str">
        <f>IF(L748="", "S",Titanic!L748)</f>
        <v>S</v>
      </c>
      <c r="N748">
        <f t="shared" si="77"/>
        <v>16</v>
      </c>
      <c r="O748">
        <v>1</v>
      </c>
      <c r="P748" t="str">
        <f t="shared" si="78"/>
        <v>M</v>
      </c>
      <c r="Q748">
        <f t="shared" si="79"/>
        <v>3</v>
      </c>
      <c r="R748">
        <f t="shared" si="80"/>
        <v>0</v>
      </c>
      <c r="S748" t="str">
        <f t="shared" si="81"/>
        <v>Teens</v>
      </c>
      <c r="T748" t="str">
        <f t="shared" si="82"/>
        <v>Lower Class</v>
      </c>
      <c r="U748" t="str">
        <f t="shared" si="83"/>
        <v>Deceased</v>
      </c>
    </row>
    <row r="749" spans="1:21" ht="13.2" x14ac:dyDescent="0.25">
      <c r="A749" s="1">
        <v>748</v>
      </c>
      <c r="B749" s="1">
        <v>1</v>
      </c>
      <c r="C749" s="1">
        <v>2</v>
      </c>
      <c r="D749" s="1" t="s">
        <v>1043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15</v>
      </c>
      <c r="M749" t="str">
        <f>IF(L749="", "S",Titanic!L749)</f>
        <v>S</v>
      </c>
      <c r="N749">
        <f t="shared" si="77"/>
        <v>30</v>
      </c>
      <c r="O749">
        <v>0</v>
      </c>
      <c r="P749" t="str">
        <f t="shared" si="78"/>
        <v>M</v>
      </c>
      <c r="Q749">
        <f t="shared" si="79"/>
        <v>1</v>
      </c>
      <c r="R749">
        <f t="shared" si="80"/>
        <v>1</v>
      </c>
      <c r="S749" t="str">
        <f t="shared" si="81"/>
        <v>Youth</v>
      </c>
      <c r="T749" t="str">
        <f t="shared" si="82"/>
        <v>Middle Class</v>
      </c>
      <c r="U749" t="str">
        <f t="shared" si="83"/>
        <v>Survived</v>
      </c>
    </row>
    <row r="750" spans="1:21" ht="13.2" x14ac:dyDescent="0.25">
      <c r="A750" s="1">
        <v>749</v>
      </c>
      <c r="B750" s="1">
        <v>0</v>
      </c>
      <c r="C750" s="1">
        <v>1</v>
      </c>
      <c r="D750" s="1" t="s">
        <v>1044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1045</v>
      </c>
      <c r="L750" s="1" t="s">
        <v>15</v>
      </c>
      <c r="M750" t="str">
        <f>IF(L750="", "S",Titanic!L750)</f>
        <v>S</v>
      </c>
      <c r="N750">
        <f t="shared" si="77"/>
        <v>19</v>
      </c>
      <c r="O750">
        <v>1</v>
      </c>
      <c r="P750" t="str">
        <f t="shared" si="78"/>
        <v>D</v>
      </c>
      <c r="Q750">
        <f t="shared" si="79"/>
        <v>2</v>
      </c>
      <c r="R750">
        <f t="shared" si="80"/>
        <v>0</v>
      </c>
      <c r="S750" t="str">
        <f t="shared" si="81"/>
        <v>Youth</v>
      </c>
      <c r="T750" t="str">
        <f t="shared" si="82"/>
        <v>Upper Class</v>
      </c>
      <c r="U750" t="str">
        <f t="shared" si="83"/>
        <v>Deceased</v>
      </c>
    </row>
    <row r="751" spans="1:21" ht="13.2" x14ac:dyDescent="0.25">
      <c r="A751" s="1">
        <v>750</v>
      </c>
      <c r="B751" s="1">
        <v>0</v>
      </c>
      <c r="C751" s="1">
        <v>3</v>
      </c>
      <c r="D751" s="1" t="s">
        <v>1046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L751" s="1" t="s">
        <v>27</v>
      </c>
      <c r="M751" t="str">
        <f>IF(L751="", "S",Titanic!L751)</f>
        <v>Q</v>
      </c>
      <c r="N751">
        <f t="shared" si="77"/>
        <v>31</v>
      </c>
      <c r="O751">
        <v>1</v>
      </c>
      <c r="P751" t="str">
        <f t="shared" si="78"/>
        <v>M</v>
      </c>
      <c r="Q751">
        <f t="shared" si="79"/>
        <v>1</v>
      </c>
      <c r="R751">
        <f t="shared" si="80"/>
        <v>1</v>
      </c>
      <c r="S751" t="str">
        <f t="shared" si="81"/>
        <v>Middle-Aged</v>
      </c>
      <c r="T751" t="str">
        <f t="shared" si="82"/>
        <v>Lower Class</v>
      </c>
      <c r="U751" t="str">
        <f t="shared" si="83"/>
        <v>Deceased</v>
      </c>
    </row>
    <row r="752" spans="1:21" ht="13.2" x14ac:dyDescent="0.25">
      <c r="A752" s="1">
        <v>751</v>
      </c>
      <c r="B752" s="1">
        <v>1</v>
      </c>
      <c r="C752" s="1">
        <v>2</v>
      </c>
      <c r="D752" s="1" t="s">
        <v>1047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15</v>
      </c>
      <c r="M752" t="str">
        <f>IF(L752="", "S",Titanic!L752)</f>
        <v>S</v>
      </c>
      <c r="N752">
        <f t="shared" si="77"/>
        <v>4</v>
      </c>
      <c r="O752">
        <v>0</v>
      </c>
      <c r="P752" t="str">
        <f t="shared" si="78"/>
        <v>M</v>
      </c>
      <c r="Q752">
        <f t="shared" si="79"/>
        <v>3</v>
      </c>
      <c r="R752">
        <f t="shared" si="80"/>
        <v>0</v>
      </c>
      <c r="S752" t="str">
        <f t="shared" si="81"/>
        <v>Children</v>
      </c>
      <c r="T752" t="str">
        <f t="shared" si="82"/>
        <v>Middle Class</v>
      </c>
      <c r="U752" t="str">
        <f t="shared" si="83"/>
        <v>Survived</v>
      </c>
    </row>
    <row r="753" spans="1:21" ht="13.2" x14ac:dyDescent="0.25">
      <c r="A753" s="1">
        <v>752</v>
      </c>
      <c r="B753" s="1">
        <v>1</v>
      </c>
      <c r="C753" s="1">
        <v>3</v>
      </c>
      <c r="D753" s="1" t="s">
        <v>1048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1049</v>
      </c>
      <c r="L753" s="1" t="s">
        <v>15</v>
      </c>
      <c r="M753" t="str">
        <f>IF(L753="", "S",Titanic!L753)</f>
        <v>S</v>
      </c>
      <c r="N753">
        <f t="shared" si="77"/>
        <v>6</v>
      </c>
      <c r="O753">
        <v>1</v>
      </c>
      <c r="P753" t="str">
        <f t="shared" si="78"/>
        <v>E</v>
      </c>
      <c r="Q753">
        <f t="shared" si="79"/>
        <v>2</v>
      </c>
      <c r="R753">
        <f t="shared" si="80"/>
        <v>0</v>
      </c>
      <c r="S753" t="str">
        <f t="shared" si="81"/>
        <v>Children</v>
      </c>
      <c r="T753" t="str">
        <f t="shared" si="82"/>
        <v>Lower Class</v>
      </c>
      <c r="U753" t="str">
        <f t="shared" si="83"/>
        <v>Survived</v>
      </c>
    </row>
    <row r="754" spans="1:21" ht="13.2" x14ac:dyDescent="0.25">
      <c r="A754" s="1">
        <v>753</v>
      </c>
      <c r="B754" s="1">
        <v>0</v>
      </c>
      <c r="C754" s="1">
        <v>3</v>
      </c>
      <c r="D754" s="1" t="s">
        <v>1050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L754" s="1" t="s">
        <v>15</v>
      </c>
      <c r="M754" t="str">
        <f>IF(L754="", "S",Titanic!L754)</f>
        <v>S</v>
      </c>
      <c r="N754">
        <f t="shared" si="77"/>
        <v>33</v>
      </c>
      <c r="O754">
        <v>1</v>
      </c>
      <c r="P754" t="str">
        <f t="shared" si="78"/>
        <v>M</v>
      </c>
      <c r="Q754">
        <f t="shared" si="79"/>
        <v>1</v>
      </c>
      <c r="R754">
        <f t="shared" si="80"/>
        <v>1</v>
      </c>
      <c r="S754" t="str">
        <f t="shared" si="81"/>
        <v>Middle-Aged</v>
      </c>
      <c r="T754" t="str">
        <f t="shared" si="82"/>
        <v>Lower Class</v>
      </c>
      <c r="U754" t="str">
        <f t="shared" si="83"/>
        <v>Deceased</v>
      </c>
    </row>
    <row r="755" spans="1:21" ht="13.2" x14ac:dyDescent="0.25">
      <c r="A755" s="1">
        <v>754</v>
      </c>
      <c r="B755" s="1">
        <v>0</v>
      </c>
      <c r="C755" s="1">
        <v>3</v>
      </c>
      <c r="D755" s="1" t="s">
        <v>1051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L755" s="1" t="s">
        <v>15</v>
      </c>
      <c r="M755" t="str">
        <f>IF(L755="", "S",Titanic!L755)</f>
        <v>S</v>
      </c>
      <c r="N755">
        <f t="shared" si="77"/>
        <v>23</v>
      </c>
      <c r="O755">
        <v>1</v>
      </c>
      <c r="P755" t="str">
        <f t="shared" si="78"/>
        <v>M</v>
      </c>
      <c r="Q755">
        <f t="shared" si="79"/>
        <v>1</v>
      </c>
      <c r="R755">
        <f t="shared" si="80"/>
        <v>1</v>
      </c>
      <c r="S755" t="str">
        <f t="shared" si="81"/>
        <v>Youth</v>
      </c>
      <c r="T755" t="str">
        <f t="shared" si="82"/>
        <v>Lower Class</v>
      </c>
      <c r="U755" t="str">
        <f t="shared" si="83"/>
        <v>Deceased</v>
      </c>
    </row>
    <row r="756" spans="1:21" ht="13.2" x14ac:dyDescent="0.25">
      <c r="A756" s="1">
        <v>755</v>
      </c>
      <c r="B756" s="1">
        <v>1</v>
      </c>
      <c r="C756" s="1">
        <v>2</v>
      </c>
      <c r="D756" s="1" t="s">
        <v>1052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15</v>
      </c>
      <c r="M756" t="str">
        <f>IF(L756="", "S",Titanic!L756)</f>
        <v>S</v>
      </c>
      <c r="N756">
        <f t="shared" si="77"/>
        <v>48</v>
      </c>
      <c r="O756">
        <v>0</v>
      </c>
      <c r="P756" t="str">
        <f t="shared" si="78"/>
        <v>M</v>
      </c>
      <c r="Q756">
        <f t="shared" si="79"/>
        <v>4</v>
      </c>
      <c r="R756">
        <f t="shared" si="80"/>
        <v>0</v>
      </c>
      <c r="S756" t="str">
        <f t="shared" si="81"/>
        <v>Middle-Aged</v>
      </c>
      <c r="T756" t="str">
        <f t="shared" si="82"/>
        <v>Middle Class</v>
      </c>
      <c r="U756" t="str">
        <f t="shared" si="83"/>
        <v>Survived</v>
      </c>
    </row>
    <row r="757" spans="1:21" ht="13.2" x14ac:dyDescent="0.25">
      <c r="A757" s="1">
        <v>756</v>
      </c>
      <c r="B757" s="1">
        <v>1</v>
      </c>
      <c r="C757" s="1">
        <v>2</v>
      </c>
      <c r="D757" s="1" t="s">
        <v>1053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L757" s="1" t="s">
        <v>15</v>
      </c>
      <c r="M757" t="str">
        <f>IF(L757="", "S",Titanic!L757)</f>
        <v>S</v>
      </c>
      <c r="N757" s="3">
        <f t="shared" si="77"/>
        <v>0.67</v>
      </c>
      <c r="O757">
        <v>1</v>
      </c>
      <c r="P757" t="str">
        <f t="shared" si="78"/>
        <v>M</v>
      </c>
      <c r="Q757">
        <f t="shared" si="79"/>
        <v>3</v>
      </c>
      <c r="R757">
        <f t="shared" si="80"/>
        <v>0</v>
      </c>
      <c r="S757" t="str">
        <f t="shared" si="81"/>
        <v>Children</v>
      </c>
      <c r="T757" t="str">
        <f t="shared" si="82"/>
        <v>Middle Class</v>
      </c>
      <c r="U757" t="str">
        <f t="shared" si="83"/>
        <v>Survived</v>
      </c>
    </row>
    <row r="758" spans="1:21" ht="13.2" x14ac:dyDescent="0.25">
      <c r="A758" s="1">
        <v>757</v>
      </c>
      <c r="B758" s="1">
        <v>0</v>
      </c>
      <c r="C758" s="1">
        <v>3</v>
      </c>
      <c r="D758" s="1" t="s">
        <v>1054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L758" s="1" t="s">
        <v>15</v>
      </c>
      <c r="M758" t="str">
        <f>IF(L758="", "S",Titanic!L758)</f>
        <v>S</v>
      </c>
      <c r="N758">
        <f t="shared" si="77"/>
        <v>28</v>
      </c>
      <c r="O758">
        <v>1</v>
      </c>
      <c r="P758" t="str">
        <f t="shared" si="78"/>
        <v>M</v>
      </c>
      <c r="Q758">
        <f t="shared" si="79"/>
        <v>1</v>
      </c>
      <c r="R758">
        <f t="shared" si="80"/>
        <v>1</v>
      </c>
      <c r="S758" t="str">
        <f t="shared" si="81"/>
        <v>Youth</v>
      </c>
      <c r="T758" t="str">
        <f t="shared" si="82"/>
        <v>Lower Class</v>
      </c>
      <c r="U758" t="str">
        <f t="shared" si="83"/>
        <v>Deceased</v>
      </c>
    </row>
    <row r="759" spans="1:21" ht="13.2" x14ac:dyDescent="0.25">
      <c r="A759" s="1">
        <v>758</v>
      </c>
      <c r="B759" s="1">
        <v>0</v>
      </c>
      <c r="C759" s="1">
        <v>2</v>
      </c>
      <c r="D759" s="1" t="s">
        <v>1055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L759" s="1" t="s">
        <v>15</v>
      </c>
      <c r="M759" t="str">
        <f>IF(L759="", "S",Titanic!L759)</f>
        <v>S</v>
      </c>
      <c r="N759">
        <f t="shared" si="77"/>
        <v>18</v>
      </c>
      <c r="O759">
        <v>1</v>
      </c>
      <c r="P759" t="str">
        <f t="shared" si="78"/>
        <v>M</v>
      </c>
      <c r="Q759">
        <f t="shared" si="79"/>
        <v>1</v>
      </c>
      <c r="R759">
        <f t="shared" si="80"/>
        <v>1</v>
      </c>
      <c r="S759" t="str">
        <f t="shared" si="81"/>
        <v>Teens</v>
      </c>
      <c r="T759" t="str">
        <f t="shared" si="82"/>
        <v>Middle Class</v>
      </c>
      <c r="U759" t="str">
        <f t="shared" si="83"/>
        <v>Deceased</v>
      </c>
    </row>
    <row r="760" spans="1:21" ht="13.2" x14ac:dyDescent="0.25">
      <c r="A760" s="1">
        <v>759</v>
      </c>
      <c r="B760" s="1">
        <v>0</v>
      </c>
      <c r="C760" s="1">
        <v>3</v>
      </c>
      <c r="D760" s="1" t="s">
        <v>1056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L760" s="1" t="s">
        <v>15</v>
      </c>
      <c r="M760" t="str">
        <f>IF(L760="", "S",Titanic!L760)</f>
        <v>S</v>
      </c>
      <c r="N760">
        <f t="shared" si="77"/>
        <v>34</v>
      </c>
      <c r="O760">
        <v>1</v>
      </c>
      <c r="P760" t="str">
        <f t="shared" si="78"/>
        <v>M</v>
      </c>
      <c r="Q760">
        <f t="shared" si="79"/>
        <v>1</v>
      </c>
      <c r="R760">
        <f t="shared" si="80"/>
        <v>1</v>
      </c>
      <c r="S760" t="str">
        <f t="shared" si="81"/>
        <v>Middle-Aged</v>
      </c>
      <c r="T760" t="str">
        <f t="shared" si="82"/>
        <v>Lower Class</v>
      </c>
      <c r="U760" t="str">
        <f t="shared" si="83"/>
        <v>Deceased</v>
      </c>
    </row>
    <row r="761" spans="1:21" ht="13.2" x14ac:dyDescent="0.25">
      <c r="A761" s="1">
        <v>760</v>
      </c>
      <c r="B761" s="1">
        <v>1</v>
      </c>
      <c r="C761" s="1">
        <v>1</v>
      </c>
      <c r="D761" s="1" t="s">
        <v>1057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391</v>
      </c>
      <c r="L761" s="1" t="s">
        <v>15</v>
      </c>
      <c r="M761" t="str">
        <f>IF(L761="", "S",Titanic!L761)</f>
        <v>S</v>
      </c>
      <c r="N761">
        <f t="shared" si="77"/>
        <v>33</v>
      </c>
      <c r="O761">
        <v>0</v>
      </c>
      <c r="P761" t="str">
        <f t="shared" si="78"/>
        <v>B</v>
      </c>
      <c r="Q761">
        <f t="shared" si="79"/>
        <v>1</v>
      </c>
      <c r="R761">
        <f t="shared" si="80"/>
        <v>1</v>
      </c>
      <c r="S761" t="str">
        <f t="shared" si="81"/>
        <v>Middle-Aged</v>
      </c>
      <c r="T761" t="str">
        <f t="shared" si="82"/>
        <v>Upper Class</v>
      </c>
      <c r="U761" t="str">
        <f t="shared" si="83"/>
        <v>Survived</v>
      </c>
    </row>
    <row r="762" spans="1:21" ht="13.2" x14ac:dyDescent="0.25">
      <c r="A762" s="1">
        <v>761</v>
      </c>
      <c r="B762" s="1">
        <v>0</v>
      </c>
      <c r="C762" s="1">
        <v>3</v>
      </c>
      <c r="D762" s="1" t="s">
        <v>1058</v>
      </c>
      <c r="E762" s="1" t="s">
        <v>13</v>
      </c>
      <c r="G762" s="1">
        <v>0</v>
      </c>
      <c r="H762" s="1">
        <v>0</v>
      </c>
      <c r="I762" s="1">
        <v>358585</v>
      </c>
      <c r="J762" s="1">
        <v>14.5</v>
      </c>
      <c r="L762" s="1" t="s">
        <v>15</v>
      </c>
      <c r="M762" t="str">
        <f>IF(L762="", "S",Titanic!L762)</f>
        <v>S</v>
      </c>
      <c r="N762" s="3">
        <f t="shared" si="77"/>
        <v>26.507588932806325</v>
      </c>
      <c r="O762">
        <v>1</v>
      </c>
      <c r="P762" t="str">
        <f t="shared" si="78"/>
        <v>M</v>
      </c>
      <c r="Q762">
        <f t="shared" si="79"/>
        <v>1</v>
      </c>
      <c r="R762">
        <f t="shared" si="80"/>
        <v>1</v>
      </c>
      <c r="S762" t="str">
        <f t="shared" si="81"/>
        <v>Youth</v>
      </c>
      <c r="T762" t="str">
        <f t="shared" si="82"/>
        <v>Lower Class</v>
      </c>
      <c r="U762" t="str">
        <f t="shared" si="83"/>
        <v>Deceased</v>
      </c>
    </row>
    <row r="763" spans="1:21" ht="13.2" x14ac:dyDescent="0.25">
      <c r="A763" s="1">
        <v>762</v>
      </c>
      <c r="B763" s="1">
        <v>0</v>
      </c>
      <c r="C763" s="1">
        <v>3</v>
      </c>
      <c r="D763" s="1" t="s">
        <v>1059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1060</v>
      </c>
      <c r="J763" s="1">
        <v>7.125</v>
      </c>
      <c r="L763" s="1" t="s">
        <v>15</v>
      </c>
      <c r="M763" t="str">
        <f>IF(L763="", "S",Titanic!L763)</f>
        <v>S</v>
      </c>
      <c r="N763">
        <f t="shared" si="77"/>
        <v>41</v>
      </c>
      <c r="O763">
        <v>1</v>
      </c>
      <c r="P763" t="str">
        <f t="shared" si="78"/>
        <v>M</v>
      </c>
      <c r="Q763">
        <f t="shared" si="79"/>
        <v>1</v>
      </c>
      <c r="R763">
        <f t="shared" si="80"/>
        <v>1</v>
      </c>
      <c r="S763" t="str">
        <f t="shared" si="81"/>
        <v>Middle-Aged</v>
      </c>
      <c r="T763" t="str">
        <f t="shared" si="82"/>
        <v>Lower Class</v>
      </c>
      <c r="U763" t="str">
        <f t="shared" si="83"/>
        <v>Deceased</v>
      </c>
    </row>
    <row r="764" spans="1:21" ht="13.2" x14ac:dyDescent="0.25">
      <c r="A764" s="1">
        <v>763</v>
      </c>
      <c r="B764" s="1">
        <v>1</v>
      </c>
      <c r="C764" s="1">
        <v>3</v>
      </c>
      <c r="D764" s="1" t="s">
        <v>1061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L764" s="1" t="s">
        <v>20</v>
      </c>
      <c r="M764" t="str">
        <f>IF(L764="", "S",Titanic!L764)</f>
        <v>C</v>
      </c>
      <c r="N764">
        <f t="shared" si="77"/>
        <v>20</v>
      </c>
      <c r="O764">
        <v>1</v>
      </c>
      <c r="P764" t="str">
        <f t="shared" si="78"/>
        <v>M</v>
      </c>
      <c r="Q764">
        <f t="shared" si="79"/>
        <v>1</v>
      </c>
      <c r="R764">
        <f t="shared" si="80"/>
        <v>1</v>
      </c>
      <c r="S764" t="str">
        <f t="shared" si="81"/>
        <v>Youth</v>
      </c>
      <c r="T764" t="str">
        <f t="shared" si="82"/>
        <v>Lower Class</v>
      </c>
      <c r="U764" t="str">
        <f t="shared" si="83"/>
        <v>Survived</v>
      </c>
    </row>
    <row r="765" spans="1:21" ht="13.2" x14ac:dyDescent="0.25">
      <c r="A765" s="1">
        <v>764</v>
      </c>
      <c r="B765" s="1">
        <v>1</v>
      </c>
      <c r="C765" s="1">
        <v>1</v>
      </c>
      <c r="D765" s="1" t="s">
        <v>1062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579</v>
      </c>
      <c r="L765" s="1" t="s">
        <v>15</v>
      </c>
      <c r="M765" t="str">
        <f>IF(L765="", "S",Titanic!L765)</f>
        <v>S</v>
      </c>
      <c r="N765">
        <f t="shared" si="77"/>
        <v>36</v>
      </c>
      <c r="O765">
        <v>0</v>
      </c>
      <c r="P765" t="str">
        <f t="shared" si="78"/>
        <v>B</v>
      </c>
      <c r="Q765">
        <f t="shared" si="79"/>
        <v>4</v>
      </c>
      <c r="R765">
        <f t="shared" si="80"/>
        <v>0</v>
      </c>
      <c r="S765" t="str">
        <f t="shared" si="81"/>
        <v>Middle-Aged</v>
      </c>
      <c r="T765" t="str">
        <f t="shared" si="82"/>
        <v>Upper Class</v>
      </c>
      <c r="U765" t="str">
        <f t="shared" si="83"/>
        <v>Survived</v>
      </c>
    </row>
    <row r="766" spans="1:21" ht="13.2" x14ac:dyDescent="0.25">
      <c r="A766" s="1">
        <v>765</v>
      </c>
      <c r="B766" s="1">
        <v>0</v>
      </c>
      <c r="C766" s="1">
        <v>3</v>
      </c>
      <c r="D766" s="1" t="s">
        <v>1063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L766" s="1" t="s">
        <v>15</v>
      </c>
      <c r="M766" t="str">
        <f>IF(L766="", "S",Titanic!L766)</f>
        <v>S</v>
      </c>
      <c r="N766">
        <f t="shared" si="77"/>
        <v>16</v>
      </c>
      <c r="O766">
        <v>1</v>
      </c>
      <c r="P766" t="str">
        <f t="shared" si="78"/>
        <v>M</v>
      </c>
      <c r="Q766">
        <f t="shared" si="79"/>
        <v>1</v>
      </c>
      <c r="R766">
        <f t="shared" si="80"/>
        <v>1</v>
      </c>
      <c r="S766" t="str">
        <f t="shared" si="81"/>
        <v>Teens</v>
      </c>
      <c r="T766" t="str">
        <f t="shared" si="82"/>
        <v>Lower Class</v>
      </c>
      <c r="U766" t="str">
        <f t="shared" si="83"/>
        <v>Deceased</v>
      </c>
    </row>
    <row r="767" spans="1:21" ht="13.2" x14ac:dyDescent="0.25">
      <c r="A767" s="1">
        <v>766</v>
      </c>
      <c r="B767" s="1">
        <v>1</v>
      </c>
      <c r="C767" s="1">
        <v>1</v>
      </c>
      <c r="D767" s="1" t="s">
        <v>1064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1065</v>
      </c>
      <c r="L767" s="1" t="s">
        <v>15</v>
      </c>
      <c r="M767" t="str">
        <f>IF(L767="", "S",Titanic!L767)</f>
        <v>S</v>
      </c>
      <c r="N767">
        <f t="shared" si="77"/>
        <v>51</v>
      </c>
      <c r="O767">
        <v>0</v>
      </c>
      <c r="P767" t="str">
        <f t="shared" si="78"/>
        <v>D</v>
      </c>
      <c r="Q767">
        <f t="shared" si="79"/>
        <v>2</v>
      </c>
      <c r="R767">
        <f t="shared" si="80"/>
        <v>0</v>
      </c>
      <c r="S767" t="str">
        <f t="shared" si="81"/>
        <v>Middle-Aged</v>
      </c>
      <c r="T767" t="str">
        <f t="shared" si="82"/>
        <v>Upper Class</v>
      </c>
      <c r="U767" t="str">
        <f t="shared" si="83"/>
        <v>Survived</v>
      </c>
    </row>
    <row r="768" spans="1:21" ht="13.2" x14ac:dyDescent="0.25">
      <c r="A768" s="1">
        <v>767</v>
      </c>
      <c r="B768" s="1">
        <v>0</v>
      </c>
      <c r="C768" s="1">
        <v>1</v>
      </c>
      <c r="D768" s="1" t="s">
        <v>1066</v>
      </c>
      <c r="E768" s="1" t="s">
        <v>13</v>
      </c>
      <c r="G768" s="1">
        <v>0</v>
      </c>
      <c r="H768" s="1">
        <v>0</v>
      </c>
      <c r="I768" s="1">
        <v>112379</v>
      </c>
      <c r="J768" s="1">
        <v>39.6</v>
      </c>
      <c r="L768" s="1" t="s">
        <v>20</v>
      </c>
      <c r="M768" t="str">
        <f>IF(L768="", "S",Titanic!L768)</f>
        <v>C</v>
      </c>
      <c r="N768" s="3">
        <f t="shared" si="77"/>
        <v>41.281386138613861</v>
      </c>
      <c r="O768">
        <v>1</v>
      </c>
      <c r="P768" t="str">
        <f t="shared" si="78"/>
        <v>M</v>
      </c>
      <c r="Q768">
        <f t="shared" si="79"/>
        <v>1</v>
      </c>
      <c r="R768">
        <f t="shared" si="80"/>
        <v>1</v>
      </c>
      <c r="S768" t="str">
        <f t="shared" si="81"/>
        <v>Middle-Aged</v>
      </c>
      <c r="T768" t="str">
        <f t="shared" si="82"/>
        <v>Upper Class</v>
      </c>
      <c r="U768" t="str">
        <f t="shared" si="83"/>
        <v>Deceased</v>
      </c>
    </row>
    <row r="769" spans="1:21" ht="13.2" x14ac:dyDescent="0.25">
      <c r="A769" s="1">
        <v>768</v>
      </c>
      <c r="B769" s="1">
        <v>0</v>
      </c>
      <c r="C769" s="1">
        <v>3</v>
      </c>
      <c r="D769" s="1" t="s">
        <v>1067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L769" s="1" t="s">
        <v>27</v>
      </c>
      <c r="M769" t="str">
        <f>IF(L769="", "S",Titanic!L769)</f>
        <v>Q</v>
      </c>
      <c r="N769" s="3">
        <f t="shared" si="77"/>
        <v>30.5</v>
      </c>
      <c r="O769">
        <v>0</v>
      </c>
      <c r="P769" t="str">
        <f t="shared" si="78"/>
        <v>M</v>
      </c>
      <c r="Q769">
        <f t="shared" si="79"/>
        <v>1</v>
      </c>
      <c r="R769">
        <f t="shared" si="80"/>
        <v>1</v>
      </c>
      <c r="S769" t="str">
        <f t="shared" si="81"/>
        <v>Middle-Aged</v>
      </c>
      <c r="T769" t="str">
        <f t="shared" si="82"/>
        <v>Lower Class</v>
      </c>
      <c r="U769" t="str">
        <f t="shared" si="83"/>
        <v>Deceased</v>
      </c>
    </row>
    <row r="770" spans="1:21" ht="13.2" x14ac:dyDescent="0.25">
      <c r="A770" s="1">
        <v>769</v>
      </c>
      <c r="B770" s="1">
        <v>0</v>
      </c>
      <c r="C770" s="1">
        <v>3</v>
      </c>
      <c r="D770" s="1" t="s">
        <v>1068</v>
      </c>
      <c r="E770" s="1" t="s">
        <v>13</v>
      </c>
      <c r="G770" s="1">
        <v>1</v>
      </c>
      <c r="H770" s="1">
        <v>0</v>
      </c>
      <c r="I770" s="1">
        <v>371110</v>
      </c>
      <c r="J770" s="1">
        <v>24.15</v>
      </c>
      <c r="L770" s="1" t="s">
        <v>27</v>
      </c>
      <c r="M770" t="str">
        <f>IF(L770="", "S",Titanic!L770)</f>
        <v>Q</v>
      </c>
      <c r="N770" s="3">
        <f t="shared" ref="N770:N833" si="84">IF(F770="",SUMIFS(Avg_Age,Pclass_Age,C770,Sex_Age,E770),F770)</f>
        <v>26.507588932806325</v>
      </c>
      <c r="O770">
        <v>1</v>
      </c>
      <c r="P770" t="str">
        <f t="shared" si="78"/>
        <v>M</v>
      </c>
      <c r="Q770">
        <f t="shared" si="79"/>
        <v>2</v>
      </c>
      <c r="R770">
        <f t="shared" si="80"/>
        <v>0</v>
      </c>
      <c r="S770" t="str">
        <f t="shared" si="81"/>
        <v>Youth</v>
      </c>
      <c r="T770" t="str">
        <f t="shared" si="82"/>
        <v>Lower Class</v>
      </c>
      <c r="U770" t="str">
        <f t="shared" si="83"/>
        <v>Deceased</v>
      </c>
    </row>
    <row r="771" spans="1:21" ht="13.2" x14ac:dyDescent="0.25">
      <c r="A771" s="1">
        <v>770</v>
      </c>
      <c r="B771" s="1">
        <v>0</v>
      </c>
      <c r="C771" s="1">
        <v>3</v>
      </c>
      <c r="D771" s="1" t="s">
        <v>1069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L771" s="1" t="s">
        <v>15</v>
      </c>
      <c r="M771" t="str">
        <f>IF(L771="", "S",Titanic!L771)</f>
        <v>S</v>
      </c>
      <c r="N771">
        <f t="shared" si="84"/>
        <v>32</v>
      </c>
      <c r="O771">
        <v>1</v>
      </c>
      <c r="P771" t="str">
        <f t="shared" ref="P771:P834" si="85">IF(K771="","M",LEFT(K771,1))</f>
        <v>M</v>
      </c>
      <c r="Q771">
        <f t="shared" ref="Q771:Q834" si="86">SUM(G771:H771,1)</f>
        <v>1</v>
      </c>
      <c r="R771">
        <f t="shared" ref="R771:R834" si="87">IF(Q771=1,1,0)</f>
        <v>1</v>
      </c>
      <c r="S771" t="str">
        <f t="shared" ref="S771:S834" si="88">IF(N771&lt;=13,"Children",IF(N771&lt;=18,"Teens",IF(N771&lt;=30,"Youth",IF(N771&lt;=55,"Middle-Aged","Old"))))</f>
        <v>Middle-Aged</v>
      </c>
      <c r="T771" t="str">
        <f t="shared" ref="T771:T834" si="89">IF(C771=1,"Upper Class",IF(C771 = 2, "Middle Class","Lower Class"))</f>
        <v>Lower Class</v>
      </c>
      <c r="U771" t="str">
        <f t="shared" ref="U771:U834" si="90">IF(B771 = 0, "Deceased","Survived")</f>
        <v>Deceased</v>
      </c>
    </row>
    <row r="772" spans="1:21" ht="13.2" x14ac:dyDescent="0.25">
      <c r="A772" s="1">
        <v>771</v>
      </c>
      <c r="B772" s="1">
        <v>0</v>
      </c>
      <c r="C772" s="1">
        <v>3</v>
      </c>
      <c r="D772" s="1" t="s">
        <v>1070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L772" s="1" t="s">
        <v>15</v>
      </c>
      <c r="M772" t="str">
        <f>IF(L772="", "S",Titanic!L772)</f>
        <v>S</v>
      </c>
      <c r="N772">
        <f t="shared" si="84"/>
        <v>24</v>
      </c>
      <c r="O772">
        <v>1</v>
      </c>
      <c r="P772" t="str">
        <f t="shared" si="85"/>
        <v>M</v>
      </c>
      <c r="Q772">
        <f t="shared" si="86"/>
        <v>1</v>
      </c>
      <c r="R772">
        <f t="shared" si="87"/>
        <v>1</v>
      </c>
      <c r="S772" t="str">
        <f t="shared" si="88"/>
        <v>Youth</v>
      </c>
      <c r="T772" t="str">
        <f t="shared" si="89"/>
        <v>Lower Class</v>
      </c>
      <c r="U772" t="str">
        <f t="shared" si="90"/>
        <v>Deceased</v>
      </c>
    </row>
    <row r="773" spans="1:21" ht="13.2" x14ac:dyDescent="0.25">
      <c r="A773" s="1">
        <v>772</v>
      </c>
      <c r="B773" s="1">
        <v>0</v>
      </c>
      <c r="C773" s="1">
        <v>3</v>
      </c>
      <c r="D773" s="1" t="s">
        <v>1071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L773" s="1" t="s">
        <v>15</v>
      </c>
      <c r="M773" t="str">
        <f>IF(L773="", "S",Titanic!L773)</f>
        <v>S</v>
      </c>
      <c r="N773">
        <f t="shared" si="84"/>
        <v>48</v>
      </c>
      <c r="O773">
        <v>1</v>
      </c>
      <c r="P773" t="str">
        <f t="shared" si="85"/>
        <v>M</v>
      </c>
      <c r="Q773">
        <f t="shared" si="86"/>
        <v>1</v>
      </c>
      <c r="R773">
        <f t="shared" si="87"/>
        <v>1</v>
      </c>
      <c r="S773" t="str">
        <f t="shared" si="88"/>
        <v>Middle-Aged</v>
      </c>
      <c r="T773" t="str">
        <f t="shared" si="89"/>
        <v>Lower Class</v>
      </c>
      <c r="U773" t="str">
        <f t="shared" si="90"/>
        <v>Deceased</v>
      </c>
    </row>
    <row r="774" spans="1:21" ht="13.2" x14ac:dyDescent="0.25">
      <c r="A774" s="1">
        <v>773</v>
      </c>
      <c r="B774" s="1">
        <v>0</v>
      </c>
      <c r="C774" s="1">
        <v>2</v>
      </c>
      <c r="D774" s="1" t="s">
        <v>1072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1073</v>
      </c>
      <c r="J774" s="1">
        <v>10.5</v>
      </c>
      <c r="K774" s="1" t="s">
        <v>1074</v>
      </c>
      <c r="L774" s="1" t="s">
        <v>15</v>
      </c>
      <c r="M774" t="str">
        <f>IF(L774="", "S",Titanic!L774)</f>
        <v>S</v>
      </c>
      <c r="N774">
        <f t="shared" si="84"/>
        <v>57</v>
      </c>
      <c r="O774">
        <v>0</v>
      </c>
      <c r="P774" t="str">
        <f t="shared" si="85"/>
        <v>E</v>
      </c>
      <c r="Q774">
        <f t="shared" si="86"/>
        <v>1</v>
      </c>
      <c r="R774">
        <f t="shared" si="87"/>
        <v>1</v>
      </c>
      <c r="S774" t="str">
        <f t="shared" si="88"/>
        <v>Old</v>
      </c>
      <c r="T774" t="str">
        <f t="shared" si="89"/>
        <v>Middle Class</v>
      </c>
      <c r="U774" t="str">
        <f t="shared" si="90"/>
        <v>Deceased</v>
      </c>
    </row>
    <row r="775" spans="1:21" ht="13.2" x14ac:dyDescent="0.25">
      <c r="A775" s="1">
        <v>774</v>
      </c>
      <c r="B775" s="1">
        <v>0</v>
      </c>
      <c r="C775" s="1">
        <v>3</v>
      </c>
      <c r="D775" s="1" t="s">
        <v>1075</v>
      </c>
      <c r="E775" s="1" t="s">
        <v>13</v>
      </c>
      <c r="G775" s="1">
        <v>0</v>
      </c>
      <c r="H775" s="1">
        <v>0</v>
      </c>
      <c r="I775" s="1">
        <v>2674</v>
      </c>
      <c r="J775" s="1">
        <v>7.2249999999999996</v>
      </c>
      <c r="L775" s="1" t="s">
        <v>20</v>
      </c>
      <c r="M775" t="str">
        <f>IF(L775="", "S",Titanic!L775)</f>
        <v>C</v>
      </c>
      <c r="N775" s="3">
        <f t="shared" si="84"/>
        <v>26.507588932806325</v>
      </c>
      <c r="O775">
        <v>1</v>
      </c>
      <c r="P775" t="str">
        <f t="shared" si="85"/>
        <v>M</v>
      </c>
      <c r="Q775">
        <f t="shared" si="86"/>
        <v>1</v>
      </c>
      <c r="R775">
        <f t="shared" si="87"/>
        <v>1</v>
      </c>
      <c r="S775" t="str">
        <f t="shared" si="88"/>
        <v>Youth</v>
      </c>
      <c r="T775" t="str">
        <f t="shared" si="89"/>
        <v>Lower Class</v>
      </c>
      <c r="U775" t="str">
        <f t="shared" si="90"/>
        <v>Deceased</v>
      </c>
    </row>
    <row r="776" spans="1:21" ht="13.2" x14ac:dyDescent="0.25">
      <c r="A776" s="1">
        <v>775</v>
      </c>
      <c r="B776" s="1">
        <v>1</v>
      </c>
      <c r="C776" s="1">
        <v>2</v>
      </c>
      <c r="D776" s="1" t="s">
        <v>1076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15</v>
      </c>
      <c r="M776" t="str">
        <f>IF(L776="", "S",Titanic!L776)</f>
        <v>S</v>
      </c>
      <c r="N776">
        <f t="shared" si="84"/>
        <v>54</v>
      </c>
      <c r="O776">
        <v>0</v>
      </c>
      <c r="P776" t="str">
        <f t="shared" si="85"/>
        <v>M</v>
      </c>
      <c r="Q776">
        <f t="shared" si="86"/>
        <v>5</v>
      </c>
      <c r="R776">
        <f t="shared" si="87"/>
        <v>0</v>
      </c>
      <c r="S776" t="str">
        <f t="shared" si="88"/>
        <v>Middle-Aged</v>
      </c>
      <c r="T776" t="str">
        <f t="shared" si="89"/>
        <v>Middle Class</v>
      </c>
      <c r="U776" t="str">
        <f t="shared" si="90"/>
        <v>Survived</v>
      </c>
    </row>
    <row r="777" spans="1:21" ht="13.2" x14ac:dyDescent="0.25">
      <c r="A777" s="1">
        <v>776</v>
      </c>
      <c r="B777" s="1">
        <v>0</v>
      </c>
      <c r="C777" s="1">
        <v>3</v>
      </c>
      <c r="D777" s="1" t="s">
        <v>1077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L777" s="1" t="s">
        <v>15</v>
      </c>
      <c r="M777" t="str">
        <f>IF(L777="", "S",Titanic!L777)</f>
        <v>S</v>
      </c>
      <c r="N777">
        <f t="shared" si="84"/>
        <v>18</v>
      </c>
      <c r="O777">
        <v>1</v>
      </c>
      <c r="P777" t="str">
        <f t="shared" si="85"/>
        <v>M</v>
      </c>
      <c r="Q777">
        <f t="shared" si="86"/>
        <v>1</v>
      </c>
      <c r="R777">
        <f t="shared" si="87"/>
        <v>1</v>
      </c>
      <c r="S777" t="str">
        <f t="shared" si="88"/>
        <v>Teens</v>
      </c>
      <c r="T777" t="str">
        <f t="shared" si="89"/>
        <v>Lower Class</v>
      </c>
      <c r="U777" t="str">
        <f t="shared" si="90"/>
        <v>Deceased</v>
      </c>
    </row>
    <row r="778" spans="1:21" ht="13.2" x14ac:dyDescent="0.25">
      <c r="A778" s="1">
        <v>777</v>
      </c>
      <c r="B778" s="1">
        <v>0</v>
      </c>
      <c r="C778" s="1">
        <v>3</v>
      </c>
      <c r="D778" s="1" t="s">
        <v>1078</v>
      </c>
      <c r="E778" s="1" t="s">
        <v>13</v>
      </c>
      <c r="G778" s="1">
        <v>0</v>
      </c>
      <c r="H778" s="1">
        <v>0</v>
      </c>
      <c r="I778" s="1">
        <v>383121</v>
      </c>
      <c r="J778" s="1">
        <v>7.75</v>
      </c>
      <c r="K778" s="1" t="s">
        <v>1079</v>
      </c>
      <c r="L778" s="1" t="s">
        <v>27</v>
      </c>
      <c r="M778" t="str">
        <f>IF(L778="", "S",Titanic!L778)</f>
        <v>Q</v>
      </c>
      <c r="N778" s="3">
        <f t="shared" si="84"/>
        <v>26.507588932806325</v>
      </c>
      <c r="O778">
        <v>1</v>
      </c>
      <c r="P778" t="str">
        <f t="shared" si="85"/>
        <v>F</v>
      </c>
      <c r="Q778">
        <f t="shared" si="86"/>
        <v>1</v>
      </c>
      <c r="R778">
        <f t="shared" si="87"/>
        <v>1</v>
      </c>
      <c r="S778" t="str">
        <f t="shared" si="88"/>
        <v>Youth</v>
      </c>
      <c r="T778" t="str">
        <f t="shared" si="89"/>
        <v>Lower Class</v>
      </c>
      <c r="U778" t="str">
        <f t="shared" si="90"/>
        <v>Deceased</v>
      </c>
    </row>
    <row r="779" spans="1:21" ht="13.2" x14ac:dyDescent="0.25">
      <c r="A779" s="1">
        <v>778</v>
      </c>
      <c r="B779" s="1">
        <v>1</v>
      </c>
      <c r="C779" s="1">
        <v>3</v>
      </c>
      <c r="D779" s="1" t="s">
        <v>1080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L779" s="1" t="s">
        <v>15</v>
      </c>
      <c r="M779" t="str">
        <f>IF(L779="", "S",Titanic!L779)</f>
        <v>S</v>
      </c>
      <c r="N779">
        <f t="shared" si="84"/>
        <v>5</v>
      </c>
      <c r="O779">
        <v>0</v>
      </c>
      <c r="P779" t="str">
        <f t="shared" si="85"/>
        <v>M</v>
      </c>
      <c r="Q779">
        <f t="shared" si="86"/>
        <v>1</v>
      </c>
      <c r="R779">
        <f t="shared" si="87"/>
        <v>1</v>
      </c>
      <c r="S779" t="str">
        <f t="shared" si="88"/>
        <v>Children</v>
      </c>
      <c r="T779" t="str">
        <f t="shared" si="89"/>
        <v>Lower Class</v>
      </c>
      <c r="U779" t="str">
        <f t="shared" si="90"/>
        <v>Survived</v>
      </c>
    </row>
    <row r="780" spans="1:21" ht="13.2" x14ac:dyDescent="0.25">
      <c r="A780" s="1">
        <v>779</v>
      </c>
      <c r="B780" s="1">
        <v>0</v>
      </c>
      <c r="C780" s="1">
        <v>3</v>
      </c>
      <c r="D780" s="1" t="s">
        <v>1081</v>
      </c>
      <c r="E780" s="1" t="s">
        <v>13</v>
      </c>
      <c r="G780" s="1">
        <v>0</v>
      </c>
      <c r="H780" s="1">
        <v>0</v>
      </c>
      <c r="I780" s="1">
        <v>36865</v>
      </c>
      <c r="J780" s="1">
        <v>7.7374999999999998</v>
      </c>
      <c r="L780" s="1" t="s">
        <v>27</v>
      </c>
      <c r="M780" t="str">
        <f>IF(L780="", "S",Titanic!L780)</f>
        <v>Q</v>
      </c>
      <c r="N780" s="3">
        <f t="shared" si="84"/>
        <v>26.507588932806325</v>
      </c>
      <c r="O780">
        <v>1</v>
      </c>
      <c r="P780" t="str">
        <f t="shared" si="85"/>
        <v>M</v>
      </c>
      <c r="Q780">
        <f t="shared" si="86"/>
        <v>1</v>
      </c>
      <c r="R780">
        <f t="shared" si="87"/>
        <v>1</v>
      </c>
      <c r="S780" t="str">
        <f t="shared" si="88"/>
        <v>Youth</v>
      </c>
      <c r="T780" t="str">
        <f t="shared" si="89"/>
        <v>Lower Class</v>
      </c>
      <c r="U780" t="str">
        <f t="shared" si="90"/>
        <v>Deceased</v>
      </c>
    </row>
    <row r="781" spans="1:21" ht="13.2" x14ac:dyDescent="0.25">
      <c r="A781" s="1">
        <v>780</v>
      </c>
      <c r="B781" s="1">
        <v>1</v>
      </c>
      <c r="C781" s="1">
        <v>1</v>
      </c>
      <c r="D781" s="1" t="s">
        <v>1082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1083</v>
      </c>
      <c r="L781" s="1" t="s">
        <v>15</v>
      </c>
      <c r="M781" t="str">
        <f>IF(L781="", "S",Titanic!L781)</f>
        <v>S</v>
      </c>
      <c r="N781">
        <f t="shared" si="84"/>
        <v>43</v>
      </c>
      <c r="O781">
        <v>0</v>
      </c>
      <c r="P781" t="str">
        <f t="shared" si="85"/>
        <v>B</v>
      </c>
      <c r="Q781">
        <f t="shared" si="86"/>
        <v>2</v>
      </c>
      <c r="R781">
        <f t="shared" si="87"/>
        <v>0</v>
      </c>
      <c r="S781" t="str">
        <f t="shared" si="88"/>
        <v>Middle-Aged</v>
      </c>
      <c r="T781" t="str">
        <f t="shared" si="89"/>
        <v>Upper Class</v>
      </c>
      <c r="U781" t="str">
        <f t="shared" si="90"/>
        <v>Survived</v>
      </c>
    </row>
    <row r="782" spans="1:21" ht="13.2" x14ac:dyDescent="0.25">
      <c r="A782" s="1">
        <v>781</v>
      </c>
      <c r="B782" s="1">
        <v>1</v>
      </c>
      <c r="C782" s="1">
        <v>3</v>
      </c>
      <c r="D782" s="1" t="s">
        <v>1084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L782" s="1" t="s">
        <v>20</v>
      </c>
      <c r="M782" t="str">
        <f>IF(L782="", "S",Titanic!L782)</f>
        <v>C</v>
      </c>
      <c r="N782">
        <f t="shared" si="84"/>
        <v>13</v>
      </c>
      <c r="O782">
        <v>0</v>
      </c>
      <c r="P782" t="str">
        <f t="shared" si="85"/>
        <v>M</v>
      </c>
      <c r="Q782">
        <f t="shared" si="86"/>
        <v>1</v>
      </c>
      <c r="R782">
        <f t="shared" si="87"/>
        <v>1</v>
      </c>
      <c r="S782" t="str">
        <f t="shared" si="88"/>
        <v>Children</v>
      </c>
      <c r="T782" t="str">
        <f t="shared" si="89"/>
        <v>Lower Class</v>
      </c>
      <c r="U782" t="str">
        <f t="shared" si="90"/>
        <v>Survived</v>
      </c>
    </row>
    <row r="783" spans="1:21" ht="13.2" x14ac:dyDescent="0.25">
      <c r="A783" s="1">
        <v>782</v>
      </c>
      <c r="B783" s="1">
        <v>1</v>
      </c>
      <c r="C783" s="1">
        <v>1</v>
      </c>
      <c r="D783" s="1" t="s">
        <v>1085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972</v>
      </c>
      <c r="L783" s="1" t="s">
        <v>15</v>
      </c>
      <c r="M783" t="str">
        <f>IF(L783="", "S",Titanic!L783)</f>
        <v>S</v>
      </c>
      <c r="N783">
        <f t="shared" si="84"/>
        <v>17</v>
      </c>
      <c r="O783">
        <v>0</v>
      </c>
      <c r="P783" t="str">
        <f t="shared" si="85"/>
        <v>B</v>
      </c>
      <c r="Q783">
        <f t="shared" si="86"/>
        <v>2</v>
      </c>
      <c r="R783">
        <f t="shared" si="87"/>
        <v>0</v>
      </c>
      <c r="S783" t="str">
        <f t="shared" si="88"/>
        <v>Teens</v>
      </c>
      <c r="T783" t="str">
        <f t="shared" si="89"/>
        <v>Upper Class</v>
      </c>
      <c r="U783" t="str">
        <f t="shared" si="90"/>
        <v>Survived</v>
      </c>
    </row>
    <row r="784" spans="1:21" ht="13.2" x14ac:dyDescent="0.25">
      <c r="A784" s="1">
        <v>783</v>
      </c>
      <c r="B784" s="1">
        <v>0</v>
      </c>
      <c r="C784" s="1">
        <v>1</v>
      </c>
      <c r="D784" s="1" t="s">
        <v>1086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1087</v>
      </c>
      <c r="L784" s="1" t="s">
        <v>15</v>
      </c>
      <c r="M784" t="str">
        <f>IF(L784="", "S",Titanic!L784)</f>
        <v>S</v>
      </c>
      <c r="N784">
        <f t="shared" si="84"/>
        <v>29</v>
      </c>
      <c r="O784">
        <v>1</v>
      </c>
      <c r="P784" t="str">
        <f t="shared" si="85"/>
        <v>D</v>
      </c>
      <c r="Q784">
        <f t="shared" si="86"/>
        <v>1</v>
      </c>
      <c r="R784">
        <f t="shared" si="87"/>
        <v>1</v>
      </c>
      <c r="S784" t="str">
        <f t="shared" si="88"/>
        <v>Youth</v>
      </c>
      <c r="T784" t="str">
        <f t="shared" si="89"/>
        <v>Upper Class</v>
      </c>
      <c r="U784" t="str">
        <f t="shared" si="90"/>
        <v>Deceased</v>
      </c>
    </row>
    <row r="785" spans="1:21" ht="13.2" x14ac:dyDescent="0.25">
      <c r="A785" s="1">
        <v>784</v>
      </c>
      <c r="B785" s="1">
        <v>0</v>
      </c>
      <c r="C785" s="1">
        <v>3</v>
      </c>
      <c r="D785" s="1" t="s">
        <v>1088</v>
      </c>
      <c r="E785" s="1" t="s">
        <v>13</v>
      </c>
      <c r="G785" s="1">
        <v>1</v>
      </c>
      <c r="H785" s="1">
        <v>2</v>
      </c>
      <c r="I785" s="1" t="s">
        <v>1089</v>
      </c>
      <c r="J785" s="1">
        <v>23.45</v>
      </c>
      <c r="L785" s="1" t="s">
        <v>15</v>
      </c>
      <c r="M785" t="str">
        <f>IF(L785="", "S",Titanic!L785)</f>
        <v>S</v>
      </c>
      <c r="N785" s="3">
        <f t="shared" si="84"/>
        <v>26.507588932806325</v>
      </c>
      <c r="O785">
        <v>1</v>
      </c>
      <c r="P785" t="str">
        <f t="shared" si="85"/>
        <v>M</v>
      </c>
      <c r="Q785">
        <f t="shared" si="86"/>
        <v>4</v>
      </c>
      <c r="R785">
        <f t="shared" si="87"/>
        <v>0</v>
      </c>
      <c r="S785" t="str">
        <f t="shared" si="88"/>
        <v>Youth</v>
      </c>
      <c r="T785" t="str">
        <f t="shared" si="89"/>
        <v>Lower Class</v>
      </c>
      <c r="U785" t="str">
        <f t="shared" si="90"/>
        <v>Deceased</v>
      </c>
    </row>
    <row r="786" spans="1:21" ht="13.2" x14ac:dyDescent="0.25">
      <c r="A786" s="1">
        <v>785</v>
      </c>
      <c r="B786" s="1">
        <v>0</v>
      </c>
      <c r="C786" s="1">
        <v>3</v>
      </c>
      <c r="D786" s="1" t="s">
        <v>1090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1091</v>
      </c>
      <c r="J786" s="1">
        <v>7.05</v>
      </c>
      <c r="L786" s="1" t="s">
        <v>15</v>
      </c>
      <c r="M786" t="str">
        <f>IF(L786="", "S",Titanic!L786)</f>
        <v>S</v>
      </c>
      <c r="N786">
        <f t="shared" si="84"/>
        <v>25</v>
      </c>
      <c r="O786">
        <v>1</v>
      </c>
      <c r="P786" t="str">
        <f t="shared" si="85"/>
        <v>M</v>
      </c>
      <c r="Q786">
        <f t="shared" si="86"/>
        <v>1</v>
      </c>
      <c r="R786">
        <f t="shared" si="87"/>
        <v>1</v>
      </c>
      <c r="S786" t="str">
        <f t="shared" si="88"/>
        <v>Youth</v>
      </c>
      <c r="T786" t="str">
        <f t="shared" si="89"/>
        <v>Lower Class</v>
      </c>
      <c r="U786" t="str">
        <f t="shared" si="90"/>
        <v>Deceased</v>
      </c>
    </row>
    <row r="787" spans="1:21" ht="13.2" x14ac:dyDescent="0.25">
      <c r="A787" s="1">
        <v>786</v>
      </c>
      <c r="B787" s="1">
        <v>0</v>
      </c>
      <c r="C787" s="1">
        <v>3</v>
      </c>
      <c r="D787" s="1" t="s">
        <v>1092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L787" s="1" t="s">
        <v>15</v>
      </c>
      <c r="M787" t="str">
        <f>IF(L787="", "S",Titanic!L787)</f>
        <v>S</v>
      </c>
      <c r="N787">
        <f t="shared" si="84"/>
        <v>25</v>
      </c>
      <c r="O787">
        <v>1</v>
      </c>
      <c r="P787" t="str">
        <f t="shared" si="85"/>
        <v>M</v>
      </c>
      <c r="Q787">
        <f t="shared" si="86"/>
        <v>1</v>
      </c>
      <c r="R787">
        <f t="shared" si="87"/>
        <v>1</v>
      </c>
      <c r="S787" t="str">
        <f t="shared" si="88"/>
        <v>Youth</v>
      </c>
      <c r="T787" t="str">
        <f t="shared" si="89"/>
        <v>Lower Class</v>
      </c>
      <c r="U787" t="str">
        <f t="shared" si="90"/>
        <v>Deceased</v>
      </c>
    </row>
    <row r="788" spans="1:21" ht="13.2" x14ac:dyDescent="0.25">
      <c r="A788" s="1">
        <v>787</v>
      </c>
      <c r="B788" s="1">
        <v>1</v>
      </c>
      <c r="C788" s="1">
        <v>3</v>
      </c>
      <c r="D788" s="1" t="s">
        <v>1093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L788" s="1" t="s">
        <v>15</v>
      </c>
      <c r="M788" t="str">
        <f>IF(L788="", "S",Titanic!L788)</f>
        <v>S</v>
      </c>
      <c r="N788">
        <f t="shared" si="84"/>
        <v>18</v>
      </c>
      <c r="O788">
        <v>0</v>
      </c>
      <c r="P788" t="str">
        <f t="shared" si="85"/>
        <v>M</v>
      </c>
      <c r="Q788">
        <f t="shared" si="86"/>
        <v>1</v>
      </c>
      <c r="R788">
        <f t="shared" si="87"/>
        <v>1</v>
      </c>
      <c r="S788" t="str">
        <f t="shared" si="88"/>
        <v>Teens</v>
      </c>
      <c r="T788" t="str">
        <f t="shared" si="89"/>
        <v>Lower Class</v>
      </c>
      <c r="U788" t="str">
        <f t="shared" si="90"/>
        <v>Survived</v>
      </c>
    </row>
    <row r="789" spans="1:21" ht="13.2" x14ac:dyDescent="0.25">
      <c r="A789" s="1">
        <v>788</v>
      </c>
      <c r="B789" s="1">
        <v>0</v>
      </c>
      <c r="C789" s="1">
        <v>3</v>
      </c>
      <c r="D789" s="1" t="s">
        <v>1094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L789" s="1" t="s">
        <v>27</v>
      </c>
      <c r="M789" t="str">
        <f>IF(L789="", "S",Titanic!L789)</f>
        <v>Q</v>
      </c>
      <c r="N789">
        <f t="shared" si="84"/>
        <v>8</v>
      </c>
      <c r="O789">
        <v>1</v>
      </c>
      <c r="P789" t="str">
        <f t="shared" si="85"/>
        <v>M</v>
      </c>
      <c r="Q789">
        <f t="shared" si="86"/>
        <v>6</v>
      </c>
      <c r="R789">
        <f t="shared" si="87"/>
        <v>0</v>
      </c>
      <c r="S789" t="str">
        <f t="shared" si="88"/>
        <v>Children</v>
      </c>
      <c r="T789" t="str">
        <f t="shared" si="89"/>
        <v>Lower Class</v>
      </c>
      <c r="U789" t="str">
        <f t="shared" si="90"/>
        <v>Deceased</v>
      </c>
    </row>
    <row r="790" spans="1:21" ht="13.2" x14ac:dyDescent="0.25">
      <c r="A790" s="1">
        <v>789</v>
      </c>
      <c r="B790" s="1">
        <v>1</v>
      </c>
      <c r="C790" s="1">
        <v>3</v>
      </c>
      <c r="D790" s="1" t="s">
        <v>1095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L790" s="1" t="s">
        <v>15</v>
      </c>
      <c r="M790" t="str">
        <f>IF(L790="", "S",Titanic!L790)</f>
        <v>S</v>
      </c>
      <c r="N790">
        <f t="shared" si="84"/>
        <v>1</v>
      </c>
      <c r="O790">
        <v>1</v>
      </c>
      <c r="P790" t="str">
        <f t="shared" si="85"/>
        <v>M</v>
      </c>
      <c r="Q790">
        <f t="shared" si="86"/>
        <v>4</v>
      </c>
      <c r="R790">
        <f t="shared" si="87"/>
        <v>0</v>
      </c>
      <c r="S790" t="str">
        <f t="shared" si="88"/>
        <v>Children</v>
      </c>
      <c r="T790" t="str">
        <f t="shared" si="89"/>
        <v>Lower Class</v>
      </c>
      <c r="U790" t="str">
        <f t="shared" si="90"/>
        <v>Survived</v>
      </c>
    </row>
    <row r="791" spans="1:21" ht="13.2" x14ac:dyDescent="0.25">
      <c r="A791" s="1">
        <v>790</v>
      </c>
      <c r="B791" s="1">
        <v>0</v>
      </c>
      <c r="C791" s="1">
        <v>1</v>
      </c>
      <c r="D791" s="1" t="s">
        <v>1096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1097</v>
      </c>
      <c r="L791" s="1" t="s">
        <v>20</v>
      </c>
      <c r="M791" t="str">
        <f>IF(L791="", "S",Titanic!L791)</f>
        <v>C</v>
      </c>
      <c r="N791">
        <f t="shared" si="84"/>
        <v>46</v>
      </c>
      <c r="O791">
        <v>1</v>
      </c>
      <c r="P791" t="str">
        <f t="shared" si="85"/>
        <v>B</v>
      </c>
      <c r="Q791">
        <f t="shared" si="86"/>
        <v>1</v>
      </c>
      <c r="R791">
        <f t="shared" si="87"/>
        <v>1</v>
      </c>
      <c r="S791" t="str">
        <f t="shared" si="88"/>
        <v>Middle-Aged</v>
      </c>
      <c r="T791" t="str">
        <f t="shared" si="89"/>
        <v>Upper Class</v>
      </c>
      <c r="U791" t="str">
        <f t="shared" si="90"/>
        <v>Deceased</v>
      </c>
    </row>
    <row r="792" spans="1:21" ht="13.2" x14ac:dyDescent="0.25">
      <c r="A792" s="1">
        <v>791</v>
      </c>
      <c r="B792" s="1">
        <v>0</v>
      </c>
      <c r="C792" s="1">
        <v>3</v>
      </c>
      <c r="D792" s="1" t="s">
        <v>1098</v>
      </c>
      <c r="E792" s="1" t="s">
        <v>13</v>
      </c>
      <c r="G792" s="1">
        <v>0</v>
      </c>
      <c r="H792" s="1">
        <v>0</v>
      </c>
      <c r="I792" s="1">
        <v>12460</v>
      </c>
      <c r="J792" s="1">
        <v>7.75</v>
      </c>
      <c r="L792" s="1" t="s">
        <v>27</v>
      </c>
      <c r="M792" t="str">
        <f>IF(L792="", "S",Titanic!L792)</f>
        <v>Q</v>
      </c>
      <c r="N792" s="3">
        <f t="shared" si="84"/>
        <v>26.507588932806325</v>
      </c>
      <c r="O792">
        <v>1</v>
      </c>
      <c r="P792" t="str">
        <f t="shared" si="85"/>
        <v>M</v>
      </c>
      <c r="Q792">
        <f t="shared" si="86"/>
        <v>1</v>
      </c>
      <c r="R792">
        <f t="shared" si="87"/>
        <v>1</v>
      </c>
      <c r="S792" t="str">
        <f t="shared" si="88"/>
        <v>Youth</v>
      </c>
      <c r="T792" t="str">
        <f t="shared" si="89"/>
        <v>Lower Class</v>
      </c>
      <c r="U792" t="str">
        <f t="shared" si="90"/>
        <v>Deceased</v>
      </c>
    </row>
    <row r="793" spans="1:21" ht="13.2" x14ac:dyDescent="0.25">
      <c r="A793" s="1">
        <v>792</v>
      </c>
      <c r="B793" s="1">
        <v>0</v>
      </c>
      <c r="C793" s="1">
        <v>2</v>
      </c>
      <c r="D793" s="1" t="s">
        <v>1099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15</v>
      </c>
      <c r="M793" t="str">
        <f>IF(L793="", "S",Titanic!L793)</f>
        <v>S</v>
      </c>
      <c r="N793">
        <f t="shared" si="84"/>
        <v>16</v>
      </c>
      <c r="O793">
        <v>1</v>
      </c>
      <c r="P793" t="str">
        <f t="shared" si="85"/>
        <v>M</v>
      </c>
      <c r="Q793">
        <f t="shared" si="86"/>
        <v>1</v>
      </c>
      <c r="R793">
        <f t="shared" si="87"/>
        <v>1</v>
      </c>
      <c r="S793" t="str">
        <f t="shared" si="88"/>
        <v>Teens</v>
      </c>
      <c r="T793" t="str">
        <f t="shared" si="89"/>
        <v>Middle Class</v>
      </c>
      <c r="U793" t="str">
        <f t="shared" si="90"/>
        <v>Deceased</v>
      </c>
    </row>
    <row r="794" spans="1:21" ht="13.2" x14ac:dyDescent="0.25">
      <c r="A794" s="1">
        <v>793</v>
      </c>
      <c r="B794" s="1">
        <v>0</v>
      </c>
      <c r="C794" s="1">
        <v>3</v>
      </c>
      <c r="D794" s="1" t="s">
        <v>1100</v>
      </c>
      <c r="E794" s="1" t="s">
        <v>17</v>
      </c>
      <c r="G794" s="1">
        <v>8</v>
      </c>
      <c r="H794" s="1">
        <v>2</v>
      </c>
      <c r="I794" s="1" t="s">
        <v>251</v>
      </c>
      <c r="J794" s="1">
        <v>69.55</v>
      </c>
      <c r="L794" s="1" t="s">
        <v>15</v>
      </c>
      <c r="M794" t="str">
        <f>IF(L794="", "S",Titanic!L794)</f>
        <v>S</v>
      </c>
      <c r="N794" s="3">
        <f t="shared" si="84"/>
        <v>21.75</v>
      </c>
      <c r="O794">
        <v>0</v>
      </c>
      <c r="P794" t="str">
        <f t="shared" si="85"/>
        <v>M</v>
      </c>
      <c r="Q794">
        <f t="shared" si="86"/>
        <v>11</v>
      </c>
      <c r="R794">
        <f t="shared" si="87"/>
        <v>0</v>
      </c>
      <c r="S794" t="str">
        <f t="shared" si="88"/>
        <v>Youth</v>
      </c>
      <c r="T794" t="str">
        <f t="shared" si="89"/>
        <v>Lower Class</v>
      </c>
      <c r="U794" t="str">
        <f t="shared" si="90"/>
        <v>Deceased</v>
      </c>
    </row>
    <row r="795" spans="1:21" ht="13.2" x14ac:dyDescent="0.25">
      <c r="A795" s="1">
        <v>794</v>
      </c>
      <c r="B795" s="1">
        <v>0</v>
      </c>
      <c r="C795" s="1">
        <v>1</v>
      </c>
      <c r="D795" s="1" t="s">
        <v>1101</v>
      </c>
      <c r="E795" s="1" t="s">
        <v>13</v>
      </c>
      <c r="G795" s="1">
        <v>0</v>
      </c>
      <c r="H795" s="1">
        <v>0</v>
      </c>
      <c r="I795" s="1" t="s">
        <v>1102</v>
      </c>
      <c r="J795" s="1">
        <v>30.695799999999998</v>
      </c>
      <c r="L795" s="1" t="s">
        <v>20</v>
      </c>
      <c r="M795" t="str">
        <f>IF(L795="", "S",Titanic!L795)</f>
        <v>C</v>
      </c>
      <c r="N795" s="3">
        <f t="shared" si="84"/>
        <v>41.281386138613861</v>
      </c>
      <c r="O795">
        <v>1</v>
      </c>
      <c r="P795" t="str">
        <f t="shared" si="85"/>
        <v>M</v>
      </c>
      <c r="Q795">
        <f t="shared" si="86"/>
        <v>1</v>
      </c>
      <c r="R795">
        <f t="shared" si="87"/>
        <v>1</v>
      </c>
      <c r="S795" t="str">
        <f t="shared" si="88"/>
        <v>Middle-Aged</v>
      </c>
      <c r="T795" t="str">
        <f t="shared" si="89"/>
        <v>Upper Class</v>
      </c>
      <c r="U795" t="str">
        <f t="shared" si="90"/>
        <v>Deceased</v>
      </c>
    </row>
    <row r="796" spans="1:21" ht="13.2" x14ac:dyDescent="0.25">
      <c r="A796" s="1">
        <v>795</v>
      </c>
      <c r="B796" s="1">
        <v>0</v>
      </c>
      <c r="C796" s="1">
        <v>3</v>
      </c>
      <c r="D796" s="1" t="s">
        <v>1103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L796" s="1" t="s">
        <v>15</v>
      </c>
      <c r="M796" t="str">
        <f>IF(L796="", "S",Titanic!L796)</f>
        <v>S</v>
      </c>
      <c r="N796">
        <f t="shared" si="84"/>
        <v>25</v>
      </c>
      <c r="O796">
        <v>1</v>
      </c>
      <c r="P796" t="str">
        <f t="shared" si="85"/>
        <v>M</v>
      </c>
      <c r="Q796">
        <f t="shared" si="86"/>
        <v>1</v>
      </c>
      <c r="R796">
        <f t="shared" si="87"/>
        <v>1</v>
      </c>
      <c r="S796" t="str">
        <f t="shared" si="88"/>
        <v>Youth</v>
      </c>
      <c r="T796" t="str">
        <f t="shared" si="89"/>
        <v>Lower Class</v>
      </c>
      <c r="U796" t="str">
        <f t="shared" si="90"/>
        <v>Deceased</v>
      </c>
    </row>
    <row r="797" spans="1:21" ht="13.2" x14ac:dyDescent="0.25">
      <c r="A797" s="1">
        <v>796</v>
      </c>
      <c r="B797" s="1">
        <v>0</v>
      </c>
      <c r="C797" s="1">
        <v>2</v>
      </c>
      <c r="D797" s="1" t="s">
        <v>1104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15</v>
      </c>
      <c r="M797" t="str">
        <f>IF(L797="", "S",Titanic!L797)</f>
        <v>S</v>
      </c>
      <c r="N797">
        <f t="shared" si="84"/>
        <v>39</v>
      </c>
      <c r="O797">
        <v>1</v>
      </c>
      <c r="P797" t="str">
        <f t="shared" si="85"/>
        <v>M</v>
      </c>
      <c r="Q797">
        <f t="shared" si="86"/>
        <v>1</v>
      </c>
      <c r="R797">
        <f t="shared" si="87"/>
        <v>1</v>
      </c>
      <c r="S797" t="str">
        <f t="shared" si="88"/>
        <v>Middle-Aged</v>
      </c>
      <c r="T797" t="str">
        <f t="shared" si="89"/>
        <v>Middle Class</v>
      </c>
      <c r="U797" t="str">
        <f t="shared" si="90"/>
        <v>Deceased</v>
      </c>
    </row>
    <row r="798" spans="1:21" ht="13.2" x14ac:dyDescent="0.25">
      <c r="A798" s="1">
        <v>797</v>
      </c>
      <c r="B798" s="1">
        <v>1</v>
      </c>
      <c r="C798" s="1">
        <v>1</v>
      </c>
      <c r="D798" s="1" t="s">
        <v>1105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1106</v>
      </c>
      <c r="L798" s="1" t="s">
        <v>15</v>
      </c>
      <c r="M798" t="str">
        <f>IF(L798="", "S",Titanic!L798)</f>
        <v>S</v>
      </c>
      <c r="N798">
        <f t="shared" si="84"/>
        <v>49</v>
      </c>
      <c r="O798">
        <v>0</v>
      </c>
      <c r="P798" t="str">
        <f t="shared" si="85"/>
        <v>D</v>
      </c>
      <c r="Q798">
        <f t="shared" si="86"/>
        <v>1</v>
      </c>
      <c r="R798">
        <f t="shared" si="87"/>
        <v>1</v>
      </c>
      <c r="S798" t="str">
        <f t="shared" si="88"/>
        <v>Middle-Aged</v>
      </c>
      <c r="T798" t="str">
        <f t="shared" si="89"/>
        <v>Upper Class</v>
      </c>
      <c r="U798" t="str">
        <f t="shared" si="90"/>
        <v>Survived</v>
      </c>
    </row>
    <row r="799" spans="1:21" ht="13.2" x14ac:dyDescent="0.25">
      <c r="A799" s="1">
        <v>798</v>
      </c>
      <c r="B799" s="1">
        <v>1</v>
      </c>
      <c r="C799" s="1">
        <v>3</v>
      </c>
      <c r="D799" s="1" t="s">
        <v>1107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L799" s="1" t="s">
        <v>15</v>
      </c>
      <c r="M799" t="str">
        <f>IF(L799="", "S",Titanic!L799)</f>
        <v>S</v>
      </c>
      <c r="N799">
        <f t="shared" si="84"/>
        <v>31</v>
      </c>
      <c r="O799">
        <v>0</v>
      </c>
      <c r="P799" t="str">
        <f t="shared" si="85"/>
        <v>M</v>
      </c>
      <c r="Q799">
        <f t="shared" si="86"/>
        <v>1</v>
      </c>
      <c r="R799">
        <f t="shared" si="87"/>
        <v>1</v>
      </c>
      <c r="S799" t="str">
        <f t="shared" si="88"/>
        <v>Middle-Aged</v>
      </c>
      <c r="T799" t="str">
        <f t="shared" si="89"/>
        <v>Lower Class</v>
      </c>
      <c r="U799" t="str">
        <f t="shared" si="90"/>
        <v>Survived</v>
      </c>
    </row>
    <row r="800" spans="1:21" ht="13.2" x14ac:dyDescent="0.25">
      <c r="A800" s="1">
        <v>799</v>
      </c>
      <c r="B800" s="1">
        <v>0</v>
      </c>
      <c r="C800" s="1">
        <v>3</v>
      </c>
      <c r="D800" s="1" t="s">
        <v>1108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L800" s="1" t="s">
        <v>20</v>
      </c>
      <c r="M800" t="str">
        <f>IF(L800="", "S",Titanic!L800)</f>
        <v>C</v>
      </c>
      <c r="N800">
        <f t="shared" si="84"/>
        <v>30</v>
      </c>
      <c r="O800">
        <v>1</v>
      </c>
      <c r="P800" t="str">
        <f t="shared" si="85"/>
        <v>M</v>
      </c>
      <c r="Q800">
        <f t="shared" si="86"/>
        <v>1</v>
      </c>
      <c r="R800">
        <f t="shared" si="87"/>
        <v>1</v>
      </c>
      <c r="S800" t="str">
        <f t="shared" si="88"/>
        <v>Youth</v>
      </c>
      <c r="T800" t="str">
        <f t="shared" si="89"/>
        <v>Lower Class</v>
      </c>
      <c r="U800" t="str">
        <f t="shared" si="90"/>
        <v>Deceased</v>
      </c>
    </row>
    <row r="801" spans="1:21" ht="13.2" x14ac:dyDescent="0.25">
      <c r="A801" s="1">
        <v>800</v>
      </c>
      <c r="B801" s="1">
        <v>0</v>
      </c>
      <c r="C801" s="1">
        <v>3</v>
      </c>
      <c r="D801" s="1" t="s">
        <v>1109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L801" s="1" t="s">
        <v>15</v>
      </c>
      <c r="M801" t="str">
        <f>IF(L801="", "S",Titanic!L801)</f>
        <v>S</v>
      </c>
      <c r="N801">
        <f t="shared" si="84"/>
        <v>30</v>
      </c>
      <c r="O801">
        <v>0</v>
      </c>
      <c r="P801" t="str">
        <f t="shared" si="85"/>
        <v>M</v>
      </c>
      <c r="Q801">
        <f t="shared" si="86"/>
        <v>3</v>
      </c>
      <c r="R801">
        <f t="shared" si="87"/>
        <v>0</v>
      </c>
      <c r="S801" t="str">
        <f t="shared" si="88"/>
        <v>Youth</v>
      </c>
      <c r="T801" t="str">
        <f t="shared" si="89"/>
        <v>Lower Class</v>
      </c>
      <c r="U801" t="str">
        <f t="shared" si="90"/>
        <v>Deceased</v>
      </c>
    </row>
    <row r="802" spans="1:21" ht="13.2" x14ac:dyDescent="0.25">
      <c r="A802" s="1">
        <v>801</v>
      </c>
      <c r="B802" s="1">
        <v>0</v>
      </c>
      <c r="C802" s="1">
        <v>2</v>
      </c>
      <c r="D802" s="1" t="s">
        <v>1110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15</v>
      </c>
      <c r="M802" t="str">
        <f>IF(L802="", "S",Titanic!L802)</f>
        <v>S</v>
      </c>
      <c r="N802">
        <f t="shared" si="84"/>
        <v>34</v>
      </c>
      <c r="O802">
        <v>1</v>
      </c>
      <c r="P802" t="str">
        <f t="shared" si="85"/>
        <v>M</v>
      </c>
      <c r="Q802">
        <f t="shared" si="86"/>
        <v>1</v>
      </c>
      <c r="R802">
        <f t="shared" si="87"/>
        <v>1</v>
      </c>
      <c r="S802" t="str">
        <f t="shared" si="88"/>
        <v>Middle-Aged</v>
      </c>
      <c r="T802" t="str">
        <f t="shared" si="89"/>
        <v>Middle Class</v>
      </c>
      <c r="U802" t="str">
        <f t="shared" si="90"/>
        <v>Deceased</v>
      </c>
    </row>
    <row r="803" spans="1:21" ht="13.2" x14ac:dyDescent="0.25">
      <c r="A803" s="1">
        <v>802</v>
      </c>
      <c r="B803" s="1">
        <v>1</v>
      </c>
      <c r="C803" s="1">
        <v>2</v>
      </c>
      <c r="D803" s="1" t="s">
        <v>1111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362</v>
      </c>
      <c r="J803" s="1">
        <v>26.25</v>
      </c>
      <c r="L803" s="1" t="s">
        <v>15</v>
      </c>
      <c r="M803" t="str">
        <f>IF(L803="", "S",Titanic!L803)</f>
        <v>S</v>
      </c>
      <c r="N803">
        <f t="shared" si="84"/>
        <v>31</v>
      </c>
      <c r="O803">
        <v>0</v>
      </c>
      <c r="P803" t="str">
        <f t="shared" si="85"/>
        <v>M</v>
      </c>
      <c r="Q803">
        <f t="shared" si="86"/>
        <v>3</v>
      </c>
      <c r="R803">
        <f t="shared" si="87"/>
        <v>0</v>
      </c>
      <c r="S803" t="str">
        <f t="shared" si="88"/>
        <v>Middle-Aged</v>
      </c>
      <c r="T803" t="str">
        <f t="shared" si="89"/>
        <v>Middle Class</v>
      </c>
      <c r="U803" t="str">
        <f t="shared" si="90"/>
        <v>Survived</v>
      </c>
    </row>
    <row r="804" spans="1:21" ht="13.2" x14ac:dyDescent="0.25">
      <c r="A804" s="1">
        <v>803</v>
      </c>
      <c r="B804" s="1">
        <v>1</v>
      </c>
      <c r="C804" s="1">
        <v>1</v>
      </c>
      <c r="D804" s="1" t="s">
        <v>1112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579</v>
      </c>
      <c r="L804" s="1" t="s">
        <v>15</v>
      </c>
      <c r="M804" t="str">
        <f>IF(L804="", "S",Titanic!L804)</f>
        <v>S</v>
      </c>
      <c r="N804">
        <f t="shared" si="84"/>
        <v>11</v>
      </c>
      <c r="O804">
        <v>1</v>
      </c>
      <c r="P804" t="str">
        <f t="shared" si="85"/>
        <v>B</v>
      </c>
      <c r="Q804">
        <f t="shared" si="86"/>
        <v>4</v>
      </c>
      <c r="R804">
        <f t="shared" si="87"/>
        <v>0</v>
      </c>
      <c r="S804" t="str">
        <f t="shared" si="88"/>
        <v>Children</v>
      </c>
      <c r="T804" t="str">
        <f t="shared" si="89"/>
        <v>Upper Class</v>
      </c>
      <c r="U804" t="str">
        <f t="shared" si="90"/>
        <v>Survived</v>
      </c>
    </row>
    <row r="805" spans="1:21" ht="13.2" x14ac:dyDescent="0.25">
      <c r="A805" s="1">
        <v>804</v>
      </c>
      <c r="B805" s="1">
        <v>1</v>
      </c>
      <c r="C805" s="1">
        <v>3</v>
      </c>
      <c r="D805" s="1" t="s">
        <v>1113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L805" s="1" t="s">
        <v>20</v>
      </c>
      <c r="M805" t="str">
        <f>IF(L805="", "S",Titanic!L805)</f>
        <v>C</v>
      </c>
      <c r="N805" s="3">
        <f t="shared" si="84"/>
        <v>0.42</v>
      </c>
      <c r="O805">
        <v>1</v>
      </c>
      <c r="P805" t="str">
        <f t="shared" si="85"/>
        <v>M</v>
      </c>
      <c r="Q805">
        <f t="shared" si="86"/>
        <v>2</v>
      </c>
      <c r="R805">
        <f t="shared" si="87"/>
        <v>0</v>
      </c>
      <c r="S805" t="str">
        <f t="shared" si="88"/>
        <v>Children</v>
      </c>
      <c r="T805" t="str">
        <f t="shared" si="89"/>
        <v>Lower Class</v>
      </c>
      <c r="U805" t="str">
        <f t="shared" si="90"/>
        <v>Survived</v>
      </c>
    </row>
    <row r="806" spans="1:21" ht="13.2" x14ac:dyDescent="0.25">
      <c r="A806" s="1">
        <v>805</v>
      </c>
      <c r="B806" s="1">
        <v>1</v>
      </c>
      <c r="C806" s="1">
        <v>3</v>
      </c>
      <c r="D806" s="1" t="s">
        <v>1114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L806" s="1" t="s">
        <v>15</v>
      </c>
      <c r="M806" t="str">
        <f>IF(L806="", "S",Titanic!L806)</f>
        <v>S</v>
      </c>
      <c r="N806">
        <f t="shared" si="84"/>
        <v>27</v>
      </c>
      <c r="O806">
        <v>1</v>
      </c>
      <c r="P806" t="str">
        <f t="shared" si="85"/>
        <v>M</v>
      </c>
      <c r="Q806">
        <f t="shared" si="86"/>
        <v>1</v>
      </c>
      <c r="R806">
        <f t="shared" si="87"/>
        <v>1</v>
      </c>
      <c r="S806" t="str">
        <f t="shared" si="88"/>
        <v>Youth</v>
      </c>
      <c r="T806" t="str">
        <f t="shared" si="89"/>
        <v>Lower Class</v>
      </c>
      <c r="U806" t="str">
        <f t="shared" si="90"/>
        <v>Survived</v>
      </c>
    </row>
    <row r="807" spans="1:21" ht="13.2" x14ac:dyDescent="0.25">
      <c r="A807" s="1">
        <v>806</v>
      </c>
      <c r="B807" s="1">
        <v>0</v>
      </c>
      <c r="C807" s="1">
        <v>3</v>
      </c>
      <c r="D807" s="1" t="s">
        <v>1115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L807" s="1" t="s">
        <v>15</v>
      </c>
      <c r="M807" t="str">
        <f>IF(L807="", "S",Titanic!L807)</f>
        <v>S</v>
      </c>
      <c r="N807">
        <f t="shared" si="84"/>
        <v>31</v>
      </c>
      <c r="O807">
        <v>1</v>
      </c>
      <c r="P807" t="str">
        <f t="shared" si="85"/>
        <v>M</v>
      </c>
      <c r="Q807">
        <f t="shared" si="86"/>
        <v>1</v>
      </c>
      <c r="R807">
        <f t="shared" si="87"/>
        <v>1</v>
      </c>
      <c r="S807" t="str">
        <f t="shared" si="88"/>
        <v>Middle-Aged</v>
      </c>
      <c r="T807" t="str">
        <f t="shared" si="89"/>
        <v>Lower Class</v>
      </c>
      <c r="U807" t="str">
        <f t="shared" si="90"/>
        <v>Deceased</v>
      </c>
    </row>
    <row r="808" spans="1:21" ht="13.2" x14ac:dyDescent="0.25">
      <c r="A808" s="1">
        <v>807</v>
      </c>
      <c r="B808" s="1">
        <v>0</v>
      </c>
      <c r="C808" s="1">
        <v>1</v>
      </c>
      <c r="D808" s="1" t="s">
        <v>1116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1117</v>
      </c>
      <c r="L808" s="1" t="s">
        <v>15</v>
      </c>
      <c r="M808" t="str">
        <f>IF(L808="", "S",Titanic!L808)</f>
        <v>S</v>
      </c>
      <c r="N808">
        <f t="shared" si="84"/>
        <v>39</v>
      </c>
      <c r="O808">
        <v>1</v>
      </c>
      <c r="P808" t="str">
        <f t="shared" si="85"/>
        <v>A</v>
      </c>
      <c r="Q808">
        <f t="shared" si="86"/>
        <v>1</v>
      </c>
      <c r="R808">
        <f t="shared" si="87"/>
        <v>1</v>
      </c>
      <c r="S808" t="str">
        <f t="shared" si="88"/>
        <v>Middle-Aged</v>
      </c>
      <c r="T808" t="str">
        <f t="shared" si="89"/>
        <v>Upper Class</v>
      </c>
      <c r="U808" t="str">
        <f t="shared" si="90"/>
        <v>Deceased</v>
      </c>
    </row>
    <row r="809" spans="1:21" ht="13.2" x14ac:dyDescent="0.25">
      <c r="A809" s="1">
        <v>808</v>
      </c>
      <c r="B809" s="1">
        <v>0</v>
      </c>
      <c r="C809" s="1">
        <v>3</v>
      </c>
      <c r="D809" s="1" t="s">
        <v>1118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L809" s="1" t="s">
        <v>15</v>
      </c>
      <c r="M809" t="str">
        <f>IF(L809="", "S",Titanic!L809)</f>
        <v>S</v>
      </c>
      <c r="N809">
        <f t="shared" si="84"/>
        <v>18</v>
      </c>
      <c r="O809">
        <v>0</v>
      </c>
      <c r="P809" t="str">
        <f t="shared" si="85"/>
        <v>M</v>
      </c>
      <c r="Q809">
        <f t="shared" si="86"/>
        <v>1</v>
      </c>
      <c r="R809">
        <f t="shared" si="87"/>
        <v>1</v>
      </c>
      <c r="S809" t="str">
        <f t="shared" si="88"/>
        <v>Teens</v>
      </c>
      <c r="T809" t="str">
        <f t="shared" si="89"/>
        <v>Lower Class</v>
      </c>
      <c r="U809" t="str">
        <f t="shared" si="90"/>
        <v>Deceased</v>
      </c>
    </row>
    <row r="810" spans="1:21" ht="13.2" x14ac:dyDescent="0.25">
      <c r="A810" s="1">
        <v>809</v>
      </c>
      <c r="B810" s="1">
        <v>0</v>
      </c>
      <c r="C810" s="1">
        <v>2</v>
      </c>
      <c r="D810" s="1" t="s">
        <v>1119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15</v>
      </c>
      <c r="M810" t="str">
        <f>IF(L810="", "S",Titanic!L810)</f>
        <v>S</v>
      </c>
      <c r="N810">
        <f t="shared" si="84"/>
        <v>39</v>
      </c>
      <c r="O810">
        <v>1</v>
      </c>
      <c r="P810" t="str">
        <f t="shared" si="85"/>
        <v>M</v>
      </c>
      <c r="Q810">
        <f t="shared" si="86"/>
        <v>1</v>
      </c>
      <c r="R810">
        <f t="shared" si="87"/>
        <v>1</v>
      </c>
      <c r="S810" t="str">
        <f t="shared" si="88"/>
        <v>Middle-Aged</v>
      </c>
      <c r="T810" t="str">
        <f t="shared" si="89"/>
        <v>Middle Class</v>
      </c>
      <c r="U810" t="str">
        <f t="shared" si="90"/>
        <v>Deceased</v>
      </c>
    </row>
    <row r="811" spans="1:21" ht="13.2" x14ac:dyDescent="0.25">
      <c r="A811" s="1">
        <v>810</v>
      </c>
      <c r="B811" s="1">
        <v>1</v>
      </c>
      <c r="C811" s="1">
        <v>1</v>
      </c>
      <c r="D811" s="1" t="s">
        <v>1120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1015</v>
      </c>
      <c r="L811" s="1" t="s">
        <v>15</v>
      </c>
      <c r="M811" t="str">
        <f>IF(L811="", "S",Titanic!L811)</f>
        <v>S</v>
      </c>
      <c r="N811">
        <f t="shared" si="84"/>
        <v>33</v>
      </c>
      <c r="O811">
        <v>0</v>
      </c>
      <c r="P811" t="str">
        <f t="shared" si="85"/>
        <v>E</v>
      </c>
      <c r="Q811">
        <f t="shared" si="86"/>
        <v>2</v>
      </c>
      <c r="R811">
        <f t="shared" si="87"/>
        <v>0</v>
      </c>
      <c r="S811" t="str">
        <f t="shared" si="88"/>
        <v>Middle-Aged</v>
      </c>
      <c r="T811" t="str">
        <f t="shared" si="89"/>
        <v>Upper Class</v>
      </c>
      <c r="U811" t="str">
        <f t="shared" si="90"/>
        <v>Survived</v>
      </c>
    </row>
    <row r="812" spans="1:21" ht="13.2" x14ac:dyDescent="0.25">
      <c r="A812" s="1">
        <v>811</v>
      </c>
      <c r="B812" s="1">
        <v>0</v>
      </c>
      <c r="C812" s="1">
        <v>3</v>
      </c>
      <c r="D812" s="1" t="s">
        <v>1121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L812" s="1" t="s">
        <v>15</v>
      </c>
      <c r="M812" t="str">
        <f>IF(L812="", "S",Titanic!L812)</f>
        <v>S</v>
      </c>
      <c r="N812">
        <f t="shared" si="84"/>
        <v>26</v>
      </c>
      <c r="O812">
        <v>1</v>
      </c>
      <c r="P812" t="str">
        <f t="shared" si="85"/>
        <v>M</v>
      </c>
      <c r="Q812">
        <f t="shared" si="86"/>
        <v>1</v>
      </c>
      <c r="R812">
        <f t="shared" si="87"/>
        <v>1</v>
      </c>
      <c r="S812" t="str">
        <f t="shared" si="88"/>
        <v>Youth</v>
      </c>
      <c r="T812" t="str">
        <f t="shared" si="89"/>
        <v>Lower Class</v>
      </c>
      <c r="U812" t="str">
        <f t="shared" si="90"/>
        <v>Deceased</v>
      </c>
    </row>
    <row r="813" spans="1:21" ht="13.2" x14ac:dyDescent="0.25">
      <c r="A813" s="1">
        <v>812</v>
      </c>
      <c r="B813" s="1">
        <v>0</v>
      </c>
      <c r="C813" s="1">
        <v>3</v>
      </c>
      <c r="D813" s="1" t="s">
        <v>1122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811</v>
      </c>
      <c r="J813" s="1">
        <v>24.15</v>
      </c>
      <c r="L813" s="1" t="s">
        <v>15</v>
      </c>
      <c r="M813" t="str">
        <f>IF(L813="", "S",Titanic!L813)</f>
        <v>S</v>
      </c>
      <c r="N813">
        <f t="shared" si="84"/>
        <v>39</v>
      </c>
      <c r="O813">
        <v>1</v>
      </c>
      <c r="P813" t="str">
        <f t="shared" si="85"/>
        <v>M</v>
      </c>
      <c r="Q813">
        <f t="shared" si="86"/>
        <v>1</v>
      </c>
      <c r="R813">
        <f t="shared" si="87"/>
        <v>1</v>
      </c>
      <c r="S813" t="str">
        <f t="shared" si="88"/>
        <v>Middle-Aged</v>
      </c>
      <c r="T813" t="str">
        <f t="shared" si="89"/>
        <v>Lower Class</v>
      </c>
      <c r="U813" t="str">
        <f t="shared" si="90"/>
        <v>Deceased</v>
      </c>
    </row>
    <row r="814" spans="1:21" ht="13.2" x14ac:dyDescent="0.25">
      <c r="A814" s="1">
        <v>813</v>
      </c>
      <c r="B814" s="1">
        <v>0</v>
      </c>
      <c r="C814" s="1">
        <v>2</v>
      </c>
      <c r="D814" s="1" t="s">
        <v>1123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L814" s="1" t="s">
        <v>15</v>
      </c>
      <c r="M814" t="str">
        <f>IF(L814="", "S",Titanic!L814)</f>
        <v>S</v>
      </c>
      <c r="N814">
        <f t="shared" si="84"/>
        <v>35</v>
      </c>
      <c r="O814">
        <v>1</v>
      </c>
      <c r="P814" t="str">
        <f t="shared" si="85"/>
        <v>M</v>
      </c>
      <c r="Q814">
        <f t="shared" si="86"/>
        <v>1</v>
      </c>
      <c r="R814">
        <f t="shared" si="87"/>
        <v>1</v>
      </c>
      <c r="S814" t="str">
        <f t="shared" si="88"/>
        <v>Middle-Aged</v>
      </c>
      <c r="T814" t="str">
        <f t="shared" si="89"/>
        <v>Middle Class</v>
      </c>
      <c r="U814" t="str">
        <f t="shared" si="90"/>
        <v>Deceased</v>
      </c>
    </row>
    <row r="815" spans="1:21" ht="13.2" x14ac:dyDescent="0.25">
      <c r="A815" s="1">
        <v>814</v>
      </c>
      <c r="B815" s="1">
        <v>0</v>
      </c>
      <c r="C815" s="1">
        <v>3</v>
      </c>
      <c r="D815" s="1" t="s">
        <v>1124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L815" s="1" t="s">
        <v>15</v>
      </c>
      <c r="M815" t="str">
        <f>IF(L815="", "S",Titanic!L815)</f>
        <v>S</v>
      </c>
      <c r="N815">
        <f t="shared" si="84"/>
        <v>6</v>
      </c>
      <c r="O815">
        <v>0</v>
      </c>
      <c r="P815" t="str">
        <f t="shared" si="85"/>
        <v>M</v>
      </c>
      <c r="Q815">
        <f t="shared" si="86"/>
        <v>7</v>
      </c>
      <c r="R815">
        <f t="shared" si="87"/>
        <v>0</v>
      </c>
      <c r="S815" t="str">
        <f t="shared" si="88"/>
        <v>Children</v>
      </c>
      <c r="T815" t="str">
        <f t="shared" si="89"/>
        <v>Lower Class</v>
      </c>
      <c r="U815" t="str">
        <f t="shared" si="90"/>
        <v>Deceased</v>
      </c>
    </row>
    <row r="816" spans="1:21" ht="13.2" x14ac:dyDescent="0.25">
      <c r="A816" s="1">
        <v>815</v>
      </c>
      <c r="B816" s="1">
        <v>0</v>
      </c>
      <c r="C816" s="1">
        <v>3</v>
      </c>
      <c r="D816" s="1" t="s">
        <v>1125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L816" s="1" t="s">
        <v>15</v>
      </c>
      <c r="M816" t="str">
        <f>IF(L816="", "S",Titanic!L816)</f>
        <v>S</v>
      </c>
      <c r="N816" s="3">
        <f t="shared" si="84"/>
        <v>30.5</v>
      </c>
      <c r="O816">
        <v>1</v>
      </c>
      <c r="P816" t="str">
        <f t="shared" si="85"/>
        <v>M</v>
      </c>
      <c r="Q816">
        <f t="shared" si="86"/>
        <v>1</v>
      </c>
      <c r="R816">
        <f t="shared" si="87"/>
        <v>1</v>
      </c>
      <c r="S816" t="str">
        <f t="shared" si="88"/>
        <v>Middle-Aged</v>
      </c>
      <c r="T816" t="str">
        <f t="shared" si="89"/>
        <v>Lower Class</v>
      </c>
      <c r="U816" t="str">
        <f t="shared" si="90"/>
        <v>Deceased</v>
      </c>
    </row>
    <row r="817" spans="1:21" ht="13.2" x14ac:dyDescent="0.25">
      <c r="A817" s="1">
        <v>816</v>
      </c>
      <c r="B817" s="1">
        <v>0</v>
      </c>
      <c r="C817" s="1">
        <v>1</v>
      </c>
      <c r="D817" s="1" t="s">
        <v>1126</v>
      </c>
      <c r="E817" s="1" t="s">
        <v>13</v>
      </c>
      <c r="G817" s="1">
        <v>0</v>
      </c>
      <c r="H817" s="1">
        <v>0</v>
      </c>
      <c r="I817" s="1">
        <v>112058</v>
      </c>
      <c r="J817" s="1">
        <v>0</v>
      </c>
      <c r="K817" s="1" t="s">
        <v>1127</v>
      </c>
      <c r="L817" s="1" t="s">
        <v>15</v>
      </c>
      <c r="M817" t="str">
        <f>IF(L817="", "S",Titanic!L817)</f>
        <v>S</v>
      </c>
      <c r="N817" s="3">
        <f t="shared" si="84"/>
        <v>41.281386138613861</v>
      </c>
      <c r="O817">
        <v>1</v>
      </c>
      <c r="P817" t="str">
        <f t="shared" si="85"/>
        <v>B</v>
      </c>
      <c r="Q817">
        <f t="shared" si="86"/>
        <v>1</v>
      </c>
      <c r="R817">
        <f t="shared" si="87"/>
        <v>1</v>
      </c>
      <c r="S817" t="str">
        <f t="shared" si="88"/>
        <v>Middle-Aged</v>
      </c>
      <c r="T817" t="str">
        <f t="shared" si="89"/>
        <v>Upper Class</v>
      </c>
      <c r="U817" t="str">
        <f t="shared" si="90"/>
        <v>Deceased</v>
      </c>
    </row>
    <row r="818" spans="1:21" ht="13.2" x14ac:dyDescent="0.25">
      <c r="A818" s="1">
        <v>817</v>
      </c>
      <c r="B818" s="1">
        <v>0</v>
      </c>
      <c r="C818" s="1">
        <v>3</v>
      </c>
      <c r="D818" s="1" t="s">
        <v>1128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1129</v>
      </c>
      <c r="J818" s="1">
        <v>7.9249999999999998</v>
      </c>
      <c r="L818" s="1" t="s">
        <v>15</v>
      </c>
      <c r="M818" t="str">
        <f>IF(L818="", "S",Titanic!L818)</f>
        <v>S</v>
      </c>
      <c r="N818">
        <f t="shared" si="84"/>
        <v>23</v>
      </c>
      <c r="O818">
        <v>0</v>
      </c>
      <c r="P818" t="str">
        <f t="shared" si="85"/>
        <v>M</v>
      </c>
      <c r="Q818">
        <f t="shared" si="86"/>
        <v>1</v>
      </c>
      <c r="R818">
        <f t="shared" si="87"/>
        <v>1</v>
      </c>
      <c r="S818" t="str">
        <f t="shared" si="88"/>
        <v>Youth</v>
      </c>
      <c r="T818" t="str">
        <f t="shared" si="89"/>
        <v>Lower Class</v>
      </c>
      <c r="U818" t="str">
        <f t="shared" si="90"/>
        <v>Deceased</v>
      </c>
    </row>
    <row r="819" spans="1:21" ht="13.2" x14ac:dyDescent="0.25">
      <c r="A819" s="1">
        <v>818</v>
      </c>
      <c r="B819" s="1">
        <v>0</v>
      </c>
      <c r="C819" s="1">
        <v>2</v>
      </c>
      <c r="D819" s="1" t="s">
        <v>1130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1131</v>
      </c>
      <c r="J819" s="1">
        <v>37.004199999999997</v>
      </c>
      <c r="L819" s="1" t="s">
        <v>20</v>
      </c>
      <c r="M819" t="str">
        <f>IF(L819="", "S",Titanic!L819)</f>
        <v>C</v>
      </c>
      <c r="N819">
        <f t="shared" si="84"/>
        <v>31</v>
      </c>
      <c r="O819">
        <v>1</v>
      </c>
      <c r="P819" t="str">
        <f t="shared" si="85"/>
        <v>M</v>
      </c>
      <c r="Q819">
        <f t="shared" si="86"/>
        <v>3</v>
      </c>
      <c r="R819">
        <f t="shared" si="87"/>
        <v>0</v>
      </c>
      <c r="S819" t="str">
        <f t="shared" si="88"/>
        <v>Middle-Aged</v>
      </c>
      <c r="T819" t="str">
        <f t="shared" si="89"/>
        <v>Middle Class</v>
      </c>
      <c r="U819" t="str">
        <f t="shared" si="90"/>
        <v>Deceased</v>
      </c>
    </row>
    <row r="820" spans="1:21" ht="13.2" x14ac:dyDescent="0.25">
      <c r="A820" s="1">
        <v>819</v>
      </c>
      <c r="B820" s="1">
        <v>0</v>
      </c>
      <c r="C820" s="1">
        <v>3</v>
      </c>
      <c r="D820" s="1" t="s">
        <v>1132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1133</v>
      </c>
      <c r="J820" s="1">
        <v>6.45</v>
      </c>
      <c r="L820" s="1" t="s">
        <v>15</v>
      </c>
      <c r="M820" t="str">
        <f>IF(L820="", "S",Titanic!L820)</f>
        <v>S</v>
      </c>
      <c r="N820">
        <f t="shared" si="84"/>
        <v>43</v>
      </c>
      <c r="O820">
        <v>1</v>
      </c>
      <c r="P820" t="str">
        <f t="shared" si="85"/>
        <v>M</v>
      </c>
      <c r="Q820">
        <f t="shared" si="86"/>
        <v>1</v>
      </c>
      <c r="R820">
        <f t="shared" si="87"/>
        <v>1</v>
      </c>
      <c r="S820" t="str">
        <f t="shared" si="88"/>
        <v>Middle-Aged</v>
      </c>
      <c r="T820" t="str">
        <f t="shared" si="89"/>
        <v>Lower Class</v>
      </c>
      <c r="U820" t="str">
        <f t="shared" si="90"/>
        <v>Deceased</v>
      </c>
    </row>
    <row r="821" spans="1:21" ht="13.2" x14ac:dyDescent="0.25">
      <c r="A821" s="1">
        <v>820</v>
      </c>
      <c r="B821" s="1">
        <v>0</v>
      </c>
      <c r="C821" s="1">
        <v>3</v>
      </c>
      <c r="D821" s="1" t="s">
        <v>1134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L821" s="1" t="s">
        <v>15</v>
      </c>
      <c r="M821" t="str">
        <f>IF(L821="", "S",Titanic!L821)</f>
        <v>S</v>
      </c>
      <c r="N821">
        <f t="shared" si="84"/>
        <v>10</v>
      </c>
      <c r="O821">
        <v>1</v>
      </c>
      <c r="P821" t="str">
        <f t="shared" si="85"/>
        <v>M</v>
      </c>
      <c r="Q821">
        <f t="shared" si="86"/>
        <v>6</v>
      </c>
      <c r="R821">
        <f t="shared" si="87"/>
        <v>0</v>
      </c>
      <c r="S821" t="str">
        <f t="shared" si="88"/>
        <v>Children</v>
      </c>
      <c r="T821" t="str">
        <f t="shared" si="89"/>
        <v>Lower Class</v>
      </c>
      <c r="U821" t="str">
        <f t="shared" si="90"/>
        <v>Deceased</v>
      </c>
    </row>
    <row r="822" spans="1:21" ht="13.2" x14ac:dyDescent="0.25">
      <c r="A822" s="1">
        <v>821</v>
      </c>
      <c r="B822" s="1">
        <v>1</v>
      </c>
      <c r="C822" s="1">
        <v>1</v>
      </c>
      <c r="D822" s="1" t="s">
        <v>1135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1136</v>
      </c>
      <c r="L822" s="1" t="s">
        <v>15</v>
      </c>
      <c r="M822" t="str">
        <f>IF(L822="", "S",Titanic!L822)</f>
        <v>S</v>
      </c>
      <c r="N822">
        <f t="shared" si="84"/>
        <v>52</v>
      </c>
      <c r="O822">
        <v>0</v>
      </c>
      <c r="P822" t="str">
        <f t="shared" si="85"/>
        <v>B</v>
      </c>
      <c r="Q822">
        <f t="shared" si="86"/>
        <v>3</v>
      </c>
      <c r="R822">
        <f t="shared" si="87"/>
        <v>0</v>
      </c>
      <c r="S822" t="str">
        <f t="shared" si="88"/>
        <v>Middle-Aged</v>
      </c>
      <c r="T822" t="str">
        <f t="shared" si="89"/>
        <v>Upper Class</v>
      </c>
      <c r="U822" t="str">
        <f t="shared" si="90"/>
        <v>Survived</v>
      </c>
    </row>
    <row r="823" spans="1:21" ht="13.2" x14ac:dyDescent="0.25">
      <c r="A823" s="1">
        <v>822</v>
      </c>
      <c r="B823" s="1">
        <v>1</v>
      </c>
      <c r="C823" s="1">
        <v>3</v>
      </c>
      <c r="D823" s="1" t="s">
        <v>1137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L823" s="1" t="s">
        <v>15</v>
      </c>
      <c r="M823" t="str">
        <f>IF(L823="", "S",Titanic!L823)</f>
        <v>S</v>
      </c>
      <c r="N823">
        <f t="shared" si="84"/>
        <v>27</v>
      </c>
      <c r="O823">
        <v>1</v>
      </c>
      <c r="P823" t="str">
        <f t="shared" si="85"/>
        <v>M</v>
      </c>
      <c r="Q823">
        <f t="shared" si="86"/>
        <v>1</v>
      </c>
      <c r="R823">
        <f t="shared" si="87"/>
        <v>1</v>
      </c>
      <c r="S823" t="str">
        <f t="shared" si="88"/>
        <v>Youth</v>
      </c>
      <c r="T823" t="str">
        <f t="shared" si="89"/>
        <v>Lower Class</v>
      </c>
      <c r="U823" t="str">
        <f t="shared" si="90"/>
        <v>Survived</v>
      </c>
    </row>
    <row r="824" spans="1:21" ht="13.2" x14ac:dyDescent="0.25">
      <c r="A824" s="1">
        <v>823</v>
      </c>
      <c r="B824" s="1">
        <v>0</v>
      </c>
      <c r="C824" s="1">
        <v>1</v>
      </c>
      <c r="D824" s="1" t="s">
        <v>1138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15</v>
      </c>
      <c r="M824" t="str">
        <f>IF(L824="", "S",Titanic!L824)</f>
        <v>S</v>
      </c>
      <c r="N824">
        <f t="shared" si="84"/>
        <v>38</v>
      </c>
      <c r="O824">
        <v>1</v>
      </c>
      <c r="P824" t="str">
        <f t="shared" si="85"/>
        <v>M</v>
      </c>
      <c r="Q824">
        <f t="shared" si="86"/>
        <v>1</v>
      </c>
      <c r="R824">
        <f t="shared" si="87"/>
        <v>1</v>
      </c>
      <c r="S824" t="str">
        <f t="shared" si="88"/>
        <v>Middle-Aged</v>
      </c>
      <c r="T824" t="str">
        <f t="shared" si="89"/>
        <v>Upper Class</v>
      </c>
      <c r="U824" t="str">
        <f t="shared" si="90"/>
        <v>Deceased</v>
      </c>
    </row>
    <row r="825" spans="1:21" ht="13.2" x14ac:dyDescent="0.25">
      <c r="A825" s="1">
        <v>824</v>
      </c>
      <c r="B825" s="1">
        <v>1</v>
      </c>
      <c r="C825" s="1">
        <v>3</v>
      </c>
      <c r="D825" s="1" t="s">
        <v>1139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1049</v>
      </c>
      <c r="L825" s="1" t="s">
        <v>15</v>
      </c>
      <c r="M825" t="str">
        <f>IF(L825="", "S",Titanic!L825)</f>
        <v>S</v>
      </c>
      <c r="N825">
        <f t="shared" si="84"/>
        <v>27</v>
      </c>
      <c r="O825">
        <v>0</v>
      </c>
      <c r="P825" t="str">
        <f t="shared" si="85"/>
        <v>E</v>
      </c>
      <c r="Q825">
        <f t="shared" si="86"/>
        <v>2</v>
      </c>
      <c r="R825">
        <f t="shared" si="87"/>
        <v>0</v>
      </c>
      <c r="S825" t="str">
        <f t="shared" si="88"/>
        <v>Youth</v>
      </c>
      <c r="T825" t="str">
        <f t="shared" si="89"/>
        <v>Lower Class</v>
      </c>
      <c r="U825" t="str">
        <f t="shared" si="90"/>
        <v>Survived</v>
      </c>
    </row>
    <row r="826" spans="1:21" ht="13.2" x14ac:dyDescent="0.25">
      <c r="A826" s="1">
        <v>825</v>
      </c>
      <c r="B826" s="1">
        <v>0</v>
      </c>
      <c r="C826" s="1">
        <v>3</v>
      </c>
      <c r="D826" s="1" t="s">
        <v>1140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L826" s="1" t="s">
        <v>15</v>
      </c>
      <c r="M826" t="str">
        <f>IF(L826="", "S",Titanic!L826)</f>
        <v>S</v>
      </c>
      <c r="N826">
        <f t="shared" si="84"/>
        <v>2</v>
      </c>
      <c r="O826">
        <v>1</v>
      </c>
      <c r="P826" t="str">
        <f t="shared" si="85"/>
        <v>M</v>
      </c>
      <c r="Q826">
        <f t="shared" si="86"/>
        <v>6</v>
      </c>
      <c r="R826">
        <f t="shared" si="87"/>
        <v>0</v>
      </c>
      <c r="S826" t="str">
        <f t="shared" si="88"/>
        <v>Children</v>
      </c>
      <c r="T826" t="str">
        <f t="shared" si="89"/>
        <v>Lower Class</v>
      </c>
      <c r="U826" t="str">
        <f t="shared" si="90"/>
        <v>Deceased</v>
      </c>
    </row>
    <row r="827" spans="1:21" ht="13.2" x14ac:dyDescent="0.25">
      <c r="A827" s="1">
        <v>826</v>
      </c>
      <c r="B827" s="1">
        <v>0</v>
      </c>
      <c r="C827" s="1">
        <v>3</v>
      </c>
      <c r="D827" s="1" t="s">
        <v>1141</v>
      </c>
      <c r="E827" s="1" t="s">
        <v>13</v>
      </c>
      <c r="G827" s="1">
        <v>0</v>
      </c>
      <c r="H827" s="1">
        <v>0</v>
      </c>
      <c r="I827" s="1">
        <v>368323</v>
      </c>
      <c r="J827" s="1">
        <v>6.95</v>
      </c>
      <c r="L827" s="1" t="s">
        <v>27</v>
      </c>
      <c r="M827" t="str">
        <f>IF(L827="", "S",Titanic!L827)</f>
        <v>Q</v>
      </c>
      <c r="N827" s="3">
        <f t="shared" si="84"/>
        <v>26.507588932806325</v>
      </c>
      <c r="O827">
        <v>1</v>
      </c>
      <c r="P827" t="str">
        <f t="shared" si="85"/>
        <v>M</v>
      </c>
      <c r="Q827">
        <f t="shared" si="86"/>
        <v>1</v>
      </c>
      <c r="R827">
        <f t="shared" si="87"/>
        <v>1</v>
      </c>
      <c r="S827" t="str">
        <f t="shared" si="88"/>
        <v>Youth</v>
      </c>
      <c r="T827" t="str">
        <f t="shared" si="89"/>
        <v>Lower Class</v>
      </c>
      <c r="U827" t="str">
        <f t="shared" si="90"/>
        <v>Deceased</v>
      </c>
    </row>
    <row r="828" spans="1:21" ht="13.2" x14ac:dyDescent="0.25">
      <c r="A828" s="1">
        <v>827</v>
      </c>
      <c r="B828" s="1">
        <v>0</v>
      </c>
      <c r="C828" s="1">
        <v>3</v>
      </c>
      <c r="D828" s="1" t="s">
        <v>1142</v>
      </c>
      <c r="E828" s="1" t="s">
        <v>13</v>
      </c>
      <c r="G828" s="1">
        <v>0</v>
      </c>
      <c r="H828" s="1">
        <v>0</v>
      </c>
      <c r="I828" s="1">
        <v>1601</v>
      </c>
      <c r="J828" s="1">
        <v>56.495800000000003</v>
      </c>
      <c r="L828" s="1" t="s">
        <v>15</v>
      </c>
      <c r="M828" t="str">
        <f>IF(L828="", "S",Titanic!L828)</f>
        <v>S</v>
      </c>
      <c r="N828" s="3">
        <f t="shared" si="84"/>
        <v>26.507588932806325</v>
      </c>
      <c r="O828">
        <v>1</v>
      </c>
      <c r="P828" t="str">
        <f t="shared" si="85"/>
        <v>M</v>
      </c>
      <c r="Q828">
        <f t="shared" si="86"/>
        <v>1</v>
      </c>
      <c r="R828">
        <f t="shared" si="87"/>
        <v>1</v>
      </c>
      <c r="S828" t="str">
        <f t="shared" si="88"/>
        <v>Youth</v>
      </c>
      <c r="T828" t="str">
        <f t="shared" si="89"/>
        <v>Lower Class</v>
      </c>
      <c r="U828" t="str">
        <f t="shared" si="90"/>
        <v>Deceased</v>
      </c>
    </row>
    <row r="829" spans="1:21" ht="13.2" x14ac:dyDescent="0.25">
      <c r="A829" s="1">
        <v>828</v>
      </c>
      <c r="B829" s="1">
        <v>1</v>
      </c>
      <c r="C829" s="1">
        <v>2</v>
      </c>
      <c r="D829" s="1" t="s">
        <v>1143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1131</v>
      </c>
      <c r="J829" s="1">
        <v>37.004199999999997</v>
      </c>
      <c r="L829" s="1" t="s">
        <v>20</v>
      </c>
      <c r="M829" t="str">
        <f>IF(L829="", "S",Titanic!L829)</f>
        <v>C</v>
      </c>
      <c r="N829">
        <f t="shared" si="84"/>
        <v>1</v>
      </c>
      <c r="O829">
        <v>1</v>
      </c>
      <c r="P829" t="str">
        <f t="shared" si="85"/>
        <v>M</v>
      </c>
      <c r="Q829">
        <f t="shared" si="86"/>
        <v>3</v>
      </c>
      <c r="R829">
        <f t="shared" si="87"/>
        <v>0</v>
      </c>
      <c r="S829" t="str">
        <f t="shared" si="88"/>
        <v>Children</v>
      </c>
      <c r="T829" t="str">
        <f t="shared" si="89"/>
        <v>Middle Class</v>
      </c>
      <c r="U829" t="str">
        <f t="shared" si="90"/>
        <v>Survived</v>
      </c>
    </row>
    <row r="830" spans="1:21" ht="13.2" x14ac:dyDescent="0.25">
      <c r="A830" s="1">
        <v>829</v>
      </c>
      <c r="B830" s="1">
        <v>1</v>
      </c>
      <c r="C830" s="1">
        <v>3</v>
      </c>
      <c r="D830" s="1" t="s">
        <v>1144</v>
      </c>
      <c r="E830" s="1" t="s">
        <v>13</v>
      </c>
      <c r="G830" s="1">
        <v>0</v>
      </c>
      <c r="H830" s="1">
        <v>0</v>
      </c>
      <c r="I830" s="1">
        <v>367228</v>
      </c>
      <c r="J830" s="1">
        <v>7.75</v>
      </c>
      <c r="L830" s="1" t="s">
        <v>27</v>
      </c>
      <c r="M830" t="str">
        <f>IF(L830="", "S",Titanic!L830)</f>
        <v>Q</v>
      </c>
      <c r="N830" s="3">
        <f t="shared" si="84"/>
        <v>26.507588932806325</v>
      </c>
      <c r="O830">
        <v>1</v>
      </c>
      <c r="P830" t="str">
        <f t="shared" si="85"/>
        <v>M</v>
      </c>
      <c r="Q830">
        <f t="shared" si="86"/>
        <v>1</v>
      </c>
      <c r="R830">
        <f t="shared" si="87"/>
        <v>1</v>
      </c>
      <c r="S830" t="str">
        <f t="shared" si="88"/>
        <v>Youth</v>
      </c>
      <c r="T830" t="str">
        <f t="shared" si="89"/>
        <v>Lower Class</v>
      </c>
      <c r="U830" t="str">
        <f t="shared" si="90"/>
        <v>Survived</v>
      </c>
    </row>
    <row r="831" spans="1:21" ht="13.2" x14ac:dyDescent="0.25">
      <c r="A831" s="1">
        <v>830</v>
      </c>
      <c r="B831" s="1">
        <v>1</v>
      </c>
      <c r="C831" s="1">
        <v>1</v>
      </c>
      <c r="D831" s="1" t="s">
        <v>1145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  <c r="M831" t="str">
        <f>IF(L831="", "S",Titanic!L831)</f>
        <v>S</v>
      </c>
      <c r="N831">
        <f t="shared" si="84"/>
        <v>62</v>
      </c>
      <c r="O831">
        <v>0</v>
      </c>
      <c r="P831" t="str">
        <f t="shared" si="85"/>
        <v>B</v>
      </c>
      <c r="Q831">
        <f t="shared" si="86"/>
        <v>1</v>
      </c>
      <c r="R831">
        <f t="shared" si="87"/>
        <v>1</v>
      </c>
      <c r="S831" t="str">
        <f t="shared" si="88"/>
        <v>Old</v>
      </c>
      <c r="T831" t="str">
        <f t="shared" si="89"/>
        <v>Upper Class</v>
      </c>
      <c r="U831" t="str">
        <f t="shared" si="90"/>
        <v>Survived</v>
      </c>
    </row>
    <row r="832" spans="1:21" ht="13.2" x14ac:dyDescent="0.25">
      <c r="A832" s="1">
        <v>831</v>
      </c>
      <c r="B832" s="1">
        <v>1</v>
      </c>
      <c r="C832" s="1">
        <v>3</v>
      </c>
      <c r="D832" s="1" t="s">
        <v>1146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L832" s="1" t="s">
        <v>20</v>
      </c>
      <c r="M832" t="str">
        <f>IF(L832="", "S",Titanic!L832)</f>
        <v>C</v>
      </c>
      <c r="N832">
        <f t="shared" si="84"/>
        <v>15</v>
      </c>
      <c r="O832">
        <v>0</v>
      </c>
      <c r="P832" t="str">
        <f t="shared" si="85"/>
        <v>M</v>
      </c>
      <c r="Q832">
        <f t="shared" si="86"/>
        <v>2</v>
      </c>
      <c r="R832">
        <f t="shared" si="87"/>
        <v>0</v>
      </c>
      <c r="S832" t="str">
        <f t="shared" si="88"/>
        <v>Teens</v>
      </c>
      <c r="T832" t="str">
        <f t="shared" si="89"/>
        <v>Lower Class</v>
      </c>
      <c r="U832" t="str">
        <f t="shared" si="90"/>
        <v>Survived</v>
      </c>
    </row>
    <row r="833" spans="1:21" ht="13.2" x14ac:dyDescent="0.25">
      <c r="A833" s="1">
        <v>832</v>
      </c>
      <c r="B833" s="1">
        <v>1</v>
      </c>
      <c r="C833" s="1">
        <v>2</v>
      </c>
      <c r="D833" s="1" t="s">
        <v>1147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L833" s="1" t="s">
        <v>15</v>
      </c>
      <c r="M833" t="str">
        <f>IF(L833="", "S",Titanic!L833)</f>
        <v>S</v>
      </c>
      <c r="N833" s="3">
        <f t="shared" si="84"/>
        <v>0.83</v>
      </c>
      <c r="O833">
        <v>1</v>
      </c>
      <c r="P833" t="str">
        <f t="shared" si="85"/>
        <v>M</v>
      </c>
      <c r="Q833">
        <f t="shared" si="86"/>
        <v>3</v>
      </c>
      <c r="R833">
        <f t="shared" si="87"/>
        <v>0</v>
      </c>
      <c r="S833" t="str">
        <f t="shared" si="88"/>
        <v>Children</v>
      </c>
      <c r="T833" t="str">
        <f t="shared" si="89"/>
        <v>Middle Class</v>
      </c>
      <c r="U833" t="str">
        <f t="shared" si="90"/>
        <v>Survived</v>
      </c>
    </row>
    <row r="834" spans="1:21" ht="13.2" x14ac:dyDescent="0.25">
      <c r="A834" s="1">
        <v>833</v>
      </c>
      <c r="B834" s="1">
        <v>0</v>
      </c>
      <c r="C834" s="1">
        <v>3</v>
      </c>
      <c r="D834" s="1" t="s">
        <v>1148</v>
      </c>
      <c r="E834" s="1" t="s">
        <v>13</v>
      </c>
      <c r="G834" s="1">
        <v>0</v>
      </c>
      <c r="H834" s="1">
        <v>0</v>
      </c>
      <c r="I834" s="1">
        <v>2671</v>
      </c>
      <c r="J834" s="1">
        <v>7.2291999999999996</v>
      </c>
      <c r="L834" s="1" t="s">
        <v>20</v>
      </c>
      <c r="M834" t="str">
        <f>IF(L834="", "S",Titanic!L834)</f>
        <v>C</v>
      </c>
      <c r="N834" s="3">
        <f t="shared" ref="N834:N892" si="91">IF(F834="",SUMIFS(Avg_Age,Pclass_Age,C834,Sex_Age,E834),F834)</f>
        <v>26.507588932806325</v>
      </c>
      <c r="O834">
        <v>1</v>
      </c>
      <c r="P834" t="str">
        <f t="shared" si="85"/>
        <v>M</v>
      </c>
      <c r="Q834">
        <f t="shared" si="86"/>
        <v>1</v>
      </c>
      <c r="R834">
        <f t="shared" si="87"/>
        <v>1</v>
      </c>
      <c r="S834" t="str">
        <f t="shared" si="88"/>
        <v>Youth</v>
      </c>
      <c r="T834" t="str">
        <f t="shared" si="89"/>
        <v>Lower Class</v>
      </c>
      <c r="U834" t="str">
        <f t="shared" si="90"/>
        <v>Deceased</v>
      </c>
    </row>
    <row r="835" spans="1:21" ht="13.2" x14ac:dyDescent="0.25">
      <c r="A835" s="1">
        <v>834</v>
      </c>
      <c r="B835" s="1">
        <v>0</v>
      </c>
      <c r="C835" s="1">
        <v>3</v>
      </c>
      <c r="D835" s="1" t="s">
        <v>1149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L835" s="1" t="s">
        <v>15</v>
      </c>
      <c r="M835" t="str">
        <f>IF(L835="", "S",Titanic!L835)</f>
        <v>S</v>
      </c>
      <c r="N835">
        <f t="shared" si="91"/>
        <v>23</v>
      </c>
      <c r="O835">
        <v>1</v>
      </c>
      <c r="P835" t="str">
        <f t="shared" ref="P835:P892" si="92">IF(K835="","M",LEFT(K835,1))</f>
        <v>M</v>
      </c>
      <c r="Q835">
        <f t="shared" ref="Q835:Q892" si="93">SUM(G835:H835,1)</f>
        <v>1</v>
      </c>
      <c r="R835">
        <f t="shared" ref="R835:R892" si="94">IF(Q835=1,1,0)</f>
        <v>1</v>
      </c>
      <c r="S835" t="str">
        <f t="shared" ref="S835:S892" si="95">IF(N835&lt;=13,"Children",IF(N835&lt;=18,"Teens",IF(N835&lt;=30,"Youth",IF(N835&lt;=55,"Middle-Aged","Old"))))</f>
        <v>Youth</v>
      </c>
      <c r="T835" t="str">
        <f t="shared" ref="T835:T892" si="96">IF(C835=1,"Upper Class",IF(C835 = 2, "Middle Class","Lower Class"))</f>
        <v>Lower Class</v>
      </c>
      <c r="U835" t="str">
        <f t="shared" ref="U835:U892" si="97">IF(B835 = 0, "Deceased","Survived")</f>
        <v>Deceased</v>
      </c>
    </row>
    <row r="836" spans="1:21" ht="13.2" x14ac:dyDescent="0.25">
      <c r="A836" s="1">
        <v>835</v>
      </c>
      <c r="B836" s="1">
        <v>0</v>
      </c>
      <c r="C836" s="1">
        <v>3</v>
      </c>
      <c r="D836" s="1" t="s">
        <v>1150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L836" s="1" t="s">
        <v>15</v>
      </c>
      <c r="M836" t="str">
        <f>IF(L836="", "S",Titanic!L836)</f>
        <v>S</v>
      </c>
      <c r="N836">
        <f t="shared" si="91"/>
        <v>18</v>
      </c>
      <c r="O836">
        <v>1</v>
      </c>
      <c r="P836" t="str">
        <f t="shared" si="92"/>
        <v>M</v>
      </c>
      <c r="Q836">
        <f t="shared" si="93"/>
        <v>1</v>
      </c>
      <c r="R836">
        <f t="shared" si="94"/>
        <v>1</v>
      </c>
      <c r="S836" t="str">
        <f t="shared" si="95"/>
        <v>Teens</v>
      </c>
      <c r="T836" t="str">
        <f t="shared" si="96"/>
        <v>Lower Class</v>
      </c>
      <c r="U836" t="str">
        <f t="shared" si="97"/>
        <v>Deceased</v>
      </c>
    </row>
    <row r="837" spans="1:21" ht="13.2" x14ac:dyDescent="0.25">
      <c r="A837" s="1">
        <v>836</v>
      </c>
      <c r="B837" s="1">
        <v>1</v>
      </c>
      <c r="C837" s="1">
        <v>1</v>
      </c>
      <c r="D837" s="1" t="s">
        <v>1151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1152</v>
      </c>
      <c r="J837" s="1">
        <v>83.158299999999997</v>
      </c>
      <c r="K837" s="1" t="s">
        <v>1153</v>
      </c>
      <c r="L837" s="1" t="s">
        <v>20</v>
      </c>
      <c r="M837" t="str">
        <f>IF(L837="", "S",Titanic!L837)</f>
        <v>C</v>
      </c>
      <c r="N837">
        <f t="shared" si="91"/>
        <v>39</v>
      </c>
      <c r="O837">
        <v>0</v>
      </c>
      <c r="P837" t="str">
        <f t="shared" si="92"/>
        <v>E</v>
      </c>
      <c r="Q837">
        <f t="shared" si="93"/>
        <v>3</v>
      </c>
      <c r="R837">
        <f t="shared" si="94"/>
        <v>0</v>
      </c>
      <c r="S837" t="str">
        <f t="shared" si="95"/>
        <v>Middle-Aged</v>
      </c>
      <c r="T837" t="str">
        <f t="shared" si="96"/>
        <v>Upper Class</v>
      </c>
      <c r="U837" t="str">
        <f t="shared" si="97"/>
        <v>Survived</v>
      </c>
    </row>
    <row r="838" spans="1:21" ht="13.2" x14ac:dyDescent="0.25">
      <c r="A838" s="1">
        <v>837</v>
      </c>
      <c r="B838" s="1">
        <v>0</v>
      </c>
      <c r="C838" s="1">
        <v>3</v>
      </c>
      <c r="D838" s="1" t="s">
        <v>1154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L838" s="1" t="s">
        <v>15</v>
      </c>
      <c r="M838" t="str">
        <f>IF(L838="", "S",Titanic!L838)</f>
        <v>S</v>
      </c>
      <c r="N838">
        <f t="shared" si="91"/>
        <v>21</v>
      </c>
      <c r="O838">
        <v>1</v>
      </c>
      <c r="P838" t="str">
        <f t="shared" si="92"/>
        <v>M</v>
      </c>
      <c r="Q838">
        <f t="shared" si="93"/>
        <v>1</v>
      </c>
      <c r="R838">
        <f t="shared" si="94"/>
        <v>1</v>
      </c>
      <c r="S838" t="str">
        <f t="shared" si="95"/>
        <v>Youth</v>
      </c>
      <c r="T838" t="str">
        <f t="shared" si="96"/>
        <v>Lower Class</v>
      </c>
      <c r="U838" t="str">
        <f t="shared" si="97"/>
        <v>Deceased</v>
      </c>
    </row>
    <row r="839" spans="1:21" ht="13.2" x14ac:dyDescent="0.25">
      <c r="A839" s="1">
        <v>838</v>
      </c>
      <c r="B839" s="1">
        <v>0</v>
      </c>
      <c r="C839" s="1">
        <v>3</v>
      </c>
      <c r="D839" s="1" t="s">
        <v>1155</v>
      </c>
      <c r="E839" s="1" t="s">
        <v>13</v>
      </c>
      <c r="G839" s="1">
        <v>0</v>
      </c>
      <c r="H839" s="1">
        <v>0</v>
      </c>
      <c r="I839" s="1">
        <v>392092</v>
      </c>
      <c r="J839" s="1">
        <v>8.0500000000000007</v>
      </c>
      <c r="L839" s="1" t="s">
        <v>15</v>
      </c>
      <c r="M839" t="str">
        <f>IF(L839="", "S",Titanic!L839)</f>
        <v>S</v>
      </c>
      <c r="N839" s="3">
        <f t="shared" si="91"/>
        <v>26.507588932806325</v>
      </c>
      <c r="O839">
        <v>1</v>
      </c>
      <c r="P839" t="str">
        <f t="shared" si="92"/>
        <v>M</v>
      </c>
      <c r="Q839">
        <f t="shared" si="93"/>
        <v>1</v>
      </c>
      <c r="R839">
        <f t="shared" si="94"/>
        <v>1</v>
      </c>
      <c r="S839" t="str">
        <f t="shared" si="95"/>
        <v>Youth</v>
      </c>
      <c r="T839" t="str">
        <f t="shared" si="96"/>
        <v>Lower Class</v>
      </c>
      <c r="U839" t="str">
        <f t="shared" si="97"/>
        <v>Deceased</v>
      </c>
    </row>
    <row r="840" spans="1:21" ht="13.2" x14ac:dyDescent="0.25">
      <c r="A840" s="1">
        <v>839</v>
      </c>
      <c r="B840" s="1">
        <v>1</v>
      </c>
      <c r="C840" s="1">
        <v>3</v>
      </c>
      <c r="D840" s="1" t="s">
        <v>1156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L840" s="1" t="s">
        <v>15</v>
      </c>
      <c r="M840" t="str">
        <f>IF(L840="", "S",Titanic!L840)</f>
        <v>S</v>
      </c>
      <c r="N840">
        <f t="shared" si="91"/>
        <v>32</v>
      </c>
      <c r="O840">
        <v>1</v>
      </c>
      <c r="P840" t="str">
        <f t="shared" si="92"/>
        <v>M</v>
      </c>
      <c r="Q840">
        <f t="shared" si="93"/>
        <v>1</v>
      </c>
      <c r="R840">
        <f t="shared" si="94"/>
        <v>1</v>
      </c>
      <c r="S840" t="str">
        <f t="shared" si="95"/>
        <v>Middle-Aged</v>
      </c>
      <c r="T840" t="str">
        <f t="shared" si="96"/>
        <v>Lower Class</v>
      </c>
      <c r="U840" t="str">
        <f t="shared" si="97"/>
        <v>Survived</v>
      </c>
    </row>
    <row r="841" spans="1:21" ht="13.2" x14ac:dyDescent="0.25">
      <c r="A841" s="1">
        <v>840</v>
      </c>
      <c r="B841" s="1">
        <v>1</v>
      </c>
      <c r="C841" s="1">
        <v>1</v>
      </c>
      <c r="D841" s="1" t="s">
        <v>1157</v>
      </c>
      <c r="E841" s="1" t="s">
        <v>13</v>
      </c>
      <c r="G841" s="1">
        <v>0</v>
      </c>
      <c r="H841" s="1">
        <v>0</v>
      </c>
      <c r="I841" s="1">
        <v>11774</v>
      </c>
      <c r="J841" s="1">
        <v>29.7</v>
      </c>
      <c r="K841" s="1" t="s">
        <v>1158</v>
      </c>
      <c r="L841" s="1" t="s">
        <v>20</v>
      </c>
      <c r="M841" t="str">
        <f>IF(L841="", "S",Titanic!L841)</f>
        <v>C</v>
      </c>
      <c r="N841" s="3">
        <f t="shared" si="91"/>
        <v>41.281386138613861</v>
      </c>
      <c r="O841">
        <v>1</v>
      </c>
      <c r="P841" t="str">
        <f t="shared" si="92"/>
        <v>C</v>
      </c>
      <c r="Q841">
        <f t="shared" si="93"/>
        <v>1</v>
      </c>
      <c r="R841">
        <f t="shared" si="94"/>
        <v>1</v>
      </c>
      <c r="S841" t="str">
        <f t="shared" si="95"/>
        <v>Middle-Aged</v>
      </c>
      <c r="T841" t="str">
        <f t="shared" si="96"/>
        <v>Upper Class</v>
      </c>
      <c r="U841" t="str">
        <f t="shared" si="97"/>
        <v>Survived</v>
      </c>
    </row>
    <row r="842" spans="1:21" ht="13.2" x14ac:dyDescent="0.25">
      <c r="A842" s="1">
        <v>841</v>
      </c>
      <c r="B842" s="1">
        <v>0</v>
      </c>
      <c r="C842" s="1">
        <v>3</v>
      </c>
      <c r="D842" s="1" t="s">
        <v>1159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1160</v>
      </c>
      <c r="J842" s="1">
        <v>7.9249999999999998</v>
      </c>
      <c r="L842" s="1" t="s">
        <v>15</v>
      </c>
      <c r="M842" t="str">
        <f>IF(L842="", "S",Titanic!L842)</f>
        <v>S</v>
      </c>
      <c r="N842">
        <f t="shared" si="91"/>
        <v>20</v>
      </c>
      <c r="O842">
        <v>1</v>
      </c>
      <c r="P842" t="str">
        <f t="shared" si="92"/>
        <v>M</v>
      </c>
      <c r="Q842">
        <f t="shared" si="93"/>
        <v>1</v>
      </c>
      <c r="R842">
        <f t="shared" si="94"/>
        <v>1</v>
      </c>
      <c r="S842" t="str">
        <f t="shared" si="95"/>
        <v>Youth</v>
      </c>
      <c r="T842" t="str">
        <f t="shared" si="96"/>
        <v>Lower Class</v>
      </c>
      <c r="U842" t="str">
        <f t="shared" si="97"/>
        <v>Deceased</v>
      </c>
    </row>
    <row r="843" spans="1:21" ht="13.2" x14ac:dyDescent="0.25">
      <c r="A843" s="1">
        <v>842</v>
      </c>
      <c r="B843" s="1">
        <v>0</v>
      </c>
      <c r="C843" s="1">
        <v>2</v>
      </c>
      <c r="D843" s="1" t="s">
        <v>1161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1073</v>
      </c>
      <c r="J843" s="1">
        <v>10.5</v>
      </c>
      <c r="L843" s="1" t="s">
        <v>15</v>
      </c>
      <c r="M843" t="str">
        <f>IF(L843="", "S",Titanic!L843)</f>
        <v>S</v>
      </c>
      <c r="N843">
        <f t="shared" si="91"/>
        <v>16</v>
      </c>
      <c r="O843">
        <v>1</v>
      </c>
      <c r="P843" t="str">
        <f t="shared" si="92"/>
        <v>M</v>
      </c>
      <c r="Q843">
        <f t="shared" si="93"/>
        <v>1</v>
      </c>
      <c r="R843">
        <f t="shared" si="94"/>
        <v>1</v>
      </c>
      <c r="S843" t="str">
        <f t="shared" si="95"/>
        <v>Teens</v>
      </c>
      <c r="T843" t="str">
        <f t="shared" si="96"/>
        <v>Middle Class</v>
      </c>
      <c r="U843" t="str">
        <f t="shared" si="97"/>
        <v>Deceased</v>
      </c>
    </row>
    <row r="844" spans="1:21" ht="13.2" x14ac:dyDescent="0.25">
      <c r="A844" s="1">
        <v>843</v>
      </c>
      <c r="B844" s="1">
        <v>1</v>
      </c>
      <c r="C844" s="1">
        <v>1</v>
      </c>
      <c r="D844" s="1" t="s">
        <v>1162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20</v>
      </c>
      <c r="M844" t="str">
        <f>IF(L844="", "S",Titanic!L844)</f>
        <v>C</v>
      </c>
      <c r="N844">
        <f t="shared" si="91"/>
        <v>30</v>
      </c>
      <c r="O844">
        <v>0</v>
      </c>
      <c r="P844" t="str">
        <f t="shared" si="92"/>
        <v>M</v>
      </c>
      <c r="Q844">
        <f t="shared" si="93"/>
        <v>1</v>
      </c>
      <c r="R844">
        <f t="shared" si="94"/>
        <v>1</v>
      </c>
      <c r="S844" t="str">
        <f t="shared" si="95"/>
        <v>Youth</v>
      </c>
      <c r="T844" t="str">
        <f t="shared" si="96"/>
        <v>Upper Class</v>
      </c>
      <c r="U844" t="str">
        <f t="shared" si="97"/>
        <v>Survived</v>
      </c>
    </row>
    <row r="845" spans="1:21" ht="13.2" x14ac:dyDescent="0.25">
      <c r="A845" s="1">
        <v>844</v>
      </c>
      <c r="B845" s="1">
        <v>0</v>
      </c>
      <c r="C845" s="1">
        <v>3</v>
      </c>
      <c r="D845" s="1" t="s">
        <v>1163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L845" s="1" t="s">
        <v>20</v>
      </c>
      <c r="M845" t="str">
        <f>IF(L845="", "S",Titanic!L845)</f>
        <v>C</v>
      </c>
      <c r="N845" s="3">
        <f t="shared" si="91"/>
        <v>34.5</v>
      </c>
      <c r="O845">
        <v>1</v>
      </c>
      <c r="P845" t="str">
        <f t="shared" si="92"/>
        <v>M</v>
      </c>
      <c r="Q845">
        <f t="shared" si="93"/>
        <v>1</v>
      </c>
      <c r="R845">
        <f t="shared" si="94"/>
        <v>1</v>
      </c>
      <c r="S845" t="str">
        <f t="shared" si="95"/>
        <v>Middle-Aged</v>
      </c>
      <c r="T845" t="str">
        <f t="shared" si="96"/>
        <v>Lower Class</v>
      </c>
      <c r="U845" t="str">
        <f t="shared" si="97"/>
        <v>Deceased</v>
      </c>
    </row>
    <row r="846" spans="1:21" ht="13.2" x14ac:dyDescent="0.25">
      <c r="A846" s="1">
        <v>845</v>
      </c>
      <c r="B846" s="1">
        <v>0</v>
      </c>
      <c r="C846" s="1">
        <v>3</v>
      </c>
      <c r="D846" s="1" t="s">
        <v>1164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L846" s="1" t="s">
        <v>15</v>
      </c>
      <c r="M846" t="str">
        <f>IF(L846="", "S",Titanic!L846)</f>
        <v>S</v>
      </c>
      <c r="N846">
        <f t="shared" si="91"/>
        <v>17</v>
      </c>
      <c r="O846">
        <v>1</v>
      </c>
      <c r="P846" t="str">
        <f t="shared" si="92"/>
        <v>M</v>
      </c>
      <c r="Q846">
        <f t="shared" si="93"/>
        <v>1</v>
      </c>
      <c r="R846">
        <f t="shared" si="94"/>
        <v>1</v>
      </c>
      <c r="S846" t="str">
        <f t="shared" si="95"/>
        <v>Teens</v>
      </c>
      <c r="T846" t="str">
        <f t="shared" si="96"/>
        <v>Lower Class</v>
      </c>
      <c r="U846" t="str">
        <f t="shared" si="97"/>
        <v>Deceased</v>
      </c>
    </row>
    <row r="847" spans="1:21" ht="13.2" x14ac:dyDescent="0.25">
      <c r="A847" s="1">
        <v>846</v>
      </c>
      <c r="B847" s="1">
        <v>0</v>
      </c>
      <c r="C847" s="1">
        <v>3</v>
      </c>
      <c r="D847" s="1" t="s">
        <v>1165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1166</v>
      </c>
      <c r="J847" s="1">
        <v>7.55</v>
      </c>
      <c r="L847" s="1" t="s">
        <v>15</v>
      </c>
      <c r="M847" t="str">
        <f>IF(L847="", "S",Titanic!L847)</f>
        <v>S</v>
      </c>
      <c r="N847">
        <f t="shared" si="91"/>
        <v>42</v>
      </c>
      <c r="O847">
        <v>1</v>
      </c>
      <c r="P847" t="str">
        <f t="shared" si="92"/>
        <v>M</v>
      </c>
      <c r="Q847">
        <f t="shared" si="93"/>
        <v>1</v>
      </c>
      <c r="R847">
        <f t="shared" si="94"/>
        <v>1</v>
      </c>
      <c r="S847" t="str">
        <f t="shared" si="95"/>
        <v>Middle-Aged</v>
      </c>
      <c r="T847" t="str">
        <f t="shared" si="96"/>
        <v>Lower Class</v>
      </c>
      <c r="U847" t="str">
        <f t="shared" si="97"/>
        <v>Deceased</v>
      </c>
    </row>
    <row r="848" spans="1:21" ht="13.2" x14ac:dyDescent="0.25">
      <c r="A848" s="1">
        <v>847</v>
      </c>
      <c r="B848" s="1">
        <v>0</v>
      </c>
      <c r="C848" s="1">
        <v>3</v>
      </c>
      <c r="D848" s="1" t="s">
        <v>1167</v>
      </c>
      <c r="E848" s="1" t="s">
        <v>13</v>
      </c>
      <c r="G848" s="1">
        <v>8</v>
      </c>
      <c r="H848" s="1">
        <v>2</v>
      </c>
      <c r="I848" s="1" t="s">
        <v>251</v>
      </c>
      <c r="J848" s="1">
        <v>69.55</v>
      </c>
      <c r="L848" s="1" t="s">
        <v>15</v>
      </c>
      <c r="M848" t="str">
        <f>IF(L848="", "S",Titanic!L848)</f>
        <v>S</v>
      </c>
      <c r="N848" s="3">
        <f t="shared" si="91"/>
        <v>26.507588932806325</v>
      </c>
      <c r="O848">
        <v>1</v>
      </c>
      <c r="P848" t="str">
        <f t="shared" si="92"/>
        <v>M</v>
      </c>
      <c r="Q848">
        <f t="shared" si="93"/>
        <v>11</v>
      </c>
      <c r="R848">
        <f t="shared" si="94"/>
        <v>0</v>
      </c>
      <c r="S848" t="str">
        <f t="shared" si="95"/>
        <v>Youth</v>
      </c>
      <c r="T848" t="str">
        <f t="shared" si="96"/>
        <v>Lower Class</v>
      </c>
      <c r="U848" t="str">
        <f t="shared" si="97"/>
        <v>Deceased</v>
      </c>
    </row>
    <row r="849" spans="1:21" ht="13.2" x14ac:dyDescent="0.25">
      <c r="A849" s="1">
        <v>848</v>
      </c>
      <c r="B849" s="1">
        <v>0</v>
      </c>
      <c r="C849" s="1">
        <v>3</v>
      </c>
      <c r="D849" s="1" t="s">
        <v>1168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L849" s="1" t="s">
        <v>20</v>
      </c>
      <c r="M849" t="str">
        <f>IF(L849="", "S",Titanic!L849)</f>
        <v>C</v>
      </c>
      <c r="N849">
        <f t="shared" si="91"/>
        <v>35</v>
      </c>
      <c r="O849">
        <v>1</v>
      </c>
      <c r="P849" t="str">
        <f t="shared" si="92"/>
        <v>M</v>
      </c>
      <c r="Q849">
        <f t="shared" si="93"/>
        <v>1</v>
      </c>
      <c r="R849">
        <f t="shared" si="94"/>
        <v>1</v>
      </c>
      <c r="S849" t="str">
        <f t="shared" si="95"/>
        <v>Middle-Aged</v>
      </c>
      <c r="T849" t="str">
        <f t="shared" si="96"/>
        <v>Lower Class</v>
      </c>
      <c r="U849" t="str">
        <f t="shared" si="97"/>
        <v>Deceased</v>
      </c>
    </row>
    <row r="850" spans="1:21" ht="13.2" x14ac:dyDescent="0.25">
      <c r="A850" s="1">
        <v>849</v>
      </c>
      <c r="B850" s="1">
        <v>0</v>
      </c>
      <c r="C850" s="1">
        <v>2</v>
      </c>
      <c r="D850" s="1" t="s">
        <v>1169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15</v>
      </c>
      <c r="M850" t="str">
        <f>IF(L850="", "S",Titanic!L850)</f>
        <v>S</v>
      </c>
      <c r="N850">
        <f t="shared" si="91"/>
        <v>28</v>
      </c>
      <c r="O850">
        <v>1</v>
      </c>
      <c r="P850" t="str">
        <f t="shared" si="92"/>
        <v>M</v>
      </c>
      <c r="Q850">
        <f t="shared" si="93"/>
        <v>2</v>
      </c>
      <c r="R850">
        <f t="shared" si="94"/>
        <v>0</v>
      </c>
      <c r="S850" t="str">
        <f t="shared" si="95"/>
        <v>Youth</v>
      </c>
      <c r="T850" t="str">
        <f t="shared" si="96"/>
        <v>Middle Class</v>
      </c>
      <c r="U850" t="str">
        <f t="shared" si="97"/>
        <v>Deceased</v>
      </c>
    </row>
    <row r="851" spans="1:21" ht="13.2" x14ac:dyDescent="0.25">
      <c r="A851" s="1">
        <v>850</v>
      </c>
      <c r="B851" s="1">
        <v>1</v>
      </c>
      <c r="C851" s="1">
        <v>1</v>
      </c>
      <c r="D851" s="1" t="s">
        <v>1170</v>
      </c>
      <c r="E851" s="1" t="s">
        <v>17</v>
      </c>
      <c r="G851" s="1">
        <v>1</v>
      </c>
      <c r="H851" s="1">
        <v>0</v>
      </c>
      <c r="I851" s="1">
        <v>17453</v>
      </c>
      <c r="J851" s="1">
        <v>89.104200000000006</v>
      </c>
      <c r="K851" s="1" t="s">
        <v>656</v>
      </c>
      <c r="L851" s="1" t="s">
        <v>20</v>
      </c>
      <c r="M851" t="str">
        <f>IF(L851="", "S",Titanic!L851)</f>
        <v>C</v>
      </c>
      <c r="N851" s="3">
        <f t="shared" si="91"/>
        <v>34.611764705882351</v>
      </c>
      <c r="O851">
        <v>0</v>
      </c>
      <c r="P851" t="str">
        <f t="shared" si="92"/>
        <v>C</v>
      </c>
      <c r="Q851">
        <f t="shared" si="93"/>
        <v>2</v>
      </c>
      <c r="R851">
        <f t="shared" si="94"/>
        <v>0</v>
      </c>
      <c r="S851" t="str">
        <f t="shared" si="95"/>
        <v>Middle-Aged</v>
      </c>
      <c r="T851" t="str">
        <f t="shared" si="96"/>
        <v>Upper Class</v>
      </c>
      <c r="U851" t="str">
        <f t="shared" si="97"/>
        <v>Survived</v>
      </c>
    </row>
    <row r="852" spans="1:21" ht="13.2" x14ac:dyDescent="0.25">
      <c r="A852" s="1">
        <v>851</v>
      </c>
      <c r="B852" s="1">
        <v>0</v>
      </c>
      <c r="C852" s="1">
        <v>3</v>
      </c>
      <c r="D852" s="1" t="s">
        <v>1171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L852" s="1" t="s">
        <v>15</v>
      </c>
      <c r="M852" t="str">
        <f>IF(L852="", "S",Titanic!L852)</f>
        <v>S</v>
      </c>
      <c r="N852">
        <f t="shared" si="91"/>
        <v>4</v>
      </c>
      <c r="O852">
        <v>1</v>
      </c>
      <c r="P852" t="str">
        <f t="shared" si="92"/>
        <v>M</v>
      </c>
      <c r="Q852">
        <f t="shared" si="93"/>
        <v>7</v>
      </c>
      <c r="R852">
        <f t="shared" si="94"/>
        <v>0</v>
      </c>
      <c r="S852" t="str">
        <f t="shared" si="95"/>
        <v>Children</v>
      </c>
      <c r="T852" t="str">
        <f t="shared" si="96"/>
        <v>Lower Class</v>
      </c>
      <c r="U852" t="str">
        <f t="shared" si="97"/>
        <v>Deceased</v>
      </c>
    </row>
    <row r="853" spans="1:21" ht="13.2" x14ac:dyDescent="0.25">
      <c r="A853" s="1">
        <v>852</v>
      </c>
      <c r="B853" s="1">
        <v>0</v>
      </c>
      <c r="C853" s="1">
        <v>3</v>
      </c>
      <c r="D853" s="1" t="s">
        <v>1172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L853" s="1" t="s">
        <v>15</v>
      </c>
      <c r="M853" t="str">
        <f>IF(L853="", "S",Titanic!L853)</f>
        <v>S</v>
      </c>
      <c r="N853">
        <f t="shared" si="91"/>
        <v>74</v>
      </c>
      <c r="O853">
        <v>1</v>
      </c>
      <c r="P853" t="str">
        <f t="shared" si="92"/>
        <v>M</v>
      </c>
      <c r="Q853">
        <f t="shared" si="93"/>
        <v>1</v>
      </c>
      <c r="R853">
        <f t="shared" si="94"/>
        <v>1</v>
      </c>
      <c r="S853" t="str">
        <f t="shared" si="95"/>
        <v>Old</v>
      </c>
      <c r="T853" t="str">
        <f t="shared" si="96"/>
        <v>Lower Class</v>
      </c>
      <c r="U853" t="str">
        <f t="shared" si="97"/>
        <v>Deceased</v>
      </c>
    </row>
    <row r="854" spans="1:21" ht="13.2" x14ac:dyDescent="0.25">
      <c r="A854" s="1">
        <v>853</v>
      </c>
      <c r="B854" s="1">
        <v>0</v>
      </c>
      <c r="C854" s="1">
        <v>3</v>
      </c>
      <c r="D854" s="1" t="s">
        <v>1173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L854" s="1" t="s">
        <v>20</v>
      </c>
      <c r="M854" t="str">
        <f>IF(L854="", "S",Titanic!L854)</f>
        <v>C</v>
      </c>
      <c r="N854">
        <f t="shared" si="91"/>
        <v>9</v>
      </c>
      <c r="O854">
        <v>0</v>
      </c>
      <c r="P854" t="str">
        <f t="shared" si="92"/>
        <v>M</v>
      </c>
      <c r="Q854">
        <f t="shared" si="93"/>
        <v>3</v>
      </c>
      <c r="R854">
        <f t="shared" si="94"/>
        <v>0</v>
      </c>
      <c r="S854" t="str">
        <f t="shared" si="95"/>
        <v>Children</v>
      </c>
      <c r="T854" t="str">
        <f t="shared" si="96"/>
        <v>Lower Class</v>
      </c>
      <c r="U854" t="str">
        <f t="shared" si="97"/>
        <v>Deceased</v>
      </c>
    </row>
    <row r="855" spans="1:21" ht="13.2" x14ac:dyDescent="0.25">
      <c r="A855" s="1">
        <v>854</v>
      </c>
      <c r="B855" s="1">
        <v>1</v>
      </c>
      <c r="C855" s="1">
        <v>1</v>
      </c>
      <c r="D855" s="1" t="s">
        <v>1174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1175</v>
      </c>
      <c r="J855" s="1">
        <v>39.4</v>
      </c>
      <c r="K855" s="1" t="s">
        <v>1176</v>
      </c>
      <c r="L855" s="1" t="s">
        <v>15</v>
      </c>
      <c r="M855" t="str">
        <f>IF(L855="", "S",Titanic!L855)</f>
        <v>S</v>
      </c>
      <c r="N855">
        <f t="shared" si="91"/>
        <v>16</v>
      </c>
      <c r="O855">
        <v>0</v>
      </c>
      <c r="P855" t="str">
        <f t="shared" si="92"/>
        <v>D</v>
      </c>
      <c r="Q855">
        <f t="shared" si="93"/>
        <v>2</v>
      </c>
      <c r="R855">
        <f t="shared" si="94"/>
        <v>0</v>
      </c>
      <c r="S855" t="str">
        <f t="shared" si="95"/>
        <v>Teens</v>
      </c>
      <c r="T855" t="str">
        <f t="shared" si="96"/>
        <v>Upper Class</v>
      </c>
      <c r="U855" t="str">
        <f t="shared" si="97"/>
        <v>Survived</v>
      </c>
    </row>
    <row r="856" spans="1:21" ht="13.2" x14ac:dyDescent="0.25">
      <c r="A856" s="1">
        <v>855</v>
      </c>
      <c r="B856" s="1">
        <v>0</v>
      </c>
      <c r="C856" s="1">
        <v>2</v>
      </c>
      <c r="D856" s="1" t="s">
        <v>1177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15</v>
      </c>
      <c r="M856" t="str">
        <f>IF(L856="", "S",Titanic!L856)</f>
        <v>S</v>
      </c>
      <c r="N856">
        <f t="shared" si="91"/>
        <v>44</v>
      </c>
      <c r="O856">
        <v>0</v>
      </c>
      <c r="P856" t="str">
        <f t="shared" si="92"/>
        <v>M</v>
      </c>
      <c r="Q856">
        <f t="shared" si="93"/>
        <v>2</v>
      </c>
      <c r="R856">
        <f t="shared" si="94"/>
        <v>0</v>
      </c>
      <c r="S856" t="str">
        <f t="shared" si="95"/>
        <v>Middle-Aged</v>
      </c>
      <c r="T856" t="str">
        <f t="shared" si="96"/>
        <v>Middle Class</v>
      </c>
      <c r="U856" t="str">
        <f t="shared" si="97"/>
        <v>Deceased</v>
      </c>
    </row>
    <row r="857" spans="1:21" ht="13.2" x14ac:dyDescent="0.25">
      <c r="A857" s="1">
        <v>856</v>
      </c>
      <c r="B857" s="1">
        <v>1</v>
      </c>
      <c r="C857" s="1">
        <v>3</v>
      </c>
      <c r="D857" s="1" t="s">
        <v>1178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L857" s="1" t="s">
        <v>15</v>
      </c>
      <c r="M857" t="str">
        <f>IF(L857="", "S",Titanic!L857)</f>
        <v>S</v>
      </c>
      <c r="N857">
        <f t="shared" si="91"/>
        <v>18</v>
      </c>
      <c r="O857">
        <v>0</v>
      </c>
      <c r="P857" t="str">
        <f t="shared" si="92"/>
        <v>M</v>
      </c>
      <c r="Q857">
        <f t="shared" si="93"/>
        <v>2</v>
      </c>
      <c r="R857">
        <f t="shared" si="94"/>
        <v>0</v>
      </c>
      <c r="S857" t="str">
        <f t="shared" si="95"/>
        <v>Teens</v>
      </c>
      <c r="T857" t="str">
        <f t="shared" si="96"/>
        <v>Lower Class</v>
      </c>
      <c r="U857" t="str">
        <f t="shared" si="97"/>
        <v>Survived</v>
      </c>
    </row>
    <row r="858" spans="1:21" ht="13.2" x14ac:dyDescent="0.25">
      <c r="A858" s="1">
        <v>857</v>
      </c>
      <c r="B858" s="1">
        <v>1</v>
      </c>
      <c r="C858" s="1">
        <v>1</v>
      </c>
      <c r="D858" s="1" t="s">
        <v>1179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L858" s="1" t="s">
        <v>15</v>
      </c>
      <c r="M858" t="str">
        <f>IF(L858="", "S",Titanic!L858)</f>
        <v>S</v>
      </c>
      <c r="N858">
        <f t="shared" si="91"/>
        <v>45</v>
      </c>
      <c r="O858">
        <v>0</v>
      </c>
      <c r="P858" t="str">
        <f t="shared" si="92"/>
        <v>M</v>
      </c>
      <c r="Q858">
        <f t="shared" si="93"/>
        <v>3</v>
      </c>
      <c r="R858">
        <f t="shared" si="94"/>
        <v>0</v>
      </c>
      <c r="S858" t="str">
        <f t="shared" si="95"/>
        <v>Middle-Aged</v>
      </c>
      <c r="T858" t="str">
        <f t="shared" si="96"/>
        <v>Upper Class</v>
      </c>
      <c r="U858" t="str">
        <f t="shared" si="97"/>
        <v>Survived</v>
      </c>
    </row>
    <row r="859" spans="1:21" ht="13.2" x14ac:dyDescent="0.25">
      <c r="A859" s="1">
        <v>858</v>
      </c>
      <c r="B859" s="1">
        <v>1</v>
      </c>
      <c r="C859" s="1">
        <v>1</v>
      </c>
      <c r="D859" s="1" t="s">
        <v>1180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1181</v>
      </c>
      <c r="L859" s="1" t="s">
        <v>15</v>
      </c>
      <c r="M859" t="str">
        <f>IF(L859="", "S",Titanic!L859)</f>
        <v>S</v>
      </c>
      <c r="N859">
        <f t="shared" si="91"/>
        <v>51</v>
      </c>
      <c r="O859">
        <v>1</v>
      </c>
      <c r="P859" t="str">
        <f t="shared" si="92"/>
        <v>E</v>
      </c>
      <c r="Q859">
        <f t="shared" si="93"/>
        <v>1</v>
      </c>
      <c r="R859">
        <f t="shared" si="94"/>
        <v>1</v>
      </c>
      <c r="S859" t="str">
        <f t="shared" si="95"/>
        <v>Middle-Aged</v>
      </c>
      <c r="T859" t="str">
        <f t="shared" si="96"/>
        <v>Upper Class</v>
      </c>
      <c r="U859" t="str">
        <f t="shared" si="97"/>
        <v>Survived</v>
      </c>
    </row>
    <row r="860" spans="1:21" ht="13.2" x14ac:dyDescent="0.25">
      <c r="A860" s="1">
        <v>859</v>
      </c>
      <c r="B860" s="1">
        <v>1</v>
      </c>
      <c r="C860" s="1">
        <v>3</v>
      </c>
      <c r="D860" s="1" t="s">
        <v>1182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L860" s="1" t="s">
        <v>20</v>
      </c>
      <c r="M860" t="str">
        <f>IF(L860="", "S",Titanic!L860)</f>
        <v>C</v>
      </c>
      <c r="N860">
        <f t="shared" si="91"/>
        <v>24</v>
      </c>
      <c r="O860">
        <v>0</v>
      </c>
      <c r="P860" t="str">
        <f t="shared" si="92"/>
        <v>M</v>
      </c>
      <c r="Q860">
        <f t="shared" si="93"/>
        <v>4</v>
      </c>
      <c r="R860">
        <f t="shared" si="94"/>
        <v>0</v>
      </c>
      <c r="S860" t="str">
        <f t="shared" si="95"/>
        <v>Youth</v>
      </c>
      <c r="T860" t="str">
        <f t="shared" si="96"/>
        <v>Lower Class</v>
      </c>
      <c r="U860" t="str">
        <f t="shared" si="97"/>
        <v>Survived</v>
      </c>
    </row>
    <row r="861" spans="1:21" ht="13.2" x14ac:dyDescent="0.25">
      <c r="A861" s="1">
        <v>860</v>
      </c>
      <c r="B861" s="1">
        <v>0</v>
      </c>
      <c r="C861" s="1">
        <v>3</v>
      </c>
      <c r="D861" s="1" t="s">
        <v>1183</v>
      </c>
      <c r="E861" s="1" t="s">
        <v>13</v>
      </c>
      <c r="G861" s="1">
        <v>0</v>
      </c>
      <c r="H861" s="1">
        <v>0</v>
      </c>
      <c r="I861" s="1">
        <v>2629</v>
      </c>
      <c r="J861" s="1">
        <v>7.2291999999999996</v>
      </c>
      <c r="L861" s="1" t="s">
        <v>20</v>
      </c>
      <c r="M861" t="str">
        <f>IF(L861="", "S",Titanic!L861)</f>
        <v>C</v>
      </c>
      <c r="N861" s="3">
        <f t="shared" si="91"/>
        <v>26.507588932806325</v>
      </c>
      <c r="O861">
        <v>1</v>
      </c>
      <c r="P861" t="str">
        <f t="shared" si="92"/>
        <v>M</v>
      </c>
      <c r="Q861">
        <f t="shared" si="93"/>
        <v>1</v>
      </c>
      <c r="R861">
        <f t="shared" si="94"/>
        <v>1</v>
      </c>
      <c r="S861" t="str">
        <f t="shared" si="95"/>
        <v>Youth</v>
      </c>
      <c r="T861" t="str">
        <f t="shared" si="96"/>
        <v>Lower Class</v>
      </c>
      <c r="U861" t="str">
        <f t="shared" si="97"/>
        <v>Deceased</v>
      </c>
    </row>
    <row r="862" spans="1:21" ht="13.2" x14ac:dyDescent="0.25">
      <c r="A862" s="1">
        <v>861</v>
      </c>
      <c r="B862" s="1">
        <v>0</v>
      </c>
      <c r="C862" s="1">
        <v>3</v>
      </c>
      <c r="D862" s="1" t="s">
        <v>1184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L862" s="1" t="s">
        <v>15</v>
      </c>
      <c r="M862" t="str">
        <f>IF(L862="", "S",Titanic!L862)</f>
        <v>S</v>
      </c>
      <c r="N862">
        <f t="shared" si="91"/>
        <v>41</v>
      </c>
      <c r="O862">
        <v>1</v>
      </c>
      <c r="P862" t="str">
        <f t="shared" si="92"/>
        <v>M</v>
      </c>
      <c r="Q862">
        <f t="shared" si="93"/>
        <v>3</v>
      </c>
      <c r="R862">
        <f t="shared" si="94"/>
        <v>0</v>
      </c>
      <c r="S862" t="str">
        <f t="shared" si="95"/>
        <v>Middle-Aged</v>
      </c>
      <c r="T862" t="str">
        <f t="shared" si="96"/>
        <v>Lower Class</v>
      </c>
      <c r="U862" t="str">
        <f t="shared" si="97"/>
        <v>Deceased</v>
      </c>
    </row>
    <row r="863" spans="1:21" ht="13.2" x14ac:dyDescent="0.25">
      <c r="A863" s="1">
        <v>862</v>
      </c>
      <c r="B863" s="1">
        <v>0</v>
      </c>
      <c r="C863" s="1">
        <v>2</v>
      </c>
      <c r="D863" s="1" t="s">
        <v>1185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L863" s="1" t="s">
        <v>15</v>
      </c>
      <c r="M863" t="str">
        <f>IF(L863="", "S",Titanic!L863)</f>
        <v>S</v>
      </c>
      <c r="N863">
        <f t="shared" si="91"/>
        <v>21</v>
      </c>
      <c r="O863">
        <v>1</v>
      </c>
      <c r="P863" t="str">
        <f t="shared" si="92"/>
        <v>M</v>
      </c>
      <c r="Q863">
        <f t="shared" si="93"/>
        <v>2</v>
      </c>
      <c r="R863">
        <f t="shared" si="94"/>
        <v>0</v>
      </c>
      <c r="S863" t="str">
        <f t="shared" si="95"/>
        <v>Youth</v>
      </c>
      <c r="T863" t="str">
        <f t="shared" si="96"/>
        <v>Middle Class</v>
      </c>
      <c r="U863" t="str">
        <f t="shared" si="97"/>
        <v>Deceased</v>
      </c>
    </row>
    <row r="864" spans="1:21" ht="13.2" x14ac:dyDescent="0.25">
      <c r="A864" s="1">
        <v>863</v>
      </c>
      <c r="B864" s="1">
        <v>1</v>
      </c>
      <c r="C864" s="1">
        <v>1</v>
      </c>
      <c r="D864" s="1" t="s">
        <v>1186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1106</v>
      </c>
      <c r="L864" s="1" t="s">
        <v>15</v>
      </c>
      <c r="M864" t="str">
        <f>IF(L864="", "S",Titanic!L864)</f>
        <v>S</v>
      </c>
      <c r="N864">
        <f t="shared" si="91"/>
        <v>48</v>
      </c>
      <c r="O864">
        <v>0</v>
      </c>
      <c r="P864" t="str">
        <f t="shared" si="92"/>
        <v>D</v>
      </c>
      <c r="Q864">
        <f t="shared" si="93"/>
        <v>1</v>
      </c>
      <c r="R864">
        <f t="shared" si="94"/>
        <v>1</v>
      </c>
      <c r="S864" t="str">
        <f t="shared" si="95"/>
        <v>Middle-Aged</v>
      </c>
      <c r="T864" t="str">
        <f t="shared" si="96"/>
        <v>Upper Class</v>
      </c>
      <c r="U864" t="str">
        <f t="shared" si="97"/>
        <v>Survived</v>
      </c>
    </row>
    <row r="865" spans="1:21" ht="13.2" x14ac:dyDescent="0.25">
      <c r="A865" s="1">
        <v>864</v>
      </c>
      <c r="B865" s="1">
        <v>0</v>
      </c>
      <c r="C865" s="1">
        <v>3</v>
      </c>
      <c r="D865" s="1" t="s">
        <v>1187</v>
      </c>
      <c r="E865" s="1" t="s">
        <v>17</v>
      </c>
      <c r="G865" s="1">
        <v>8</v>
      </c>
      <c r="H865" s="1">
        <v>2</v>
      </c>
      <c r="I865" s="1" t="s">
        <v>251</v>
      </c>
      <c r="J865" s="1">
        <v>69.55</v>
      </c>
      <c r="L865" s="1" t="s">
        <v>15</v>
      </c>
      <c r="M865" t="str">
        <f>IF(L865="", "S",Titanic!L865)</f>
        <v>S</v>
      </c>
      <c r="N865" s="3">
        <f t="shared" si="91"/>
        <v>21.75</v>
      </c>
      <c r="O865">
        <v>0</v>
      </c>
      <c r="P865" t="str">
        <f t="shared" si="92"/>
        <v>M</v>
      </c>
      <c r="Q865">
        <f t="shared" si="93"/>
        <v>11</v>
      </c>
      <c r="R865">
        <f t="shared" si="94"/>
        <v>0</v>
      </c>
      <c r="S865" t="str">
        <f t="shared" si="95"/>
        <v>Youth</v>
      </c>
      <c r="T865" t="str">
        <f t="shared" si="96"/>
        <v>Lower Class</v>
      </c>
      <c r="U865" t="str">
        <f t="shared" si="97"/>
        <v>Deceased</v>
      </c>
    </row>
    <row r="866" spans="1:21" ht="13.2" x14ac:dyDescent="0.25">
      <c r="A866" s="1">
        <v>865</v>
      </c>
      <c r="B866" s="1">
        <v>0</v>
      </c>
      <c r="C866" s="1">
        <v>2</v>
      </c>
      <c r="D866" s="1" t="s">
        <v>1188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15</v>
      </c>
      <c r="M866" t="str">
        <f>IF(L866="", "S",Titanic!L866)</f>
        <v>S</v>
      </c>
      <c r="N866">
        <f t="shared" si="91"/>
        <v>24</v>
      </c>
      <c r="O866">
        <v>1</v>
      </c>
      <c r="P866" t="str">
        <f t="shared" si="92"/>
        <v>M</v>
      </c>
      <c r="Q866">
        <f t="shared" si="93"/>
        <v>1</v>
      </c>
      <c r="R866">
        <f t="shared" si="94"/>
        <v>1</v>
      </c>
      <c r="S866" t="str">
        <f t="shared" si="95"/>
        <v>Youth</v>
      </c>
      <c r="T866" t="str">
        <f t="shared" si="96"/>
        <v>Middle Class</v>
      </c>
      <c r="U866" t="str">
        <f t="shared" si="97"/>
        <v>Deceased</v>
      </c>
    </row>
    <row r="867" spans="1:21" ht="13.2" x14ac:dyDescent="0.25">
      <c r="A867" s="1">
        <v>866</v>
      </c>
      <c r="B867" s="1">
        <v>1</v>
      </c>
      <c r="C867" s="1">
        <v>2</v>
      </c>
      <c r="D867" s="1" t="s">
        <v>1189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15</v>
      </c>
      <c r="M867" t="str">
        <f>IF(L867="", "S",Titanic!L867)</f>
        <v>S</v>
      </c>
      <c r="N867">
        <f t="shared" si="91"/>
        <v>42</v>
      </c>
      <c r="O867">
        <v>0</v>
      </c>
      <c r="P867" t="str">
        <f t="shared" si="92"/>
        <v>M</v>
      </c>
      <c r="Q867">
        <f t="shared" si="93"/>
        <v>1</v>
      </c>
      <c r="R867">
        <f t="shared" si="94"/>
        <v>1</v>
      </c>
      <c r="S867" t="str">
        <f t="shared" si="95"/>
        <v>Middle-Aged</v>
      </c>
      <c r="T867" t="str">
        <f t="shared" si="96"/>
        <v>Middle Class</v>
      </c>
      <c r="U867" t="str">
        <f t="shared" si="97"/>
        <v>Survived</v>
      </c>
    </row>
    <row r="868" spans="1:21" ht="13.2" x14ac:dyDescent="0.25">
      <c r="A868" s="1">
        <v>867</v>
      </c>
      <c r="B868" s="1">
        <v>1</v>
      </c>
      <c r="C868" s="1">
        <v>2</v>
      </c>
      <c r="D868" s="1" t="s">
        <v>1190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1191</v>
      </c>
      <c r="J868" s="1">
        <v>13.8583</v>
      </c>
      <c r="L868" s="1" t="s">
        <v>20</v>
      </c>
      <c r="M868" t="str">
        <f>IF(L868="", "S",Titanic!L868)</f>
        <v>C</v>
      </c>
      <c r="N868">
        <f t="shared" si="91"/>
        <v>27</v>
      </c>
      <c r="O868">
        <v>0</v>
      </c>
      <c r="P868" t="str">
        <f t="shared" si="92"/>
        <v>M</v>
      </c>
      <c r="Q868">
        <f t="shared" si="93"/>
        <v>2</v>
      </c>
      <c r="R868">
        <f t="shared" si="94"/>
        <v>0</v>
      </c>
      <c r="S868" t="str">
        <f t="shared" si="95"/>
        <v>Youth</v>
      </c>
      <c r="T868" t="str">
        <f t="shared" si="96"/>
        <v>Middle Class</v>
      </c>
      <c r="U868" t="str">
        <f t="shared" si="97"/>
        <v>Survived</v>
      </c>
    </row>
    <row r="869" spans="1:21" ht="13.2" x14ac:dyDescent="0.25">
      <c r="A869" s="1">
        <v>868</v>
      </c>
      <c r="B869" s="1">
        <v>0</v>
      </c>
      <c r="C869" s="1">
        <v>1</v>
      </c>
      <c r="D869" s="1" t="s">
        <v>1192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1193</v>
      </c>
      <c r="J869" s="1">
        <v>50.495800000000003</v>
      </c>
      <c r="K869" s="1" t="s">
        <v>1194</v>
      </c>
      <c r="L869" s="1" t="s">
        <v>15</v>
      </c>
      <c r="M869" t="str">
        <f>IF(L869="", "S",Titanic!L869)</f>
        <v>S</v>
      </c>
      <c r="N869">
        <f t="shared" si="91"/>
        <v>31</v>
      </c>
      <c r="O869">
        <v>1</v>
      </c>
      <c r="P869" t="str">
        <f t="shared" si="92"/>
        <v>A</v>
      </c>
      <c r="Q869">
        <f t="shared" si="93"/>
        <v>1</v>
      </c>
      <c r="R869">
        <f t="shared" si="94"/>
        <v>1</v>
      </c>
      <c r="S869" t="str">
        <f t="shared" si="95"/>
        <v>Middle-Aged</v>
      </c>
      <c r="T869" t="str">
        <f t="shared" si="96"/>
        <v>Upper Class</v>
      </c>
      <c r="U869" t="str">
        <f t="shared" si="97"/>
        <v>Deceased</v>
      </c>
    </row>
    <row r="870" spans="1:21" ht="13.2" x14ac:dyDescent="0.25">
      <c r="A870" s="1">
        <v>869</v>
      </c>
      <c r="B870" s="1">
        <v>0</v>
      </c>
      <c r="C870" s="1">
        <v>3</v>
      </c>
      <c r="D870" s="1" t="s">
        <v>1195</v>
      </c>
      <c r="E870" s="1" t="s">
        <v>13</v>
      </c>
      <c r="G870" s="1">
        <v>0</v>
      </c>
      <c r="H870" s="1">
        <v>0</v>
      </c>
      <c r="I870" s="1">
        <v>345777</v>
      </c>
      <c r="J870" s="1">
        <v>9.5</v>
      </c>
      <c r="L870" s="1" t="s">
        <v>15</v>
      </c>
      <c r="M870" t="str">
        <f>IF(L870="", "S",Titanic!L870)</f>
        <v>S</v>
      </c>
      <c r="N870" s="3">
        <f t="shared" si="91"/>
        <v>26.507588932806325</v>
      </c>
      <c r="O870">
        <v>1</v>
      </c>
      <c r="P870" t="str">
        <f t="shared" si="92"/>
        <v>M</v>
      </c>
      <c r="Q870">
        <f t="shared" si="93"/>
        <v>1</v>
      </c>
      <c r="R870">
        <f t="shared" si="94"/>
        <v>1</v>
      </c>
      <c r="S870" t="str">
        <f t="shared" si="95"/>
        <v>Youth</v>
      </c>
      <c r="T870" t="str">
        <f t="shared" si="96"/>
        <v>Lower Class</v>
      </c>
      <c r="U870" t="str">
        <f t="shared" si="97"/>
        <v>Deceased</v>
      </c>
    </row>
    <row r="871" spans="1:21" ht="13.2" x14ac:dyDescent="0.25">
      <c r="A871" s="1">
        <v>870</v>
      </c>
      <c r="B871" s="1">
        <v>1</v>
      </c>
      <c r="C871" s="1">
        <v>3</v>
      </c>
      <c r="D871" s="1" t="s">
        <v>1196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L871" s="1" t="s">
        <v>15</v>
      </c>
      <c r="M871" t="str">
        <f>IF(L871="", "S",Titanic!L871)</f>
        <v>S</v>
      </c>
      <c r="N871">
        <f t="shared" si="91"/>
        <v>4</v>
      </c>
      <c r="O871">
        <v>1</v>
      </c>
      <c r="P871" t="str">
        <f t="shared" si="92"/>
        <v>M</v>
      </c>
      <c r="Q871">
        <f t="shared" si="93"/>
        <v>3</v>
      </c>
      <c r="R871">
        <f t="shared" si="94"/>
        <v>0</v>
      </c>
      <c r="S871" t="str">
        <f t="shared" si="95"/>
        <v>Children</v>
      </c>
      <c r="T871" t="str">
        <f t="shared" si="96"/>
        <v>Lower Class</v>
      </c>
      <c r="U871" t="str">
        <f t="shared" si="97"/>
        <v>Survived</v>
      </c>
    </row>
    <row r="872" spans="1:21" ht="13.2" x14ac:dyDescent="0.25">
      <c r="A872" s="1">
        <v>871</v>
      </c>
      <c r="B872" s="1">
        <v>0</v>
      </c>
      <c r="C872" s="1">
        <v>3</v>
      </c>
      <c r="D872" s="1" t="s">
        <v>1197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L872" s="1" t="s">
        <v>15</v>
      </c>
      <c r="M872" t="str">
        <f>IF(L872="", "S",Titanic!L872)</f>
        <v>S</v>
      </c>
      <c r="N872">
        <f t="shared" si="91"/>
        <v>26</v>
      </c>
      <c r="O872">
        <v>1</v>
      </c>
      <c r="P872" t="str">
        <f t="shared" si="92"/>
        <v>M</v>
      </c>
      <c r="Q872">
        <f t="shared" si="93"/>
        <v>1</v>
      </c>
      <c r="R872">
        <f t="shared" si="94"/>
        <v>1</v>
      </c>
      <c r="S872" t="str">
        <f t="shared" si="95"/>
        <v>Youth</v>
      </c>
      <c r="T872" t="str">
        <f t="shared" si="96"/>
        <v>Lower Class</v>
      </c>
      <c r="U872" t="str">
        <f t="shared" si="97"/>
        <v>Deceased</v>
      </c>
    </row>
    <row r="873" spans="1:21" ht="13.2" x14ac:dyDescent="0.25">
      <c r="A873" s="1">
        <v>872</v>
      </c>
      <c r="B873" s="1">
        <v>1</v>
      </c>
      <c r="C873" s="1">
        <v>1</v>
      </c>
      <c r="D873" s="1" t="s">
        <v>1198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378</v>
      </c>
      <c r="L873" s="1" t="s">
        <v>15</v>
      </c>
      <c r="M873" t="str">
        <f>IF(L873="", "S",Titanic!L873)</f>
        <v>S</v>
      </c>
      <c r="N873">
        <f t="shared" si="91"/>
        <v>47</v>
      </c>
      <c r="O873">
        <v>0</v>
      </c>
      <c r="P873" t="str">
        <f t="shared" si="92"/>
        <v>D</v>
      </c>
      <c r="Q873">
        <f t="shared" si="93"/>
        <v>3</v>
      </c>
      <c r="R873">
        <f t="shared" si="94"/>
        <v>0</v>
      </c>
      <c r="S873" t="str">
        <f t="shared" si="95"/>
        <v>Middle-Aged</v>
      </c>
      <c r="T873" t="str">
        <f t="shared" si="96"/>
        <v>Upper Class</v>
      </c>
      <c r="U873" t="str">
        <f t="shared" si="97"/>
        <v>Survived</v>
      </c>
    </row>
    <row r="874" spans="1:21" ht="13.2" x14ac:dyDescent="0.25">
      <c r="A874" s="1">
        <v>873</v>
      </c>
      <c r="B874" s="1">
        <v>0</v>
      </c>
      <c r="C874" s="1">
        <v>1</v>
      </c>
      <c r="D874" s="1" t="s">
        <v>1199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958</v>
      </c>
      <c r="L874" s="1" t="s">
        <v>15</v>
      </c>
      <c r="M874" t="str">
        <f>IF(L874="", "S",Titanic!L874)</f>
        <v>S</v>
      </c>
      <c r="N874">
        <f t="shared" si="91"/>
        <v>33</v>
      </c>
      <c r="O874">
        <v>1</v>
      </c>
      <c r="P874" t="str">
        <f t="shared" si="92"/>
        <v>B</v>
      </c>
      <c r="Q874">
        <f t="shared" si="93"/>
        <v>1</v>
      </c>
      <c r="R874">
        <f t="shared" si="94"/>
        <v>1</v>
      </c>
      <c r="S874" t="str">
        <f t="shared" si="95"/>
        <v>Middle-Aged</v>
      </c>
      <c r="T874" t="str">
        <f t="shared" si="96"/>
        <v>Upper Class</v>
      </c>
      <c r="U874" t="str">
        <f t="shared" si="97"/>
        <v>Deceased</v>
      </c>
    </row>
    <row r="875" spans="1:21" ht="13.2" x14ac:dyDescent="0.25">
      <c r="A875" s="1">
        <v>874</v>
      </c>
      <c r="B875" s="1">
        <v>0</v>
      </c>
      <c r="C875" s="1">
        <v>3</v>
      </c>
      <c r="D875" s="1" t="s">
        <v>1200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15</v>
      </c>
      <c r="M875" t="str">
        <f>IF(L875="", "S",Titanic!L875)</f>
        <v>S</v>
      </c>
      <c r="N875">
        <f t="shared" si="91"/>
        <v>47</v>
      </c>
      <c r="O875">
        <v>1</v>
      </c>
      <c r="P875" t="str">
        <f t="shared" si="92"/>
        <v>M</v>
      </c>
      <c r="Q875">
        <f t="shared" si="93"/>
        <v>1</v>
      </c>
      <c r="R875">
        <f t="shared" si="94"/>
        <v>1</v>
      </c>
      <c r="S875" t="str">
        <f t="shared" si="95"/>
        <v>Middle-Aged</v>
      </c>
      <c r="T875" t="str">
        <f t="shared" si="96"/>
        <v>Lower Class</v>
      </c>
      <c r="U875" t="str">
        <f t="shared" si="97"/>
        <v>Deceased</v>
      </c>
    </row>
    <row r="876" spans="1:21" ht="13.2" x14ac:dyDescent="0.25">
      <c r="A876" s="1">
        <v>875</v>
      </c>
      <c r="B876" s="1">
        <v>1</v>
      </c>
      <c r="C876" s="1">
        <v>2</v>
      </c>
      <c r="D876" s="1" t="s">
        <v>1201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466</v>
      </c>
      <c r="J876" s="1">
        <v>24</v>
      </c>
      <c r="L876" s="1" t="s">
        <v>20</v>
      </c>
      <c r="M876" t="str">
        <f>IF(L876="", "S",Titanic!L876)</f>
        <v>C</v>
      </c>
      <c r="N876">
        <f t="shared" si="91"/>
        <v>28</v>
      </c>
      <c r="O876">
        <v>0</v>
      </c>
      <c r="P876" t="str">
        <f t="shared" si="92"/>
        <v>M</v>
      </c>
      <c r="Q876">
        <f t="shared" si="93"/>
        <v>2</v>
      </c>
      <c r="R876">
        <f t="shared" si="94"/>
        <v>0</v>
      </c>
      <c r="S876" t="str">
        <f t="shared" si="95"/>
        <v>Youth</v>
      </c>
      <c r="T876" t="str">
        <f t="shared" si="96"/>
        <v>Middle Class</v>
      </c>
      <c r="U876" t="str">
        <f t="shared" si="97"/>
        <v>Survived</v>
      </c>
    </row>
    <row r="877" spans="1:21" ht="13.2" x14ac:dyDescent="0.25">
      <c r="A877" s="1">
        <v>876</v>
      </c>
      <c r="B877" s="1">
        <v>1</v>
      </c>
      <c r="C877" s="1">
        <v>3</v>
      </c>
      <c r="D877" s="1" t="s">
        <v>1202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L877" s="1" t="s">
        <v>20</v>
      </c>
      <c r="M877" t="str">
        <f>IF(L877="", "S",Titanic!L877)</f>
        <v>C</v>
      </c>
      <c r="N877">
        <f t="shared" si="91"/>
        <v>15</v>
      </c>
      <c r="O877">
        <v>0</v>
      </c>
      <c r="P877" t="str">
        <f t="shared" si="92"/>
        <v>M</v>
      </c>
      <c r="Q877">
        <f t="shared" si="93"/>
        <v>1</v>
      </c>
      <c r="R877">
        <f t="shared" si="94"/>
        <v>1</v>
      </c>
      <c r="S877" t="str">
        <f t="shared" si="95"/>
        <v>Teens</v>
      </c>
      <c r="T877" t="str">
        <f t="shared" si="96"/>
        <v>Lower Class</v>
      </c>
      <c r="U877" t="str">
        <f t="shared" si="97"/>
        <v>Survived</v>
      </c>
    </row>
    <row r="878" spans="1:21" ht="13.2" x14ac:dyDescent="0.25">
      <c r="A878" s="1">
        <v>877</v>
      </c>
      <c r="B878" s="1">
        <v>0</v>
      </c>
      <c r="C878" s="1">
        <v>3</v>
      </c>
      <c r="D878" s="1" t="s">
        <v>1203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L878" s="1" t="s">
        <v>15</v>
      </c>
      <c r="M878" t="str">
        <f>IF(L878="", "S",Titanic!L878)</f>
        <v>S</v>
      </c>
      <c r="N878">
        <f t="shared" si="91"/>
        <v>20</v>
      </c>
      <c r="O878">
        <v>1</v>
      </c>
      <c r="P878" t="str">
        <f t="shared" si="92"/>
        <v>M</v>
      </c>
      <c r="Q878">
        <f t="shared" si="93"/>
        <v>1</v>
      </c>
      <c r="R878">
        <f t="shared" si="94"/>
        <v>1</v>
      </c>
      <c r="S878" t="str">
        <f t="shared" si="95"/>
        <v>Youth</v>
      </c>
      <c r="T878" t="str">
        <f t="shared" si="96"/>
        <v>Lower Class</v>
      </c>
      <c r="U878" t="str">
        <f t="shared" si="97"/>
        <v>Deceased</v>
      </c>
    </row>
    <row r="879" spans="1:21" ht="13.2" x14ac:dyDescent="0.25">
      <c r="A879" s="1">
        <v>878</v>
      </c>
      <c r="B879" s="1">
        <v>0</v>
      </c>
      <c r="C879" s="1">
        <v>3</v>
      </c>
      <c r="D879" s="1" t="s">
        <v>1204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L879" s="1" t="s">
        <v>15</v>
      </c>
      <c r="M879" t="str">
        <f>IF(L879="", "S",Titanic!L879)</f>
        <v>S</v>
      </c>
      <c r="N879">
        <f t="shared" si="91"/>
        <v>19</v>
      </c>
      <c r="O879">
        <v>1</v>
      </c>
      <c r="P879" t="str">
        <f t="shared" si="92"/>
        <v>M</v>
      </c>
      <c r="Q879">
        <f t="shared" si="93"/>
        <v>1</v>
      </c>
      <c r="R879">
        <f t="shared" si="94"/>
        <v>1</v>
      </c>
      <c r="S879" t="str">
        <f t="shared" si="95"/>
        <v>Youth</v>
      </c>
      <c r="T879" t="str">
        <f t="shared" si="96"/>
        <v>Lower Class</v>
      </c>
      <c r="U879" t="str">
        <f t="shared" si="97"/>
        <v>Deceased</v>
      </c>
    </row>
    <row r="880" spans="1:21" ht="13.2" x14ac:dyDescent="0.25">
      <c r="A880" s="1">
        <v>879</v>
      </c>
      <c r="B880" s="1">
        <v>0</v>
      </c>
      <c r="C880" s="1">
        <v>3</v>
      </c>
      <c r="D880" s="1" t="s">
        <v>1205</v>
      </c>
      <c r="E880" s="1" t="s">
        <v>13</v>
      </c>
      <c r="G880" s="1">
        <v>0</v>
      </c>
      <c r="H880" s="1">
        <v>0</v>
      </c>
      <c r="I880" s="1">
        <v>349217</v>
      </c>
      <c r="J880" s="1">
        <v>7.8958000000000004</v>
      </c>
      <c r="L880" s="1" t="s">
        <v>15</v>
      </c>
      <c r="M880" t="str">
        <f>IF(L880="", "S",Titanic!L880)</f>
        <v>S</v>
      </c>
      <c r="N880" s="3">
        <f t="shared" si="91"/>
        <v>26.507588932806325</v>
      </c>
      <c r="O880">
        <v>1</v>
      </c>
      <c r="P880" t="str">
        <f t="shared" si="92"/>
        <v>M</v>
      </c>
      <c r="Q880">
        <f t="shared" si="93"/>
        <v>1</v>
      </c>
      <c r="R880">
        <f t="shared" si="94"/>
        <v>1</v>
      </c>
      <c r="S880" t="str">
        <f t="shared" si="95"/>
        <v>Youth</v>
      </c>
      <c r="T880" t="str">
        <f t="shared" si="96"/>
        <v>Lower Class</v>
      </c>
      <c r="U880" t="str">
        <f t="shared" si="97"/>
        <v>Deceased</v>
      </c>
    </row>
    <row r="881" spans="1:21" ht="13.2" x14ac:dyDescent="0.25">
      <c r="A881" s="1">
        <v>880</v>
      </c>
      <c r="B881" s="1">
        <v>1</v>
      </c>
      <c r="C881" s="1">
        <v>1</v>
      </c>
      <c r="D881" s="1" t="s">
        <v>1206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1207</v>
      </c>
      <c r="L881" s="1" t="s">
        <v>20</v>
      </c>
      <c r="M881" t="str">
        <f>IF(L881="", "S",Titanic!L881)</f>
        <v>C</v>
      </c>
      <c r="N881">
        <f t="shared" si="91"/>
        <v>56</v>
      </c>
      <c r="O881">
        <v>0</v>
      </c>
      <c r="P881" t="str">
        <f t="shared" si="92"/>
        <v>C</v>
      </c>
      <c r="Q881">
        <f t="shared" si="93"/>
        <v>2</v>
      </c>
      <c r="R881">
        <f t="shared" si="94"/>
        <v>0</v>
      </c>
      <c r="S881" t="str">
        <f t="shared" si="95"/>
        <v>Old</v>
      </c>
      <c r="T881" t="str">
        <f t="shared" si="96"/>
        <v>Upper Class</v>
      </c>
      <c r="U881" t="str">
        <f t="shared" si="97"/>
        <v>Survived</v>
      </c>
    </row>
    <row r="882" spans="1:21" ht="13.2" x14ac:dyDescent="0.25">
      <c r="A882" s="1">
        <v>881</v>
      </c>
      <c r="B882" s="1">
        <v>1</v>
      </c>
      <c r="C882" s="1">
        <v>2</v>
      </c>
      <c r="D882" s="1" t="s">
        <v>1208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15</v>
      </c>
      <c r="M882" t="str">
        <f>IF(L882="", "S",Titanic!L882)</f>
        <v>S</v>
      </c>
      <c r="N882">
        <f t="shared" si="91"/>
        <v>25</v>
      </c>
      <c r="O882">
        <v>0</v>
      </c>
      <c r="P882" t="str">
        <f t="shared" si="92"/>
        <v>M</v>
      </c>
      <c r="Q882">
        <f t="shared" si="93"/>
        <v>2</v>
      </c>
      <c r="R882">
        <f t="shared" si="94"/>
        <v>0</v>
      </c>
      <c r="S882" t="str">
        <f t="shared" si="95"/>
        <v>Youth</v>
      </c>
      <c r="T882" t="str">
        <f t="shared" si="96"/>
        <v>Middle Class</v>
      </c>
      <c r="U882" t="str">
        <f t="shared" si="97"/>
        <v>Survived</v>
      </c>
    </row>
    <row r="883" spans="1:21" ht="13.2" x14ac:dyDescent="0.25">
      <c r="A883" s="1">
        <v>882</v>
      </c>
      <c r="B883" s="1">
        <v>0</v>
      </c>
      <c r="C883" s="1">
        <v>3</v>
      </c>
      <c r="D883" s="1" t="s">
        <v>1209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L883" s="1" t="s">
        <v>15</v>
      </c>
      <c r="M883" t="str">
        <f>IF(L883="", "S",Titanic!L883)</f>
        <v>S</v>
      </c>
      <c r="N883">
        <f t="shared" si="91"/>
        <v>33</v>
      </c>
      <c r="O883">
        <v>1</v>
      </c>
      <c r="P883" t="str">
        <f t="shared" si="92"/>
        <v>M</v>
      </c>
      <c r="Q883">
        <f t="shared" si="93"/>
        <v>1</v>
      </c>
      <c r="R883">
        <f t="shared" si="94"/>
        <v>1</v>
      </c>
      <c r="S883" t="str">
        <f t="shared" si="95"/>
        <v>Middle-Aged</v>
      </c>
      <c r="T883" t="str">
        <f t="shared" si="96"/>
        <v>Lower Class</v>
      </c>
      <c r="U883" t="str">
        <f t="shared" si="97"/>
        <v>Deceased</v>
      </c>
    </row>
    <row r="884" spans="1:21" ht="13.2" x14ac:dyDescent="0.25">
      <c r="A884" s="1">
        <v>883</v>
      </c>
      <c r="B884" s="1">
        <v>0</v>
      </c>
      <c r="C884" s="1">
        <v>3</v>
      </c>
      <c r="D884" s="1" t="s">
        <v>1210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L884" s="1" t="s">
        <v>15</v>
      </c>
      <c r="M884" t="str">
        <f>IF(L884="", "S",Titanic!L884)</f>
        <v>S</v>
      </c>
      <c r="N884">
        <f t="shared" si="91"/>
        <v>22</v>
      </c>
      <c r="O884">
        <v>0</v>
      </c>
      <c r="P884" t="str">
        <f t="shared" si="92"/>
        <v>M</v>
      </c>
      <c r="Q884">
        <f t="shared" si="93"/>
        <v>1</v>
      </c>
      <c r="R884">
        <f t="shared" si="94"/>
        <v>1</v>
      </c>
      <c r="S884" t="str">
        <f t="shared" si="95"/>
        <v>Youth</v>
      </c>
      <c r="T884" t="str">
        <f t="shared" si="96"/>
        <v>Lower Class</v>
      </c>
      <c r="U884" t="str">
        <f t="shared" si="97"/>
        <v>Deceased</v>
      </c>
    </row>
    <row r="885" spans="1:21" ht="13.2" x14ac:dyDescent="0.25">
      <c r="A885" s="1">
        <v>884</v>
      </c>
      <c r="B885" s="1">
        <v>0</v>
      </c>
      <c r="C885" s="1">
        <v>2</v>
      </c>
      <c r="D885" s="1" t="s">
        <v>1211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1212</v>
      </c>
      <c r="J885" s="1">
        <v>10.5</v>
      </c>
      <c r="L885" s="1" t="s">
        <v>15</v>
      </c>
      <c r="M885" t="str">
        <f>IF(L885="", "S",Titanic!L885)</f>
        <v>S</v>
      </c>
      <c r="N885">
        <f t="shared" si="91"/>
        <v>28</v>
      </c>
      <c r="O885">
        <v>1</v>
      </c>
      <c r="P885" t="str">
        <f t="shared" si="92"/>
        <v>M</v>
      </c>
      <c r="Q885">
        <f t="shared" si="93"/>
        <v>1</v>
      </c>
      <c r="R885">
        <f t="shared" si="94"/>
        <v>1</v>
      </c>
      <c r="S885" t="str">
        <f t="shared" si="95"/>
        <v>Youth</v>
      </c>
      <c r="T885" t="str">
        <f t="shared" si="96"/>
        <v>Middle Class</v>
      </c>
      <c r="U885" t="str">
        <f t="shared" si="97"/>
        <v>Deceased</v>
      </c>
    </row>
    <row r="886" spans="1:21" ht="13.2" x14ac:dyDescent="0.25">
      <c r="A886" s="1">
        <v>885</v>
      </c>
      <c r="B886" s="1">
        <v>0</v>
      </c>
      <c r="C886" s="1">
        <v>3</v>
      </c>
      <c r="D886" s="1" t="s">
        <v>1213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1214</v>
      </c>
      <c r="J886" s="1">
        <v>7.05</v>
      </c>
      <c r="L886" s="1" t="s">
        <v>15</v>
      </c>
      <c r="M886" t="str">
        <f>IF(L886="", "S",Titanic!L886)</f>
        <v>S</v>
      </c>
      <c r="N886">
        <f t="shared" si="91"/>
        <v>25</v>
      </c>
      <c r="O886">
        <v>1</v>
      </c>
      <c r="P886" t="str">
        <f t="shared" si="92"/>
        <v>M</v>
      </c>
      <c r="Q886">
        <f t="shared" si="93"/>
        <v>1</v>
      </c>
      <c r="R886">
        <f t="shared" si="94"/>
        <v>1</v>
      </c>
      <c r="S886" t="str">
        <f t="shared" si="95"/>
        <v>Youth</v>
      </c>
      <c r="T886" t="str">
        <f t="shared" si="96"/>
        <v>Lower Class</v>
      </c>
      <c r="U886" t="str">
        <f t="shared" si="97"/>
        <v>Deceased</v>
      </c>
    </row>
    <row r="887" spans="1:21" ht="13.2" x14ac:dyDescent="0.25">
      <c r="A887" s="1">
        <v>886</v>
      </c>
      <c r="B887" s="1">
        <v>0</v>
      </c>
      <c r="C887" s="1">
        <v>3</v>
      </c>
      <c r="D887" s="1" t="s">
        <v>1215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L887" s="1" t="s">
        <v>27</v>
      </c>
      <c r="M887" t="str">
        <f>IF(L887="", "S",Titanic!L887)</f>
        <v>Q</v>
      </c>
      <c r="N887">
        <f t="shared" si="91"/>
        <v>39</v>
      </c>
      <c r="O887">
        <v>0</v>
      </c>
      <c r="P887" t="str">
        <f t="shared" si="92"/>
        <v>M</v>
      </c>
      <c r="Q887">
        <f t="shared" si="93"/>
        <v>6</v>
      </c>
      <c r="R887">
        <f t="shared" si="94"/>
        <v>0</v>
      </c>
      <c r="S887" t="str">
        <f t="shared" si="95"/>
        <v>Middle-Aged</v>
      </c>
      <c r="T887" t="str">
        <f t="shared" si="96"/>
        <v>Lower Class</v>
      </c>
      <c r="U887" t="str">
        <f t="shared" si="97"/>
        <v>Deceased</v>
      </c>
    </row>
    <row r="888" spans="1:21" ht="13.2" x14ac:dyDescent="0.25">
      <c r="A888" s="1">
        <v>887</v>
      </c>
      <c r="B888" s="1">
        <v>0</v>
      </c>
      <c r="C888" s="1">
        <v>2</v>
      </c>
      <c r="D888" s="1" t="s">
        <v>1216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15</v>
      </c>
      <c r="M888" t="str">
        <f>IF(L888="", "S",Titanic!L888)</f>
        <v>S</v>
      </c>
      <c r="N888">
        <f t="shared" si="91"/>
        <v>27</v>
      </c>
      <c r="O888">
        <v>1</v>
      </c>
      <c r="P888" t="str">
        <f t="shared" si="92"/>
        <v>M</v>
      </c>
      <c r="Q888">
        <f t="shared" si="93"/>
        <v>1</v>
      </c>
      <c r="R888">
        <f t="shared" si="94"/>
        <v>1</v>
      </c>
      <c r="S888" t="str">
        <f t="shared" si="95"/>
        <v>Youth</v>
      </c>
      <c r="T888" t="str">
        <f t="shared" si="96"/>
        <v>Middle Class</v>
      </c>
      <c r="U888" t="str">
        <f t="shared" si="97"/>
        <v>Deceased</v>
      </c>
    </row>
    <row r="889" spans="1:21" ht="13.2" x14ac:dyDescent="0.25">
      <c r="A889" s="1">
        <v>888</v>
      </c>
      <c r="B889" s="1">
        <v>1</v>
      </c>
      <c r="C889" s="1">
        <v>1</v>
      </c>
      <c r="D889" s="1" t="s">
        <v>1217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1218</v>
      </c>
      <c r="L889" s="1" t="s">
        <v>15</v>
      </c>
      <c r="M889" t="str">
        <f>IF(L889="", "S",Titanic!L889)</f>
        <v>S</v>
      </c>
      <c r="N889">
        <f t="shared" si="91"/>
        <v>19</v>
      </c>
      <c r="O889">
        <v>0</v>
      </c>
      <c r="P889" t="str">
        <f t="shared" si="92"/>
        <v>B</v>
      </c>
      <c r="Q889">
        <f t="shared" si="93"/>
        <v>1</v>
      </c>
      <c r="R889">
        <f t="shared" si="94"/>
        <v>1</v>
      </c>
      <c r="S889" t="str">
        <f t="shared" si="95"/>
        <v>Youth</v>
      </c>
      <c r="T889" t="str">
        <f t="shared" si="96"/>
        <v>Upper Class</v>
      </c>
      <c r="U889" t="str">
        <f t="shared" si="97"/>
        <v>Survived</v>
      </c>
    </row>
    <row r="890" spans="1:21" ht="13.2" x14ac:dyDescent="0.25">
      <c r="A890" s="1">
        <v>889</v>
      </c>
      <c r="B890" s="1">
        <v>0</v>
      </c>
      <c r="C890" s="1">
        <v>3</v>
      </c>
      <c r="D890" s="1" t="s">
        <v>1219</v>
      </c>
      <c r="E890" s="1" t="s">
        <v>17</v>
      </c>
      <c r="G890" s="1">
        <v>1</v>
      </c>
      <c r="H890" s="1">
        <v>2</v>
      </c>
      <c r="I890" s="1" t="s">
        <v>1089</v>
      </c>
      <c r="J890" s="1">
        <v>23.45</v>
      </c>
      <c r="L890" s="1" t="s">
        <v>15</v>
      </c>
      <c r="M890" t="str">
        <f>IF(L890="", "S",Titanic!L890)</f>
        <v>S</v>
      </c>
      <c r="N890" s="3">
        <f t="shared" si="91"/>
        <v>21.75</v>
      </c>
      <c r="O890">
        <v>0</v>
      </c>
      <c r="P890" t="str">
        <f t="shared" si="92"/>
        <v>M</v>
      </c>
      <c r="Q890">
        <f t="shared" si="93"/>
        <v>4</v>
      </c>
      <c r="R890">
        <f t="shared" si="94"/>
        <v>0</v>
      </c>
      <c r="S890" t="str">
        <f t="shared" si="95"/>
        <v>Youth</v>
      </c>
      <c r="T890" t="str">
        <f t="shared" si="96"/>
        <v>Lower Class</v>
      </c>
      <c r="U890" t="str">
        <f t="shared" si="97"/>
        <v>Deceased</v>
      </c>
    </row>
    <row r="891" spans="1:21" ht="13.2" x14ac:dyDescent="0.25">
      <c r="A891" s="1">
        <v>890</v>
      </c>
      <c r="B891" s="1">
        <v>1</v>
      </c>
      <c r="C891" s="1">
        <v>1</v>
      </c>
      <c r="D891" s="1" t="s">
        <v>1220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1221</v>
      </c>
      <c r="L891" s="1" t="s">
        <v>20</v>
      </c>
      <c r="M891" t="str">
        <f>IF(L891="", "S",Titanic!L891)</f>
        <v>C</v>
      </c>
      <c r="N891">
        <f t="shared" si="91"/>
        <v>26</v>
      </c>
      <c r="O891">
        <v>1</v>
      </c>
      <c r="P891" t="str">
        <f t="shared" si="92"/>
        <v>C</v>
      </c>
      <c r="Q891">
        <f t="shared" si="93"/>
        <v>1</v>
      </c>
      <c r="R891">
        <f t="shared" si="94"/>
        <v>1</v>
      </c>
      <c r="S891" t="str">
        <f t="shared" si="95"/>
        <v>Youth</v>
      </c>
      <c r="T891" t="str">
        <f t="shared" si="96"/>
        <v>Upper Class</v>
      </c>
      <c r="U891" t="str">
        <f t="shared" si="97"/>
        <v>Survived</v>
      </c>
    </row>
    <row r="892" spans="1:21" ht="13.2" x14ac:dyDescent="0.25">
      <c r="A892" s="1">
        <v>891</v>
      </c>
      <c r="B892" s="1">
        <v>0</v>
      </c>
      <c r="C892" s="1">
        <v>3</v>
      </c>
      <c r="D892" s="1" t="s">
        <v>1222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L892" s="1" t="s">
        <v>27</v>
      </c>
      <c r="M892" t="str">
        <f>IF(L892="", "S",Titanic!L892)</f>
        <v>Q</v>
      </c>
      <c r="N892">
        <f t="shared" si="91"/>
        <v>32</v>
      </c>
      <c r="O892">
        <v>1</v>
      </c>
      <c r="P892" t="str">
        <f t="shared" si="92"/>
        <v>M</v>
      </c>
      <c r="Q892">
        <f t="shared" si="93"/>
        <v>1</v>
      </c>
      <c r="R892">
        <f t="shared" si="94"/>
        <v>1</v>
      </c>
      <c r="S892" t="str">
        <f t="shared" si="95"/>
        <v>Middle-Aged</v>
      </c>
      <c r="T892" t="str">
        <f t="shared" si="96"/>
        <v>Lower Class</v>
      </c>
      <c r="U892" t="str">
        <f t="shared" si="97"/>
        <v>Deceased</v>
      </c>
    </row>
  </sheetData>
  <autoFilter ref="A1:R892" xr:uid="{00000000-0001-0000-0000-000000000000}"/>
  <pageMargins left="0.7" right="0.7" top="0.75" bottom="0.75" header="0.3" footer="0.3"/>
  <ignoredErrors>
    <ignoredError sqref="Q2:Q89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D79D-3CB1-4879-BDF0-EB15896D959B}">
  <dimension ref="A1:D149"/>
  <sheetViews>
    <sheetView workbookViewId="0">
      <selection activeCell="E12" sqref="E12"/>
    </sheetView>
  </sheetViews>
  <sheetFormatPr defaultRowHeight="13.2" x14ac:dyDescent="0.25"/>
  <sheetData>
    <row r="1" spans="1:4" x14ac:dyDescent="0.25">
      <c r="A1" s="1" t="s">
        <v>10</v>
      </c>
    </row>
    <row r="2" spans="1:4" x14ac:dyDescent="0.25">
      <c r="A2" t="s">
        <v>1231</v>
      </c>
      <c r="D2" t="s">
        <v>1231</v>
      </c>
    </row>
    <row r="3" spans="1:4" x14ac:dyDescent="0.25">
      <c r="A3" s="1" t="s">
        <v>19</v>
      </c>
      <c r="B3" t="str">
        <f>LEFT(A3,1)</f>
        <v>C</v>
      </c>
      <c r="D3" t="s">
        <v>20</v>
      </c>
    </row>
    <row r="4" spans="1:4" x14ac:dyDescent="0.25">
      <c r="A4" s="1" t="s">
        <v>24</v>
      </c>
      <c r="B4" t="str">
        <f t="shared" ref="B4:B67" si="0">LEFT(A4,1)</f>
        <v>C</v>
      </c>
      <c r="D4" t="s">
        <v>275</v>
      </c>
    </row>
    <row r="5" spans="1:4" x14ac:dyDescent="0.25">
      <c r="A5" s="1" t="s">
        <v>29</v>
      </c>
      <c r="B5" t="str">
        <f t="shared" si="0"/>
        <v>E</v>
      </c>
      <c r="D5" t="s">
        <v>1232</v>
      </c>
    </row>
    <row r="6" spans="1:4" x14ac:dyDescent="0.25">
      <c r="A6" s="1" t="s">
        <v>35</v>
      </c>
      <c r="B6" t="str">
        <f t="shared" si="0"/>
        <v>G</v>
      </c>
      <c r="D6" t="s">
        <v>443</v>
      </c>
    </row>
    <row r="7" spans="1:4" x14ac:dyDescent="0.25">
      <c r="A7" s="1" t="s">
        <v>37</v>
      </c>
      <c r="B7" t="str">
        <f t="shared" si="0"/>
        <v>C</v>
      </c>
      <c r="D7" t="s">
        <v>1233</v>
      </c>
    </row>
    <row r="8" spans="1:4" x14ac:dyDescent="0.25">
      <c r="A8" s="1" t="s">
        <v>49</v>
      </c>
      <c r="B8" t="str">
        <f t="shared" si="0"/>
        <v>D</v>
      </c>
      <c r="D8" t="s">
        <v>1234</v>
      </c>
    </row>
    <row r="9" spans="1:4" x14ac:dyDescent="0.25">
      <c r="A9" s="1" t="s">
        <v>52</v>
      </c>
      <c r="B9" t="str">
        <f t="shared" si="0"/>
        <v>A</v>
      </c>
      <c r="D9" t="s">
        <v>1235</v>
      </c>
    </row>
    <row r="10" spans="1:4" x14ac:dyDescent="0.25">
      <c r="A10" s="1" t="s">
        <v>57</v>
      </c>
      <c r="B10" t="str">
        <f t="shared" si="0"/>
        <v>C</v>
      </c>
      <c r="D10" t="s">
        <v>513</v>
      </c>
    </row>
    <row r="11" spans="1:4" x14ac:dyDescent="0.25">
      <c r="A11" s="1" t="s">
        <v>64</v>
      </c>
      <c r="B11" t="str">
        <f t="shared" si="0"/>
        <v>B</v>
      </c>
    </row>
    <row r="12" spans="1:4" x14ac:dyDescent="0.25">
      <c r="A12" s="1" t="s">
        <v>93</v>
      </c>
      <c r="B12" t="str">
        <f t="shared" si="0"/>
        <v>D</v>
      </c>
    </row>
    <row r="13" spans="1:4" x14ac:dyDescent="0.25">
      <c r="A13" s="1" t="s">
        <v>96</v>
      </c>
      <c r="B13" t="str">
        <f t="shared" si="0"/>
        <v>B</v>
      </c>
    </row>
    <row r="14" spans="1:4" x14ac:dyDescent="0.25">
      <c r="A14" s="1" t="s">
        <v>98</v>
      </c>
      <c r="B14" t="str">
        <f t="shared" si="0"/>
        <v>C</v>
      </c>
    </row>
    <row r="15" spans="1:4" x14ac:dyDescent="0.25">
      <c r="A15" s="1" t="s">
        <v>108</v>
      </c>
      <c r="B15" t="str">
        <f t="shared" si="0"/>
        <v>B</v>
      </c>
    </row>
    <row r="16" spans="1:4" x14ac:dyDescent="0.25">
      <c r="A16" s="1" t="s">
        <v>110</v>
      </c>
      <c r="B16" t="str">
        <f t="shared" si="0"/>
        <v>C</v>
      </c>
    </row>
    <row r="17" spans="1:2" x14ac:dyDescent="0.25">
      <c r="A17" s="1" t="s">
        <v>117</v>
      </c>
      <c r="B17" t="str">
        <f t="shared" si="0"/>
        <v>F</v>
      </c>
    </row>
    <row r="18" spans="1:2" x14ac:dyDescent="0.25">
      <c r="A18" s="1" t="s">
        <v>130</v>
      </c>
      <c r="B18" t="str">
        <f t="shared" si="0"/>
        <v>F</v>
      </c>
    </row>
    <row r="19" spans="1:2" x14ac:dyDescent="0.25">
      <c r="A19" s="1" t="s">
        <v>152</v>
      </c>
      <c r="B19" t="str">
        <f t="shared" si="0"/>
        <v>E</v>
      </c>
    </row>
    <row r="20" spans="1:2" x14ac:dyDescent="0.25">
      <c r="A20" s="1" t="s">
        <v>159</v>
      </c>
      <c r="B20" t="str">
        <f t="shared" si="0"/>
        <v>A</v>
      </c>
    </row>
    <row r="21" spans="1:2" x14ac:dyDescent="0.25">
      <c r="A21" s="1" t="s">
        <v>162</v>
      </c>
      <c r="B21" t="str">
        <f t="shared" si="0"/>
        <v>D</v>
      </c>
    </row>
    <row r="22" spans="1:2" x14ac:dyDescent="0.25">
      <c r="A22" s="1" t="s">
        <v>168</v>
      </c>
      <c r="B22" t="str">
        <f t="shared" si="0"/>
        <v>D</v>
      </c>
    </row>
    <row r="23" spans="1:2" x14ac:dyDescent="0.25">
      <c r="A23" s="1" t="s">
        <v>177</v>
      </c>
      <c r="B23" t="str">
        <f t="shared" si="0"/>
        <v>C</v>
      </c>
    </row>
    <row r="24" spans="1:2" x14ac:dyDescent="0.25">
      <c r="A24" s="1" t="s">
        <v>188</v>
      </c>
      <c r="B24" t="str">
        <f t="shared" si="0"/>
        <v>B</v>
      </c>
    </row>
    <row r="25" spans="1:2" x14ac:dyDescent="0.25">
      <c r="A25" s="1" t="s">
        <v>195</v>
      </c>
      <c r="B25" t="str">
        <f t="shared" si="0"/>
        <v>E</v>
      </c>
    </row>
    <row r="26" spans="1:2" x14ac:dyDescent="0.25">
      <c r="A26" s="1" t="s">
        <v>202</v>
      </c>
      <c r="B26" t="str">
        <f t="shared" si="0"/>
        <v>F</v>
      </c>
    </row>
    <row r="27" spans="1:2" x14ac:dyDescent="0.25">
      <c r="A27" s="1" t="s">
        <v>215</v>
      </c>
      <c r="B27" t="str">
        <f t="shared" si="0"/>
        <v>D</v>
      </c>
    </row>
    <row r="28" spans="1:2" x14ac:dyDescent="0.25">
      <c r="A28" s="1" t="s">
        <v>220</v>
      </c>
      <c r="B28" t="str">
        <f t="shared" si="0"/>
        <v>B</v>
      </c>
    </row>
    <row r="29" spans="1:2" x14ac:dyDescent="0.25">
      <c r="A29" s="1" t="s">
        <v>232</v>
      </c>
      <c r="B29" t="str">
        <f t="shared" si="0"/>
        <v>F</v>
      </c>
    </row>
    <row r="30" spans="1:2" x14ac:dyDescent="0.25">
      <c r="A30" s="1" t="s">
        <v>237</v>
      </c>
      <c r="B30" t="str">
        <f t="shared" si="0"/>
        <v>C</v>
      </c>
    </row>
    <row r="31" spans="1:2" x14ac:dyDescent="0.25">
      <c r="A31" s="1" t="s">
        <v>260</v>
      </c>
      <c r="B31" t="str">
        <f t="shared" si="0"/>
        <v>E</v>
      </c>
    </row>
    <row r="32" spans="1:2" x14ac:dyDescent="0.25">
      <c r="A32" s="1" t="s">
        <v>266</v>
      </c>
      <c r="B32" t="str">
        <f t="shared" si="0"/>
        <v>B</v>
      </c>
    </row>
    <row r="33" spans="1:2" x14ac:dyDescent="0.25">
      <c r="A33" s="1" t="s">
        <v>272</v>
      </c>
      <c r="B33" t="str">
        <f t="shared" si="0"/>
        <v>A</v>
      </c>
    </row>
    <row r="34" spans="1:2" x14ac:dyDescent="0.25">
      <c r="A34" s="1" t="s">
        <v>278</v>
      </c>
      <c r="B34" t="str">
        <f t="shared" si="0"/>
        <v>C</v>
      </c>
    </row>
    <row r="35" spans="1:2" x14ac:dyDescent="0.25">
      <c r="A35" s="1" t="s">
        <v>287</v>
      </c>
      <c r="B35" t="str">
        <f t="shared" si="0"/>
        <v>F</v>
      </c>
    </row>
    <row r="36" spans="1:2" x14ac:dyDescent="0.25">
      <c r="A36" s="1" t="s">
        <v>290</v>
      </c>
      <c r="B36" t="str">
        <f t="shared" si="0"/>
        <v>A</v>
      </c>
    </row>
    <row r="37" spans="1:2" x14ac:dyDescent="0.25">
      <c r="A37" s="1" t="s">
        <v>301</v>
      </c>
      <c r="B37" t="str">
        <f t="shared" si="0"/>
        <v>B</v>
      </c>
    </row>
    <row r="38" spans="1:2" x14ac:dyDescent="0.25">
      <c r="A38" s="1" t="s">
        <v>303</v>
      </c>
      <c r="B38" t="str">
        <f t="shared" si="0"/>
        <v>B</v>
      </c>
    </row>
    <row r="39" spans="1:2" x14ac:dyDescent="0.25">
      <c r="A39" s="1" t="s">
        <v>319</v>
      </c>
      <c r="B39" t="str">
        <f t="shared" si="0"/>
        <v>A</v>
      </c>
    </row>
    <row r="40" spans="1:2" x14ac:dyDescent="0.25">
      <c r="A40" s="1" t="s">
        <v>329</v>
      </c>
      <c r="B40" t="str">
        <f t="shared" si="0"/>
        <v>D</v>
      </c>
    </row>
    <row r="41" spans="1:2" x14ac:dyDescent="0.25">
      <c r="A41" s="1" t="s">
        <v>334</v>
      </c>
      <c r="B41" t="str">
        <f t="shared" si="0"/>
        <v>D</v>
      </c>
    </row>
    <row r="42" spans="1:2" x14ac:dyDescent="0.25">
      <c r="A42" s="1" t="s">
        <v>343</v>
      </c>
      <c r="B42" t="str">
        <f t="shared" si="0"/>
        <v>C</v>
      </c>
    </row>
    <row r="43" spans="1:2" x14ac:dyDescent="0.25">
      <c r="A43" s="1" t="s">
        <v>374</v>
      </c>
      <c r="B43" t="str">
        <f t="shared" si="0"/>
        <v>C</v>
      </c>
    </row>
    <row r="44" spans="1:2" x14ac:dyDescent="0.25">
      <c r="A44" s="1" t="s">
        <v>378</v>
      </c>
      <c r="B44" t="str">
        <f t="shared" si="0"/>
        <v>D</v>
      </c>
    </row>
    <row r="45" spans="1:2" x14ac:dyDescent="0.25">
      <c r="A45" s="1" t="s">
        <v>383</v>
      </c>
      <c r="B45" t="str">
        <f t="shared" si="0"/>
        <v>C</v>
      </c>
    </row>
    <row r="46" spans="1:2" x14ac:dyDescent="0.25">
      <c r="A46" s="1" t="s">
        <v>391</v>
      </c>
      <c r="B46" t="str">
        <f t="shared" si="0"/>
        <v>B</v>
      </c>
    </row>
    <row r="47" spans="1:2" x14ac:dyDescent="0.25">
      <c r="A47" s="1" t="s">
        <v>398</v>
      </c>
      <c r="B47" t="str">
        <f t="shared" si="0"/>
        <v>E</v>
      </c>
    </row>
    <row r="48" spans="1:2" x14ac:dyDescent="0.25">
      <c r="A48" s="1" t="s">
        <v>400</v>
      </c>
      <c r="B48" t="str">
        <f t="shared" si="0"/>
        <v>B</v>
      </c>
    </row>
    <row r="49" spans="1:2" x14ac:dyDescent="0.25">
      <c r="A49" s="1" t="s">
        <v>408</v>
      </c>
      <c r="B49" t="str">
        <f t="shared" si="0"/>
        <v>C</v>
      </c>
    </row>
    <row r="50" spans="1:2" x14ac:dyDescent="0.25">
      <c r="A50" s="1" t="s">
        <v>411</v>
      </c>
      <c r="B50" t="str">
        <f t="shared" si="0"/>
        <v>C</v>
      </c>
    </row>
    <row r="51" spans="1:2" x14ac:dyDescent="0.25">
      <c r="A51" s="1" t="s">
        <v>417</v>
      </c>
      <c r="B51" t="str">
        <f t="shared" si="0"/>
        <v>C</v>
      </c>
    </row>
    <row r="52" spans="1:2" x14ac:dyDescent="0.25">
      <c r="A52" s="1" t="s">
        <v>420</v>
      </c>
      <c r="B52" t="str">
        <f t="shared" si="0"/>
        <v>D</v>
      </c>
    </row>
    <row r="53" spans="1:2" x14ac:dyDescent="0.25">
      <c r="A53" s="1" t="s">
        <v>432</v>
      </c>
      <c r="B53" t="str">
        <f t="shared" si="0"/>
        <v>A</v>
      </c>
    </row>
    <row r="54" spans="1:2" x14ac:dyDescent="0.25">
      <c r="A54" s="1" t="s">
        <v>440</v>
      </c>
      <c r="B54" t="str">
        <f t="shared" si="0"/>
        <v>B</v>
      </c>
    </row>
    <row r="55" spans="1:2" x14ac:dyDescent="0.25">
      <c r="A55" s="1" t="s">
        <v>443</v>
      </c>
      <c r="B55" t="str">
        <f t="shared" si="0"/>
        <v>D</v>
      </c>
    </row>
    <row r="56" spans="1:2" x14ac:dyDescent="0.25">
      <c r="A56" s="1" t="s">
        <v>450</v>
      </c>
      <c r="B56" t="str">
        <f t="shared" si="0"/>
        <v>C</v>
      </c>
    </row>
    <row r="57" spans="1:2" x14ac:dyDescent="0.25">
      <c r="A57" s="1" t="s">
        <v>452</v>
      </c>
      <c r="B57" t="str">
        <f t="shared" si="0"/>
        <v>C</v>
      </c>
    </row>
    <row r="58" spans="1:2" x14ac:dyDescent="0.25">
      <c r="A58" s="1" t="s">
        <v>464</v>
      </c>
      <c r="B58" t="str">
        <f t="shared" si="0"/>
        <v>C</v>
      </c>
    </row>
    <row r="59" spans="1:2" x14ac:dyDescent="0.25">
      <c r="A59" s="1" t="s">
        <v>469</v>
      </c>
      <c r="B59" t="str">
        <f t="shared" si="0"/>
        <v>E</v>
      </c>
    </row>
    <row r="60" spans="1:2" x14ac:dyDescent="0.25">
      <c r="A60" s="1" t="s">
        <v>471</v>
      </c>
      <c r="B60" t="str">
        <f t="shared" si="0"/>
        <v>C</v>
      </c>
    </row>
    <row r="61" spans="1:2" x14ac:dyDescent="0.25">
      <c r="A61" s="1" t="s">
        <v>474</v>
      </c>
      <c r="B61" t="str">
        <f t="shared" si="0"/>
        <v>B</v>
      </c>
    </row>
    <row r="62" spans="1:2" x14ac:dyDescent="0.25">
      <c r="A62" s="1" t="s">
        <v>483</v>
      </c>
      <c r="B62" t="str">
        <f t="shared" si="0"/>
        <v>C</v>
      </c>
    </row>
    <row r="63" spans="1:2" x14ac:dyDescent="0.25">
      <c r="A63" s="1" t="s">
        <v>485</v>
      </c>
      <c r="B63" t="str">
        <f t="shared" si="0"/>
        <v>E</v>
      </c>
    </row>
    <row r="64" spans="1:2" x14ac:dyDescent="0.25">
      <c r="A64" s="1" t="s">
        <v>493</v>
      </c>
      <c r="B64" t="str">
        <f t="shared" si="0"/>
        <v>C</v>
      </c>
    </row>
    <row r="65" spans="1:2" x14ac:dyDescent="0.25">
      <c r="A65" s="1" t="s">
        <v>498</v>
      </c>
      <c r="B65" t="str">
        <f t="shared" si="0"/>
        <v>B</v>
      </c>
    </row>
    <row r="66" spans="1:2" x14ac:dyDescent="0.25">
      <c r="A66" s="1" t="s">
        <v>501</v>
      </c>
      <c r="B66" t="str">
        <f t="shared" si="0"/>
        <v>C</v>
      </c>
    </row>
    <row r="67" spans="1:2" x14ac:dyDescent="0.25">
      <c r="A67" s="1" t="s">
        <v>503</v>
      </c>
      <c r="B67" t="str">
        <f t="shared" si="0"/>
        <v>C</v>
      </c>
    </row>
    <row r="68" spans="1:2" x14ac:dyDescent="0.25">
      <c r="A68" s="1" t="s">
        <v>510</v>
      </c>
      <c r="B68" t="str">
        <f t="shared" ref="B68:B131" si="1">LEFT(A68,1)</f>
        <v>E</v>
      </c>
    </row>
    <row r="69" spans="1:2" x14ac:dyDescent="0.25">
      <c r="A69" s="1" t="s">
        <v>513</v>
      </c>
      <c r="B69" t="str">
        <f t="shared" si="1"/>
        <v>T</v>
      </c>
    </row>
    <row r="70" spans="1:2" x14ac:dyDescent="0.25">
      <c r="A70" s="1" t="s">
        <v>527</v>
      </c>
      <c r="B70" t="str">
        <f t="shared" si="1"/>
        <v>C</v>
      </c>
    </row>
    <row r="71" spans="1:2" x14ac:dyDescent="0.25">
      <c r="A71" s="1" t="s">
        <v>546</v>
      </c>
      <c r="B71" t="str">
        <f t="shared" si="1"/>
        <v>D</v>
      </c>
    </row>
    <row r="72" spans="1:2" x14ac:dyDescent="0.25">
      <c r="A72" s="1" t="s">
        <v>551</v>
      </c>
      <c r="B72" t="str">
        <f t="shared" si="1"/>
        <v>B</v>
      </c>
    </row>
    <row r="73" spans="1:2" x14ac:dyDescent="0.25">
      <c r="A73" s="1" t="s">
        <v>553</v>
      </c>
      <c r="B73" t="str">
        <f t="shared" si="1"/>
        <v>E</v>
      </c>
    </row>
    <row r="74" spans="1:2" x14ac:dyDescent="0.25">
      <c r="A74" s="1" t="s">
        <v>562</v>
      </c>
      <c r="B74" t="str">
        <f t="shared" si="1"/>
        <v>C</v>
      </c>
    </row>
    <row r="75" spans="1:2" x14ac:dyDescent="0.25">
      <c r="A75" s="1" t="s">
        <v>579</v>
      </c>
      <c r="B75" t="str">
        <f t="shared" si="1"/>
        <v>B</v>
      </c>
    </row>
    <row r="76" spans="1:2" x14ac:dyDescent="0.25">
      <c r="A76" s="1" t="s">
        <v>624</v>
      </c>
      <c r="B76" t="str">
        <f t="shared" si="1"/>
        <v>E</v>
      </c>
    </row>
    <row r="77" spans="1:2" x14ac:dyDescent="0.25">
      <c r="A77" s="1" t="s">
        <v>632</v>
      </c>
      <c r="B77" t="str">
        <f t="shared" si="1"/>
        <v>E</v>
      </c>
    </row>
    <row r="78" spans="1:2" x14ac:dyDescent="0.25">
      <c r="A78" s="1" t="s">
        <v>645</v>
      </c>
      <c r="B78" t="str">
        <f t="shared" si="1"/>
        <v>A</v>
      </c>
    </row>
    <row r="79" spans="1:2" x14ac:dyDescent="0.25">
      <c r="A79" s="1" t="s">
        <v>650</v>
      </c>
      <c r="B79" t="str">
        <f t="shared" si="1"/>
        <v>C</v>
      </c>
    </row>
    <row r="80" spans="1:2" x14ac:dyDescent="0.25">
      <c r="A80" s="1" t="s">
        <v>654</v>
      </c>
      <c r="B80" t="str">
        <f t="shared" si="1"/>
        <v>C</v>
      </c>
    </row>
    <row r="81" spans="1:2" x14ac:dyDescent="0.25">
      <c r="A81" s="1" t="s">
        <v>656</v>
      </c>
      <c r="B81" t="str">
        <f t="shared" si="1"/>
        <v>C</v>
      </c>
    </row>
    <row r="82" spans="1:2" x14ac:dyDescent="0.25">
      <c r="A82" s="1" t="s">
        <v>661</v>
      </c>
      <c r="B82" t="str">
        <f t="shared" si="1"/>
        <v>E</v>
      </c>
    </row>
    <row r="83" spans="1:2" x14ac:dyDescent="0.25">
      <c r="A83" s="1" t="s">
        <v>663</v>
      </c>
      <c r="B83" t="str">
        <f t="shared" si="1"/>
        <v>D</v>
      </c>
    </row>
    <row r="84" spans="1:2" x14ac:dyDescent="0.25">
      <c r="A84" s="1" t="s">
        <v>668</v>
      </c>
      <c r="B84" t="str">
        <f t="shared" si="1"/>
        <v>E</v>
      </c>
    </row>
    <row r="85" spans="1:2" x14ac:dyDescent="0.25">
      <c r="A85" s="1" t="s">
        <v>671</v>
      </c>
      <c r="B85" t="str">
        <f t="shared" si="1"/>
        <v>E</v>
      </c>
    </row>
    <row r="86" spans="1:2" x14ac:dyDescent="0.25">
      <c r="A86" s="1" t="s">
        <v>688</v>
      </c>
      <c r="B86" t="str">
        <f t="shared" si="1"/>
        <v>A</v>
      </c>
    </row>
    <row r="87" spans="1:2" x14ac:dyDescent="0.25">
      <c r="A87" s="1" t="s">
        <v>702</v>
      </c>
      <c r="B87" t="str">
        <f t="shared" si="1"/>
        <v>B</v>
      </c>
    </row>
    <row r="88" spans="1:2" x14ac:dyDescent="0.25">
      <c r="A88" s="1" t="s">
        <v>710</v>
      </c>
      <c r="B88" t="str">
        <f t="shared" si="1"/>
        <v>C</v>
      </c>
    </row>
    <row r="89" spans="1:2" x14ac:dyDescent="0.25">
      <c r="A89" s="1" t="s">
        <v>717</v>
      </c>
      <c r="B89" t="str">
        <f t="shared" si="1"/>
        <v>D</v>
      </c>
    </row>
    <row r="90" spans="1:2" x14ac:dyDescent="0.25">
      <c r="A90" s="1" t="s">
        <v>727</v>
      </c>
      <c r="B90" t="str">
        <f t="shared" si="1"/>
        <v>B</v>
      </c>
    </row>
    <row r="91" spans="1:2" x14ac:dyDescent="0.25">
      <c r="A91" s="1" t="s">
        <v>739</v>
      </c>
      <c r="B91" t="str">
        <f t="shared" si="1"/>
        <v>E</v>
      </c>
    </row>
    <row r="92" spans="1:2" x14ac:dyDescent="0.25">
      <c r="A92" s="1" t="s">
        <v>744</v>
      </c>
      <c r="B92" t="str">
        <f t="shared" si="1"/>
        <v>D</v>
      </c>
    </row>
    <row r="93" spans="1:2" x14ac:dyDescent="0.25">
      <c r="A93" s="1" t="s">
        <v>751</v>
      </c>
      <c r="B93" t="str">
        <f t="shared" si="1"/>
        <v>B</v>
      </c>
    </row>
    <row r="94" spans="1:2" x14ac:dyDescent="0.25">
      <c r="A94" s="1" t="s">
        <v>761</v>
      </c>
      <c r="B94" t="str">
        <f t="shared" si="1"/>
        <v>C</v>
      </c>
    </row>
    <row r="95" spans="1:2" x14ac:dyDescent="0.25">
      <c r="A95" s="1" t="s">
        <v>771</v>
      </c>
      <c r="B95" t="str">
        <f t="shared" si="1"/>
        <v>B</v>
      </c>
    </row>
    <row r="96" spans="1:2" x14ac:dyDescent="0.25">
      <c r="A96" s="1" t="s">
        <v>776</v>
      </c>
      <c r="B96" t="str">
        <f t="shared" si="1"/>
        <v>B</v>
      </c>
    </row>
    <row r="97" spans="1:2" x14ac:dyDescent="0.25">
      <c r="A97" s="1" t="s">
        <v>779</v>
      </c>
      <c r="B97" t="str">
        <f t="shared" si="1"/>
        <v>B</v>
      </c>
    </row>
    <row r="98" spans="1:2" x14ac:dyDescent="0.25">
      <c r="A98" s="1" t="s">
        <v>784</v>
      </c>
      <c r="B98" t="str">
        <f t="shared" si="1"/>
        <v>C</v>
      </c>
    </row>
    <row r="99" spans="1:2" x14ac:dyDescent="0.25">
      <c r="A99" s="1" t="s">
        <v>792</v>
      </c>
      <c r="B99" t="str">
        <f t="shared" si="1"/>
        <v>C</v>
      </c>
    </row>
    <row r="100" spans="1:2" x14ac:dyDescent="0.25">
      <c r="A100" s="1" t="s">
        <v>799</v>
      </c>
      <c r="B100" t="str">
        <f t="shared" si="1"/>
        <v>A</v>
      </c>
    </row>
    <row r="101" spans="1:2" x14ac:dyDescent="0.25">
      <c r="A101" s="1" t="s">
        <v>819</v>
      </c>
      <c r="B101" t="str">
        <f t="shared" si="1"/>
        <v>C</v>
      </c>
    </row>
    <row r="102" spans="1:2" x14ac:dyDescent="0.25">
      <c r="A102" s="1" t="s">
        <v>833</v>
      </c>
      <c r="B102" t="str">
        <f t="shared" si="1"/>
        <v>C</v>
      </c>
    </row>
    <row r="103" spans="1:2" x14ac:dyDescent="0.25">
      <c r="A103" s="1" t="s">
        <v>836</v>
      </c>
      <c r="B103" t="str">
        <f t="shared" si="1"/>
        <v>A</v>
      </c>
    </row>
    <row r="104" spans="1:2" x14ac:dyDescent="0.25">
      <c r="A104" s="1" t="s">
        <v>839</v>
      </c>
      <c r="B104" t="str">
        <f t="shared" si="1"/>
        <v>E</v>
      </c>
    </row>
    <row r="105" spans="1:2" x14ac:dyDescent="0.25">
      <c r="A105" s="1" t="s">
        <v>842</v>
      </c>
      <c r="B105" t="str">
        <f t="shared" si="1"/>
        <v>B</v>
      </c>
    </row>
    <row r="106" spans="1:2" x14ac:dyDescent="0.25">
      <c r="A106" s="1" t="s">
        <v>859</v>
      </c>
      <c r="B106" t="str">
        <f t="shared" si="1"/>
        <v>A</v>
      </c>
    </row>
    <row r="107" spans="1:2" x14ac:dyDescent="0.25">
      <c r="A107" s="1" t="s">
        <v>883</v>
      </c>
      <c r="B107" t="str">
        <f t="shared" si="1"/>
        <v>D</v>
      </c>
    </row>
    <row r="108" spans="1:2" x14ac:dyDescent="0.25">
      <c r="A108" s="1" t="s">
        <v>888</v>
      </c>
      <c r="B108" t="str">
        <f t="shared" si="1"/>
        <v>D</v>
      </c>
    </row>
    <row r="109" spans="1:2" x14ac:dyDescent="0.25">
      <c r="A109" s="1" t="s">
        <v>891</v>
      </c>
      <c r="B109" t="str">
        <f t="shared" si="1"/>
        <v>D</v>
      </c>
    </row>
    <row r="110" spans="1:2" x14ac:dyDescent="0.25">
      <c r="A110" s="1" t="s">
        <v>895</v>
      </c>
      <c r="B110" t="str">
        <f t="shared" si="1"/>
        <v>A</v>
      </c>
    </row>
    <row r="111" spans="1:2" x14ac:dyDescent="0.25">
      <c r="A111" s="1" t="s">
        <v>898</v>
      </c>
      <c r="B111" t="str">
        <f t="shared" si="1"/>
        <v>B</v>
      </c>
    </row>
    <row r="112" spans="1:2" x14ac:dyDescent="0.25">
      <c r="A112" s="1" t="s">
        <v>915</v>
      </c>
      <c r="B112" t="str">
        <f t="shared" si="1"/>
        <v>A</v>
      </c>
    </row>
    <row r="113" spans="1:2" x14ac:dyDescent="0.25">
      <c r="A113" s="1" t="s">
        <v>930</v>
      </c>
      <c r="B113" t="str">
        <f t="shared" si="1"/>
        <v>D</v>
      </c>
    </row>
    <row r="114" spans="1:2" x14ac:dyDescent="0.25">
      <c r="A114" s="1" t="s">
        <v>934</v>
      </c>
      <c r="B114" t="str">
        <f t="shared" si="1"/>
        <v>E</v>
      </c>
    </row>
    <row r="115" spans="1:2" x14ac:dyDescent="0.25">
      <c r="A115" s="1" t="s">
        <v>944</v>
      </c>
      <c r="B115" t="str">
        <f t="shared" si="1"/>
        <v>C</v>
      </c>
    </row>
    <row r="116" spans="1:2" x14ac:dyDescent="0.25">
      <c r="A116" s="1" t="s">
        <v>948</v>
      </c>
      <c r="B116" t="str">
        <f t="shared" si="1"/>
        <v>B</v>
      </c>
    </row>
    <row r="117" spans="1:2" x14ac:dyDescent="0.25">
      <c r="A117" s="1" t="s">
        <v>958</v>
      </c>
      <c r="B117" t="str">
        <f t="shared" si="1"/>
        <v>B</v>
      </c>
    </row>
    <row r="118" spans="1:2" x14ac:dyDescent="0.25">
      <c r="A118" s="1" t="s">
        <v>961</v>
      </c>
      <c r="B118" t="str">
        <f t="shared" si="1"/>
        <v>D</v>
      </c>
    </row>
    <row r="119" spans="1:2" x14ac:dyDescent="0.25">
      <c r="A119" s="1" t="s">
        <v>970</v>
      </c>
      <c r="B119" t="str">
        <f t="shared" si="1"/>
        <v>B</v>
      </c>
    </row>
    <row r="120" spans="1:2" x14ac:dyDescent="0.25">
      <c r="A120" s="1" t="s">
        <v>972</v>
      </c>
      <c r="B120" t="str">
        <f t="shared" si="1"/>
        <v>B</v>
      </c>
    </row>
    <row r="121" spans="1:2" x14ac:dyDescent="0.25">
      <c r="A121" s="1" t="s">
        <v>982</v>
      </c>
      <c r="B121" t="str">
        <f t="shared" si="1"/>
        <v>F</v>
      </c>
    </row>
    <row r="122" spans="1:2" x14ac:dyDescent="0.25">
      <c r="A122" s="1" t="s">
        <v>984</v>
      </c>
      <c r="B122" t="str">
        <f t="shared" si="1"/>
        <v>C</v>
      </c>
    </row>
    <row r="123" spans="1:2" x14ac:dyDescent="0.25">
      <c r="A123" s="1" t="s">
        <v>987</v>
      </c>
      <c r="B123" t="str">
        <f t="shared" si="1"/>
        <v>E</v>
      </c>
    </row>
    <row r="124" spans="1:2" x14ac:dyDescent="0.25">
      <c r="A124" s="1" t="s">
        <v>999</v>
      </c>
      <c r="B124" t="str">
        <f t="shared" si="1"/>
        <v>C</v>
      </c>
    </row>
    <row r="125" spans="1:2" x14ac:dyDescent="0.25">
      <c r="A125" s="1" t="s">
        <v>1006</v>
      </c>
      <c r="B125" t="str">
        <f t="shared" si="1"/>
        <v>C</v>
      </c>
    </row>
    <row r="126" spans="1:2" x14ac:dyDescent="0.25">
      <c r="A126" s="1" t="s">
        <v>1015</v>
      </c>
      <c r="B126" t="str">
        <f t="shared" si="1"/>
        <v>E</v>
      </c>
    </row>
    <row r="127" spans="1:2" x14ac:dyDescent="0.25">
      <c r="A127" s="1" t="s">
        <v>1030</v>
      </c>
      <c r="B127" t="str">
        <f t="shared" si="1"/>
        <v>B</v>
      </c>
    </row>
    <row r="128" spans="1:2" x14ac:dyDescent="0.25">
      <c r="A128" s="1" t="s">
        <v>1034</v>
      </c>
      <c r="B128" t="str">
        <f t="shared" si="1"/>
        <v>D</v>
      </c>
    </row>
    <row r="129" spans="1:2" x14ac:dyDescent="0.25">
      <c r="A129" s="1" t="s">
        <v>1036</v>
      </c>
      <c r="B129" t="str">
        <f t="shared" si="1"/>
        <v>C</v>
      </c>
    </row>
    <row r="130" spans="1:2" x14ac:dyDescent="0.25">
      <c r="A130" s="1" t="s">
        <v>1045</v>
      </c>
      <c r="B130" t="str">
        <f t="shared" si="1"/>
        <v>D</v>
      </c>
    </row>
    <row r="131" spans="1:2" x14ac:dyDescent="0.25">
      <c r="A131" s="1" t="s">
        <v>1049</v>
      </c>
      <c r="B131" t="str">
        <f t="shared" si="1"/>
        <v>E</v>
      </c>
    </row>
    <row r="132" spans="1:2" x14ac:dyDescent="0.25">
      <c r="A132" s="1" t="s">
        <v>1065</v>
      </c>
      <c r="B132" t="str">
        <f t="shared" ref="B132:B149" si="2">LEFT(A132,1)</f>
        <v>D</v>
      </c>
    </row>
    <row r="133" spans="1:2" x14ac:dyDescent="0.25">
      <c r="A133" s="1" t="s">
        <v>1074</v>
      </c>
      <c r="B133" t="str">
        <f t="shared" si="2"/>
        <v>E</v>
      </c>
    </row>
    <row r="134" spans="1:2" x14ac:dyDescent="0.25">
      <c r="A134" s="1" t="s">
        <v>1079</v>
      </c>
      <c r="B134" t="str">
        <f t="shared" si="2"/>
        <v>F</v>
      </c>
    </row>
    <row r="135" spans="1:2" x14ac:dyDescent="0.25">
      <c r="A135" s="1" t="s">
        <v>1083</v>
      </c>
      <c r="B135" t="str">
        <f t="shared" si="2"/>
        <v>B</v>
      </c>
    </row>
    <row r="136" spans="1:2" x14ac:dyDescent="0.25">
      <c r="A136" s="1" t="s">
        <v>1087</v>
      </c>
      <c r="B136" t="str">
        <f t="shared" si="2"/>
        <v>D</v>
      </c>
    </row>
    <row r="137" spans="1:2" x14ac:dyDescent="0.25">
      <c r="A137" s="1" t="s">
        <v>1097</v>
      </c>
      <c r="B137" t="str">
        <f t="shared" si="2"/>
        <v>B</v>
      </c>
    </row>
    <row r="138" spans="1:2" x14ac:dyDescent="0.25">
      <c r="A138" s="1" t="s">
        <v>1106</v>
      </c>
      <c r="B138" t="str">
        <f t="shared" si="2"/>
        <v>D</v>
      </c>
    </row>
    <row r="139" spans="1:2" x14ac:dyDescent="0.25">
      <c r="A139" s="1" t="s">
        <v>1117</v>
      </c>
      <c r="B139" t="str">
        <f t="shared" si="2"/>
        <v>A</v>
      </c>
    </row>
    <row r="140" spans="1:2" x14ac:dyDescent="0.25">
      <c r="A140" s="1" t="s">
        <v>1127</v>
      </c>
      <c r="B140" t="str">
        <f t="shared" si="2"/>
        <v>B</v>
      </c>
    </row>
    <row r="141" spans="1:2" x14ac:dyDescent="0.25">
      <c r="A141" s="1" t="s">
        <v>1136</v>
      </c>
      <c r="B141" t="str">
        <f t="shared" si="2"/>
        <v>B</v>
      </c>
    </row>
    <row r="142" spans="1:2" x14ac:dyDescent="0.25">
      <c r="A142" s="1" t="s">
        <v>1153</v>
      </c>
      <c r="B142" t="str">
        <f t="shared" si="2"/>
        <v>E</v>
      </c>
    </row>
    <row r="143" spans="1:2" x14ac:dyDescent="0.25">
      <c r="A143" s="1" t="s">
        <v>1158</v>
      </c>
      <c r="B143" t="str">
        <f t="shared" si="2"/>
        <v>C</v>
      </c>
    </row>
    <row r="144" spans="1:2" x14ac:dyDescent="0.25">
      <c r="A144" s="1" t="s">
        <v>1176</v>
      </c>
      <c r="B144" t="str">
        <f t="shared" si="2"/>
        <v>D</v>
      </c>
    </row>
    <row r="145" spans="1:2" x14ac:dyDescent="0.25">
      <c r="A145" s="1" t="s">
        <v>1181</v>
      </c>
      <c r="B145" t="str">
        <f t="shared" si="2"/>
        <v>E</v>
      </c>
    </row>
    <row r="146" spans="1:2" x14ac:dyDescent="0.25">
      <c r="A146" s="1" t="s">
        <v>1194</v>
      </c>
      <c r="B146" t="str">
        <f t="shared" si="2"/>
        <v>A</v>
      </c>
    </row>
    <row r="147" spans="1:2" x14ac:dyDescent="0.25">
      <c r="A147" s="1" t="s">
        <v>1207</v>
      </c>
      <c r="B147" t="str">
        <f t="shared" si="2"/>
        <v>C</v>
      </c>
    </row>
    <row r="148" spans="1:2" x14ac:dyDescent="0.25">
      <c r="A148" s="1" t="s">
        <v>1218</v>
      </c>
      <c r="B148" t="str">
        <f t="shared" si="2"/>
        <v>B</v>
      </c>
    </row>
    <row r="149" spans="1:2" x14ac:dyDescent="0.25">
      <c r="A149" s="1" t="s">
        <v>1221</v>
      </c>
      <c r="B149" t="str">
        <f t="shared" si="2"/>
        <v>C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FDAB-C00F-4FD6-8732-810F70A615E5}">
  <dimension ref="A1:J892"/>
  <sheetViews>
    <sheetView workbookViewId="0">
      <selection activeCell="D3" sqref="D3"/>
    </sheetView>
  </sheetViews>
  <sheetFormatPr defaultRowHeight="13.2" x14ac:dyDescent="0.25"/>
  <cols>
    <col min="4" max="4" width="16.6640625" customWidth="1"/>
    <col min="8" max="8" width="10.5546875" bestFit="1" customWidth="1"/>
  </cols>
  <sheetData>
    <row r="1" spans="1:10" x14ac:dyDescent="0.25">
      <c r="A1" s="1" t="s">
        <v>2</v>
      </c>
      <c r="B1" s="1" t="s">
        <v>4</v>
      </c>
      <c r="C1" s="1" t="s">
        <v>5</v>
      </c>
    </row>
    <row r="2" spans="1:10" x14ac:dyDescent="0.25">
      <c r="A2" s="1">
        <v>3</v>
      </c>
      <c r="B2" s="1" t="s">
        <v>13</v>
      </c>
      <c r="C2" s="1">
        <v>22</v>
      </c>
      <c r="D2" s="3" t="b" cm="1">
        <f t="array" ref="D2">IF(C2="",Titanic!N2=if)</f>
        <v>0</v>
      </c>
      <c r="H2" s="1" t="s">
        <v>1226</v>
      </c>
      <c r="I2" s="1" t="s">
        <v>1227</v>
      </c>
      <c r="J2" t="s">
        <v>1228</v>
      </c>
    </row>
    <row r="3" spans="1:10" x14ac:dyDescent="0.25">
      <c r="A3" s="1">
        <v>1</v>
      </c>
      <c r="B3" s="1" t="s">
        <v>17</v>
      </c>
      <c r="C3" s="1">
        <v>38</v>
      </c>
      <c r="D3" s="3">
        <f t="shared" ref="D3:D66" si="0">IF(C3="",SUMIFS(Avg_Age,Pclass_Age,A3,Sex_Age,B3),C3)</f>
        <v>38</v>
      </c>
      <c r="H3" s="1">
        <v>1</v>
      </c>
      <c r="I3" s="1" t="s">
        <v>17</v>
      </c>
      <c r="J3" s="3">
        <f t="shared" ref="J3:J8" si="1">AVERAGEIFS(Age,Pclass,H3,Sex,I3)</f>
        <v>34.611764705882351</v>
      </c>
    </row>
    <row r="4" spans="1:10" x14ac:dyDescent="0.25">
      <c r="A4" s="1">
        <v>3</v>
      </c>
      <c r="B4" s="1" t="s">
        <v>17</v>
      </c>
      <c r="C4" s="1">
        <v>26</v>
      </c>
      <c r="D4" s="3">
        <f t="shared" si="0"/>
        <v>26</v>
      </c>
      <c r="H4" s="1">
        <v>2</v>
      </c>
      <c r="I4" s="1" t="s">
        <v>17</v>
      </c>
      <c r="J4" s="3">
        <f t="shared" si="1"/>
        <v>28.722972972972972</v>
      </c>
    </row>
    <row r="5" spans="1:10" x14ac:dyDescent="0.25">
      <c r="A5" s="1">
        <v>1</v>
      </c>
      <c r="B5" s="1" t="s">
        <v>17</v>
      </c>
      <c r="C5" s="1">
        <v>35</v>
      </c>
      <c r="D5" s="3">
        <f t="shared" si="0"/>
        <v>35</v>
      </c>
      <c r="H5" s="1">
        <v>3</v>
      </c>
      <c r="I5" s="1" t="s">
        <v>17</v>
      </c>
      <c r="J5" s="3">
        <f t="shared" si="1"/>
        <v>21.75</v>
      </c>
    </row>
    <row r="6" spans="1:10" x14ac:dyDescent="0.25">
      <c r="A6" s="1">
        <v>3</v>
      </c>
      <c r="B6" s="1" t="s">
        <v>13</v>
      </c>
      <c r="C6" s="1">
        <v>35</v>
      </c>
      <c r="D6" s="3">
        <f t="shared" si="0"/>
        <v>35</v>
      </c>
      <c r="H6" s="1">
        <v>1</v>
      </c>
      <c r="I6" s="1" t="s">
        <v>13</v>
      </c>
      <c r="J6" s="3">
        <f t="shared" si="1"/>
        <v>41.281386138613861</v>
      </c>
    </row>
    <row r="7" spans="1:10" x14ac:dyDescent="0.25">
      <c r="A7" s="1">
        <v>3</v>
      </c>
      <c r="B7" s="1" t="s">
        <v>13</v>
      </c>
      <c r="D7" s="3">
        <f t="shared" si="0"/>
        <v>26.507588932806325</v>
      </c>
      <c r="H7" s="1">
        <v>2</v>
      </c>
      <c r="I7" s="1" t="s">
        <v>13</v>
      </c>
      <c r="J7" s="3">
        <f t="shared" si="1"/>
        <v>30.740707070707071</v>
      </c>
    </row>
    <row r="8" spans="1:10" x14ac:dyDescent="0.25">
      <c r="A8" s="1">
        <v>1</v>
      </c>
      <c r="B8" s="1" t="s">
        <v>13</v>
      </c>
      <c r="C8" s="1">
        <v>54</v>
      </c>
      <c r="D8" s="3">
        <f t="shared" si="0"/>
        <v>54</v>
      </c>
      <c r="H8" s="1">
        <v>3</v>
      </c>
      <c r="I8" s="1" t="s">
        <v>13</v>
      </c>
      <c r="J8" s="3">
        <f t="shared" si="1"/>
        <v>26.507588932806325</v>
      </c>
    </row>
    <row r="9" spans="1:10" x14ac:dyDescent="0.25">
      <c r="A9" s="1">
        <v>3</v>
      </c>
      <c r="B9" s="1" t="s">
        <v>13</v>
      </c>
      <c r="C9" s="1">
        <v>2</v>
      </c>
      <c r="D9" s="3">
        <f t="shared" si="0"/>
        <v>2</v>
      </c>
    </row>
    <row r="10" spans="1:10" x14ac:dyDescent="0.25">
      <c r="A10" s="1">
        <v>3</v>
      </c>
      <c r="B10" s="1" t="s">
        <v>17</v>
      </c>
      <c r="C10" s="1">
        <v>27</v>
      </c>
      <c r="D10" s="3">
        <f t="shared" si="0"/>
        <v>27</v>
      </c>
    </row>
    <row r="11" spans="1:10" x14ac:dyDescent="0.25">
      <c r="A11" s="1">
        <v>2</v>
      </c>
      <c r="B11" s="1" t="s">
        <v>17</v>
      </c>
      <c r="C11" s="1">
        <v>14</v>
      </c>
      <c r="D11" s="3">
        <f t="shared" si="0"/>
        <v>14</v>
      </c>
    </row>
    <row r="12" spans="1:10" x14ac:dyDescent="0.25">
      <c r="A12" s="1">
        <v>3</v>
      </c>
      <c r="B12" s="1" t="s">
        <v>17</v>
      </c>
      <c r="C12" s="1">
        <v>4</v>
      </c>
      <c r="D12" s="3">
        <f t="shared" si="0"/>
        <v>4</v>
      </c>
    </row>
    <row r="13" spans="1:10" x14ac:dyDescent="0.25">
      <c r="A13" s="1">
        <v>1</v>
      </c>
      <c r="B13" s="1" t="s">
        <v>17</v>
      </c>
      <c r="C13" s="1">
        <v>58</v>
      </c>
      <c r="D13" s="3">
        <f t="shared" si="0"/>
        <v>58</v>
      </c>
    </row>
    <row r="14" spans="1:10" x14ac:dyDescent="0.25">
      <c r="A14" s="1">
        <v>3</v>
      </c>
      <c r="B14" s="1" t="s">
        <v>13</v>
      </c>
      <c r="C14" s="1">
        <v>20</v>
      </c>
      <c r="D14" s="3">
        <f t="shared" si="0"/>
        <v>20</v>
      </c>
    </row>
    <row r="15" spans="1:10" x14ac:dyDescent="0.25">
      <c r="A15" s="1">
        <v>3</v>
      </c>
      <c r="B15" s="1" t="s">
        <v>13</v>
      </c>
      <c r="C15" s="1">
        <v>39</v>
      </c>
      <c r="D15" s="3">
        <f t="shared" si="0"/>
        <v>39</v>
      </c>
    </row>
    <row r="16" spans="1:10" x14ac:dyDescent="0.25">
      <c r="A16" s="1">
        <v>3</v>
      </c>
      <c r="B16" s="1" t="s">
        <v>17</v>
      </c>
      <c r="C16" s="1">
        <v>14</v>
      </c>
      <c r="D16" s="3">
        <f t="shared" si="0"/>
        <v>14</v>
      </c>
    </row>
    <row r="17" spans="1:4" x14ac:dyDescent="0.25">
      <c r="A17" s="1">
        <v>2</v>
      </c>
      <c r="B17" s="1" t="s">
        <v>17</v>
      </c>
      <c r="C17" s="1">
        <v>55</v>
      </c>
      <c r="D17" s="3">
        <f t="shared" si="0"/>
        <v>55</v>
      </c>
    </row>
    <row r="18" spans="1:4" x14ac:dyDescent="0.25">
      <c r="A18" s="1">
        <v>3</v>
      </c>
      <c r="B18" s="1" t="s">
        <v>13</v>
      </c>
      <c r="C18" s="1">
        <v>2</v>
      </c>
      <c r="D18" s="3">
        <f t="shared" si="0"/>
        <v>2</v>
      </c>
    </row>
    <row r="19" spans="1:4" x14ac:dyDescent="0.25">
      <c r="A19" s="1">
        <v>2</v>
      </c>
      <c r="B19" s="1" t="s">
        <v>13</v>
      </c>
      <c r="D19" s="3">
        <f t="shared" si="0"/>
        <v>30.740707070707071</v>
      </c>
    </row>
    <row r="20" spans="1:4" x14ac:dyDescent="0.25">
      <c r="A20" s="1">
        <v>3</v>
      </c>
      <c r="B20" s="1" t="s">
        <v>17</v>
      </c>
      <c r="C20" s="1">
        <v>31</v>
      </c>
      <c r="D20" s="3">
        <f t="shared" si="0"/>
        <v>31</v>
      </c>
    </row>
    <row r="21" spans="1:4" x14ac:dyDescent="0.25">
      <c r="A21" s="1">
        <v>3</v>
      </c>
      <c r="B21" s="1" t="s">
        <v>17</v>
      </c>
      <c r="D21" s="3">
        <f t="shared" si="0"/>
        <v>21.75</v>
      </c>
    </row>
    <row r="22" spans="1:4" x14ac:dyDescent="0.25">
      <c r="A22" s="1">
        <v>2</v>
      </c>
      <c r="B22" s="1" t="s">
        <v>13</v>
      </c>
      <c r="C22" s="1">
        <v>35</v>
      </c>
      <c r="D22" s="3">
        <f t="shared" si="0"/>
        <v>35</v>
      </c>
    </row>
    <row r="23" spans="1:4" x14ac:dyDescent="0.25">
      <c r="A23" s="1">
        <v>2</v>
      </c>
      <c r="B23" s="1" t="s">
        <v>13</v>
      </c>
      <c r="C23" s="1">
        <v>34</v>
      </c>
      <c r="D23" s="3">
        <f t="shared" si="0"/>
        <v>34</v>
      </c>
    </row>
    <row r="24" spans="1:4" x14ac:dyDescent="0.25">
      <c r="A24" s="1">
        <v>3</v>
      </c>
      <c r="B24" s="1" t="s">
        <v>17</v>
      </c>
      <c r="C24" s="1">
        <v>15</v>
      </c>
      <c r="D24" s="3">
        <f t="shared" si="0"/>
        <v>15</v>
      </c>
    </row>
    <row r="25" spans="1:4" x14ac:dyDescent="0.25">
      <c r="A25" s="1">
        <v>1</v>
      </c>
      <c r="B25" s="1" t="s">
        <v>13</v>
      </c>
      <c r="C25" s="1">
        <v>28</v>
      </c>
      <c r="D25" s="3">
        <f t="shared" si="0"/>
        <v>28</v>
      </c>
    </row>
    <row r="26" spans="1:4" x14ac:dyDescent="0.25">
      <c r="A26" s="1">
        <v>3</v>
      </c>
      <c r="B26" s="1" t="s">
        <v>17</v>
      </c>
      <c r="C26" s="1">
        <v>8</v>
      </c>
      <c r="D26" s="3">
        <f t="shared" si="0"/>
        <v>8</v>
      </c>
    </row>
    <row r="27" spans="1:4" x14ac:dyDescent="0.25">
      <c r="A27" s="1">
        <v>3</v>
      </c>
      <c r="B27" s="1" t="s">
        <v>17</v>
      </c>
      <c r="C27" s="1">
        <v>38</v>
      </c>
      <c r="D27" s="3">
        <f t="shared" si="0"/>
        <v>38</v>
      </c>
    </row>
    <row r="28" spans="1:4" x14ac:dyDescent="0.25">
      <c r="A28" s="1">
        <v>3</v>
      </c>
      <c r="B28" s="1" t="s">
        <v>13</v>
      </c>
      <c r="D28" s="3">
        <f t="shared" si="0"/>
        <v>26.507588932806325</v>
      </c>
    </row>
    <row r="29" spans="1:4" x14ac:dyDescent="0.25">
      <c r="A29" s="1">
        <v>1</v>
      </c>
      <c r="B29" s="1" t="s">
        <v>13</v>
      </c>
      <c r="C29" s="1">
        <v>19</v>
      </c>
      <c r="D29" s="3">
        <f t="shared" si="0"/>
        <v>19</v>
      </c>
    </row>
    <row r="30" spans="1:4" x14ac:dyDescent="0.25">
      <c r="A30" s="1">
        <v>3</v>
      </c>
      <c r="B30" s="1" t="s">
        <v>17</v>
      </c>
      <c r="D30" s="3">
        <f t="shared" si="0"/>
        <v>21.75</v>
      </c>
    </row>
    <row r="31" spans="1:4" x14ac:dyDescent="0.25">
      <c r="A31" s="1">
        <v>3</v>
      </c>
      <c r="B31" s="1" t="s">
        <v>13</v>
      </c>
      <c r="D31" s="3">
        <f t="shared" si="0"/>
        <v>26.507588932806325</v>
      </c>
    </row>
    <row r="32" spans="1:4" x14ac:dyDescent="0.25">
      <c r="A32" s="1">
        <v>1</v>
      </c>
      <c r="B32" s="1" t="s">
        <v>13</v>
      </c>
      <c r="C32" s="1">
        <v>40</v>
      </c>
      <c r="D32" s="3">
        <f t="shared" si="0"/>
        <v>40</v>
      </c>
    </row>
    <row r="33" spans="1:4" x14ac:dyDescent="0.25">
      <c r="A33" s="1">
        <v>1</v>
      </c>
      <c r="B33" s="1" t="s">
        <v>17</v>
      </c>
      <c r="D33" s="3">
        <f t="shared" si="0"/>
        <v>34.611764705882351</v>
      </c>
    </row>
    <row r="34" spans="1:4" x14ac:dyDescent="0.25">
      <c r="A34" s="1">
        <v>3</v>
      </c>
      <c r="B34" s="1" t="s">
        <v>17</v>
      </c>
      <c r="D34" s="3">
        <f t="shared" si="0"/>
        <v>21.75</v>
      </c>
    </row>
    <row r="35" spans="1:4" x14ac:dyDescent="0.25">
      <c r="A35" s="1">
        <v>2</v>
      </c>
      <c r="B35" s="1" t="s">
        <v>13</v>
      </c>
      <c r="C35" s="1">
        <v>66</v>
      </c>
      <c r="D35" s="3">
        <f t="shared" si="0"/>
        <v>66</v>
      </c>
    </row>
    <row r="36" spans="1:4" x14ac:dyDescent="0.25">
      <c r="A36" s="1">
        <v>1</v>
      </c>
      <c r="B36" s="1" t="s">
        <v>13</v>
      </c>
      <c r="C36" s="1">
        <v>28</v>
      </c>
      <c r="D36" s="3">
        <f t="shared" si="0"/>
        <v>28</v>
      </c>
    </row>
    <row r="37" spans="1:4" x14ac:dyDescent="0.25">
      <c r="A37" s="1">
        <v>1</v>
      </c>
      <c r="B37" s="1" t="s">
        <v>13</v>
      </c>
      <c r="C37" s="1">
        <v>42</v>
      </c>
      <c r="D37" s="3">
        <f t="shared" si="0"/>
        <v>42</v>
      </c>
    </row>
    <row r="38" spans="1:4" x14ac:dyDescent="0.25">
      <c r="A38" s="1">
        <v>3</v>
      </c>
      <c r="B38" s="1" t="s">
        <v>13</v>
      </c>
      <c r="D38" s="3">
        <f t="shared" si="0"/>
        <v>26.507588932806325</v>
      </c>
    </row>
    <row r="39" spans="1:4" x14ac:dyDescent="0.25">
      <c r="A39" s="1">
        <v>3</v>
      </c>
      <c r="B39" s="1" t="s">
        <v>13</v>
      </c>
      <c r="C39" s="1">
        <v>21</v>
      </c>
      <c r="D39" s="3">
        <f t="shared" si="0"/>
        <v>21</v>
      </c>
    </row>
    <row r="40" spans="1:4" x14ac:dyDescent="0.25">
      <c r="A40" s="1">
        <v>3</v>
      </c>
      <c r="B40" s="1" t="s">
        <v>17</v>
      </c>
      <c r="C40" s="1">
        <v>18</v>
      </c>
      <c r="D40" s="3">
        <f t="shared" si="0"/>
        <v>18</v>
      </c>
    </row>
    <row r="41" spans="1:4" x14ac:dyDescent="0.25">
      <c r="A41" s="1">
        <v>3</v>
      </c>
      <c r="B41" s="1" t="s">
        <v>17</v>
      </c>
      <c r="C41" s="1">
        <v>14</v>
      </c>
      <c r="D41" s="3">
        <f t="shared" si="0"/>
        <v>14</v>
      </c>
    </row>
    <row r="42" spans="1:4" x14ac:dyDescent="0.25">
      <c r="A42" s="1">
        <v>3</v>
      </c>
      <c r="B42" s="1" t="s">
        <v>17</v>
      </c>
      <c r="C42" s="1">
        <v>40</v>
      </c>
      <c r="D42" s="3">
        <f t="shared" si="0"/>
        <v>40</v>
      </c>
    </row>
    <row r="43" spans="1:4" x14ac:dyDescent="0.25">
      <c r="A43" s="1">
        <v>2</v>
      </c>
      <c r="B43" s="1" t="s">
        <v>17</v>
      </c>
      <c r="C43" s="1">
        <v>27</v>
      </c>
      <c r="D43" s="3">
        <f t="shared" si="0"/>
        <v>27</v>
      </c>
    </row>
    <row r="44" spans="1:4" x14ac:dyDescent="0.25">
      <c r="A44" s="1">
        <v>3</v>
      </c>
      <c r="B44" s="1" t="s">
        <v>13</v>
      </c>
      <c r="D44" s="3">
        <f t="shared" si="0"/>
        <v>26.507588932806325</v>
      </c>
    </row>
    <row r="45" spans="1:4" x14ac:dyDescent="0.25">
      <c r="A45" s="1">
        <v>2</v>
      </c>
      <c r="B45" s="1" t="s">
        <v>17</v>
      </c>
      <c r="C45" s="1">
        <v>3</v>
      </c>
      <c r="D45" s="3">
        <f t="shared" si="0"/>
        <v>3</v>
      </c>
    </row>
    <row r="46" spans="1:4" x14ac:dyDescent="0.25">
      <c r="A46" s="1">
        <v>3</v>
      </c>
      <c r="B46" s="1" t="s">
        <v>17</v>
      </c>
      <c r="C46" s="1">
        <v>19</v>
      </c>
      <c r="D46" s="3">
        <f t="shared" si="0"/>
        <v>19</v>
      </c>
    </row>
    <row r="47" spans="1:4" x14ac:dyDescent="0.25">
      <c r="A47" s="1">
        <v>3</v>
      </c>
      <c r="B47" s="1" t="s">
        <v>13</v>
      </c>
      <c r="D47" s="3">
        <f t="shared" si="0"/>
        <v>26.507588932806325</v>
      </c>
    </row>
    <row r="48" spans="1:4" x14ac:dyDescent="0.25">
      <c r="A48" s="1">
        <v>3</v>
      </c>
      <c r="B48" s="1" t="s">
        <v>13</v>
      </c>
      <c r="D48" s="3">
        <f t="shared" si="0"/>
        <v>26.507588932806325</v>
      </c>
    </row>
    <row r="49" spans="1:4" x14ac:dyDescent="0.25">
      <c r="A49" s="1">
        <v>3</v>
      </c>
      <c r="B49" s="1" t="s">
        <v>17</v>
      </c>
      <c r="D49" s="3">
        <f t="shared" si="0"/>
        <v>21.75</v>
      </c>
    </row>
    <row r="50" spans="1:4" x14ac:dyDescent="0.25">
      <c r="A50" s="1">
        <v>3</v>
      </c>
      <c r="B50" s="1" t="s">
        <v>13</v>
      </c>
      <c r="D50" s="3">
        <f t="shared" si="0"/>
        <v>26.507588932806325</v>
      </c>
    </row>
    <row r="51" spans="1:4" x14ac:dyDescent="0.25">
      <c r="A51" s="1">
        <v>3</v>
      </c>
      <c r="B51" s="1" t="s">
        <v>17</v>
      </c>
      <c r="C51" s="1">
        <v>18</v>
      </c>
      <c r="D51" s="3">
        <f t="shared" si="0"/>
        <v>18</v>
      </c>
    </row>
    <row r="52" spans="1:4" x14ac:dyDescent="0.25">
      <c r="A52" s="1">
        <v>3</v>
      </c>
      <c r="B52" s="1" t="s">
        <v>13</v>
      </c>
      <c r="C52" s="1">
        <v>7</v>
      </c>
      <c r="D52" s="3">
        <f t="shared" si="0"/>
        <v>7</v>
      </c>
    </row>
    <row r="53" spans="1:4" x14ac:dyDescent="0.25">
      <c r="A53" s="1">
        <v>3</v>
      </c>
      <c r="B53" s="1" t="s">
        <v>13</v>
      </c>
      <c r="C53" s="1">
        <v>21</v>
      </c>
      <c r="D53" s="3">
        <f t="shared" si="0"/>
        <v>21</v>
      </c>
    </row>
    <row r="54" spans="1:4" x14ac:dyDescent="0.25">
      <c r="A54" s="1">
        <v>1</v>
      </c>
      <c r="B54" s="1" t="s">
        <v>17</v>
      </c>
      <c r="C54" s="1">
        <v>49</v>
      </c>
      <c r="D54" s="3">
        <f t="shared" si="0"/>
        <v>49</v>
      </c>
    </row>
    <row r="55" spans="1:4" x14ac:dyDescent="0.25">
      <c r="A55" s="1">
        <v>2</v>
      </c>
      <c r="B55" s="1" t="s">
        <v>17</v>
      </c>
      <c r="C55" s="1">
        <v>29</v>
      </c>
      <c r="D55" s="3">
        <f t="shared" si="0"/>
        <v>29</v>
      </c>
    </row>
    <row r="56" spans="1:4" x14ac:dyDescent="0.25">
      <c r="A56" s="1">
        <v>1</v>
      </c>
      <c r="B56" s="1" t="s">
        <v>13</v>
      </c>
      <c r="C56" s="1">
        <v>65</v>
      </c>
      <c r="D56" s="3">
        <f t="shared" si="0"/>
        <v>65</v>
      </c>
    </row>
    <row r="57" spans="1:4" x14ac:dyDescent="0.25">
      <c r="A57" s="1">
        <v>1</v>
      </c>
      <c r="B57" s="1" t="s">
        <v>13</v>
      </c>
      <c r="D57" s="3">
        <f t="shared" si="0"/>
        <v>41.281386138613861</v>
      </c>
    </row>
    <row r="58" spans="1:4" x14ac:dyDescent="0.25">
      <c r="A58" s="1">
        <v>2</v>
      </c>
      <c r="B58" s="1" t="s">
        <v>17</v>
      </c>
      <c r="C58" s="1">
        <v>21</v>
      </c>
      <c r="D58" s="3">
        <f t="shared" si="0"/>
        <v>21</v>
      </c>
    </row>
    <row r="59" spans="1:4" x14ac:dyDescent="0.25">
      <c r="A59" s="1">
        <v>3</v>
      </c>
      <c r="B59" s="1" t="s">
        <v>13</v>
      </c>
      <c r="C59" s="1">
        <v>28.5</v>
      </c>
      <c r="D59" s="3">
        <f t="shared" si="0"/>
        <v>28.5</v>
      </c>
    </row>
    <row r="60" spans="1:4" x14ac:dyDescent="0.25">
      <c r="A60" s="1">
        <v>2</v>
      </c>
      <c r="B60" s="1" t="s">
        <v>17</v>
      </c>
      <c r="C60" s="1">
        <v>5</v>
      </c>
      <c r="D60" s="3">
        <f t="shared" si="0"/>
        <v>5</v>
      </c>
    </row>
    <row r="61" spans="1:4" x14ac:dyDescent="0.25">
      <c r="A61" s="1">
        <v>3</v>
      </c>
      <c r="B61" s="1" t="s">
        <v>13</v>
      </c>
      <c r="C61" s="1">
        <v>11</v>
      </c>
      <c r="D61" s="3">
        <f t="shared" si="0"/>
        <v>11</v>
      </c>
    </row>
    <row r="62" spans="1:4" x14ac:dyDescent="0.25">
      <c r="A62" s="1">
        <v>3</v>
      </c>
      <c r="B62" s="1" t="s">
        <v>13</v>
      </c>
      <c r="C62" s="1">
        <v>22</v>
      </c>
      <c r="D62" s="3">
        <f t="shared" si="0"/>
        <v>22</v>
      </c>
    </row>
    <row r="63" spans="1:4" x14ac:dyDescent="0.25">
      <c r="A63" s="1">
        <v>1</v>
      </c>
      <c r="B63" s="1" t="s">
        <v>17</v>
      </c>
      <c r="C63" s="1">
        <v>38</v>
      </c>
      <c r="D63" s="3">
        <f t="shared" si="0"/>
        <v>38</v>
      </c>
    </row>
    <row r="64" spans="1:4" x14ac:dyDescent="0.25">
      <c r="A64" s="1">
        <v>1</v>
      </c>
      <c r="B64" s="1" t="s">
        <v>13</v>
      </c>
      <c r="C64" s="1">
        <v>45</v>
      </c>
      <c r="D64" s="3">
        <f t="shared" si="0"/>
        <v>45</v>
      </c>
    </row>
    <row r="65" spans="1:4" x14ac:dyDescent="0.25">
      <c r="A65" s="1">
        <v>3</v>
      </c>
      <c r="B65" s="1" t="s">
        <v>13</v>
      </c>
      <c r="C65" s="1">
        <v>4</v>
      </c>
      <c r="D65" s="3">
        <f t="shared" si="0"/>
        <v>4</v>
      </c>
    </row>
    <row r="66" spans="1:4" x14ac:dyDescent="0.25">
      <c r="A66" s="1">
        <v>1</v>
      </c>
      <c r="B66" s="1" t="s">
        <v>13</v>
      </c>
      <c r="D66" s="3">
        <f t="shared" si="0"/>
        <v>41.281386138613861</v>
      </c>
    </row>
    <row r="67" spans="1:4" x14ac:dyDescent="0.25">
      <c r="A67" s="1">
        <v>3</v>
      </c>
      <c r="B67" s="1" t="s">
        <v>13</v>
      </c>
      <c r="D67" s="3">
        <f t="shared" ref="D67:D130" si="2">IF(C67="",SUMIFS(Avg_Age,Pclass_Age,A67,Sex_Age,B67),C67)</f>
        <v>26.507588932806325</v>
      </c>
    </row>
    <row r="68" spans="1:4" x14ac:dyDescent="0.25">
      <c r="A68" s="1">
        <v>2</v>
      </c>
      <c r="B68" s="1" t="s">
        <v>17</v>
      </c>
      <c r="C68" s="1">
        <v>29</v>
      </c>
      <c r="D68" s="3">
        <f t="shared" si="2"/>
        <v>29</v>
      </c>
    </row>
    <row r="69" spans="1:4" x14ac:dyDescent="0.25">
      <c r="A69" s="1">
        <v>3</v>
      </c>
      <c r="B69" s="1" t="s">
        <v>13</v>
      </c>
      <c r="C69" s="1">
        <v>19</v>
      </c>
      <c r="D69" s="3">
        <f t="shared" si="2"/>
        <v>19</v>
      </c>
    </row>
    <row r="70" spans="1:4" x14ac:dyDescent="0.25">
      <c r="A70" s="1">
        <v>3</v>
      </c>
      <c r="B70" s="1" t="s">
        <v>17</v>
      </c>
      <c r="C70" s="1">
        <v>17</v>
      </c>
      <c r="D70" s="3">
        <f t="shared" si="2"/>
        <v>17</v>
      </c>
    </row>
    <row r="71" spans="1:4" x14ac:dyDescent="0.25">
      <c r="A71" s="1">
        <v>3</v>
      </c>
      <c r="B71" s="1" t="s">
        <v>13</v>
      </c>
      <c r="C71" s="1">
        <v>26</v>
      </c>
      <c r="D71" s="3">
        <f t="shared" si="2"/>
        <v>26</v>
      </c>
    </row>
    <row r="72" spans="1:4" x14ac:dyDescent="0.25">
      <c r="A72" s="1">
        <v>2</v>
      </c>
      <c r="B72" s="1" t="s">
        <v>13</v>
      </c>
      <c r="C72" s="1">
        <v>32</v>
      </c>
      <c r="D72" s="3">
        <f t="shared" si="2"/>
        <v>32</v>
      </c>
    </row>
    <row r="73" spans="1:4" x14ac:dyDescent="0.25">
      <c r="A73" s="1">
        <v>3</v>
      </c>
      <c r="B73" s="1" t="s">
        <v>17</v>
      </c>
      <c r="C73" s="1">
        <v>16</v>
      </c>
      <c r="D73" s="3">
        <f t="shared" si="2"/>
        <v>16</v>
      </c>
    </row>
    <row r="74" spans="1:4" x14ac:dyDescent="0.25">
      <c r="A74" s="1">
        <v>2</v>
      </c>
      <c r="B74" s="1" t="s">
        <v>13</v>
      </c>
      <c r="C74" s="1">
        <v>21</v>
      </c>
      <c r="D74" s="3">
        <f t="shared" si="2"/>
        <v>21</v>
      </c>
    </row>
    <row r="75" spans="1:4" x14ac:dyDescent="0.25">
      <c r="A75" s="1">
        <v>3</v>
      </c>
      <c r="B75" s="1" t="s">
        <v>13</v>
      </c>
      <c r="C75" s="1">
        <v>26</v>
      </c>
      <c r="D75" s="3">
        <f t="shared" si="2"/>
        <v>26</v>
      </c>
    </row>
    <row r="76" spans="1:4" x14ac:dyDescent="0.25">
      <c r="A76" s="1">
        <v>3</v>
      </c>
      <c r="B76" s="1" t="s">
        <v>13</v>
      </c>
      <c r="C76" s="1">
        <v>32</v>
      </c>
      <c r="D76" s="3">
        <f t="shared" si="2"/>
        <v>32</v>
      </c>
    </row>
    <row r="77" spans="1:4" x14ac:dyDescent="0.25">
      <c r="A77" s="1">
        <v>3</v>
      </c>
      <c r="B77" s="1" t="s">
        <v>13</v>
      </c>
      <c r="C77" s="1">
        <v>25</v>
      </c>
      <c r="D77" s="3">
        <f t="shared" si="2"/>
        <v>25</v>
      </c>
    </row>
    <row r="78" spans="1:4" x14ac:dyDescent="0.25">
      <c r="A78" s="1">
        <v>3</v>
      </c>
      <c r="B78" s="1" t="s">
        <v>13</v>
      </c>
      <c r="D78" s="3">
        <f t="shared" si="2"/>
        <v>26.507588932806325</v>
      </c>
    </row>
    <row r="79" spans="1:4" x14ac:dyDescent="0.25">
      <c r="A79" s="1">
        <v>3</v>
      </c>
      <c r="B79" s="1" t="s">
        <v>13</v>
      </c>
      <c r="D79" s="3">
        <f t="shared" si="2"/>
        <v>26.507588932806325</v>
      </c>
    </row>
    <row r="80" spans="1:4" x14ac:dyDescent="0.25">
      <c r="A80" s="1">
        <v>2</v>
      </c>
      <c r="B80" s="1" t="s">
        <v>13</v>
      </c>
      <c r="C80" s="1">
        <v>0.83</v>
      </c>
      <c r="D80" s="3">
        <f t="shared" si="2"/>
        <v>0.83</v>
      </c>
    </row>
    <row r="81" spans="1:4" x14ac:dyDescent="0.25">
      <c r="A81" s="1">
        <v>3</v>
      </c>
      <c r="B81" s="1" t="s">
        <v>17</v>
      </c>
      <c r="C81" s="1">
        <v>30</v>
      </c>
      <c r="D81" s="3">
        <f t="shared" si="2"/>
        <v>30</v>
      </c>
    </row>
    <row r="82" spans="1:4" x14ac:dyDescent="0.25">
      <c r="A82" s="1">
        <v>3</v>
      </c>
      <c r="B82" s="1" t="s">
        <v>13</v>
      </c>
      <c r="C82" s="1">
        <v>22</v>
      </c>
      <c r="D82" s="3">
        <f t="shared" si="2"/>
        <v>22</v>
      </c>
    </row>
    <row r="83" spans="1:4" x14ac:dyDescent="0.25">
      <c r="A83" s="1">
        <v>3</v>
      </c>
      <c r="B83" s="1" t="s">
        <v>13</v>
      </c>
      <c r="C83" s="1">
        <v>29</v>
      </c>
      <c r="D83" s="3">
        <f t="shared" si="2"/>
        <v>29</v>
      </c>
    </row>
    <row r="84" spans="1:4" x14ac:dyDescent="0.25">
      <c r="A84" s="1">
        <v>3</v>
      </c>
      <c r="B84" s="1" t="s">
        <v>17</v>
      </c>
      <c r="D84" s="3">
        <f t="shared" si="2"/>
        <v>21.75</v>
      </c>
    </row>
    <row r="85" spans="1:4" x14ac:dyDescent="0.25">
      <c r="A85" s="1">
        <v>1</v>
      </c>
      <c r="B85" s="1" t="s">
        <v>13</v>
      </c>
      <c r="C85" s="1">
        <v>28</v>
      </c>
      <c r="D85" s="3">
        <f t="shared" si="2"/>
        <v>28</v>
      </c>
    </row>
    <row r="86" spans="1:4" x14ac:dyDescent="0.25">
      <c r="A86" s="1">
        <v>2</v>
      </c>
      <c r="B86" s="1" t="s">
        <v>17</v>
      </c>
      <c r="C86" s="1">
        <v>17</v>
      </c>
      <c r="D86" s="3">
        <f t="shared" si="2"/>
        <v>17</v>
      </c>
    </row>
    <row r="87" spans="1:4" x14ac:dyDescent="0.25">
      <c r="A87" s="1">
        <v>3</v>
      </c>
      <c r="B87" s="1" t="s">
        <v>17</v>
      </c>
      <c r="C87" s="1">
        <v>33</v>
      </c>
      <c r="D87" s="3">
        <f t="shared" si="2"/>
        <v>33</v>
      </c>
    </row>
    <row r="88" spans="1:4" x14ac:dyDescent="0.25">
      <c r="A88" s="1">
        <v>3</v>
      </c>
      <c r="B88" s="1" t="s">
        <v>13</v>
      </c>
      <c r="C88" s="1">
        <v>16</v>
      </c>
      <c r="D88" s="3">
        <f t="shared" si="2"/>
        <v>16</v>
      </c>
    </row>
    <row r="89" spans="1:4" x14ac:dyDescent="0.25">
      <c r="A89" s="1">
        <v>3</v>
      </c>
      <c r="B89" s="1" t="s">
        <v>13</v>
      </c>
      <c r="D89" s="3">
        <f t="shared" si="2"/>
        <v>26.507588932806325</v>
      </c>
    </row>
    <row r="90" spans="1:4" x14ac:dyDescent="0.25">
      <c r="A90" s="1">
        <v>1</v>
      </c>
      <c r="B90" s="1" t="s">
        <v>17</v>
      </c>
      <c r="C90" s="1">
        <v>23</v>
      </c>
      <c r="D90" s="3">
        <f t="shared" si="2"/>
        <v>23</v>
      </c>
    </row>
    <row r="91" spans="1:4" x14ac:dyDescent="0.25">
      <c r="A91" s="1">
        <v>3</v>
      </c>
      <c r="B91" s="1" t="s">
        <v>13</v>
      </c>
      <c r="C91" s="1">
        <v>24</v>
      </c>
      <c r="D91" s="3">
        <f t="shared" si="2"/>
        <v>24</v>
      </c>
    </row>
    <row r="92" spans="1:4" x14ac:dyDescent="0.25">
      <c r="A92" s="1">
        <v>3</v>
      </c>
      <c r="B92" s="1" t="s">
        <v>13</v>
      </c>
      <c r="C92" s="1">
        <v>29</v>
      </c>
      <c r="D92" s="3">
        <f t="shared" si="2"/>
        <v>29</v>
      </c>
    </row>
    <row r="93" spans="1:4" x14ac:dyDescent="0.25">
      <c r="A93" s="1">
        <v>3</v>
      </c>
      <c r="B93" s="1" t="s">
        <v>13</v>
      </c>
      <c r="C93" s="1">
        <v>20</v>
      </c>
      <c r="D93" s="3">
        <f t="shared" si="2"/>
        <v>20</v>
      </c>
    </row>
    <row r="94" spans="1:4" x14ac:dyDescent="0.25">
      <c r="A94" s="1">
        <v>1</v>
      </c>
      <c r="B94" s="1" t="s">
        <v>13</v>
      </c>
      <c r="C94" s="1">
        <v>46</v>
      </c>
      <c r="D94" s="3">
        <f t="shared" si="2"/>
        <v>46</v>
      </c>
    </row>
    <row r="95" spans="1:4" x14ac:dyDescent="0.25">
      <c r="A95" s="1">
        <v>3</v>
      </c>
      <c r="B95" s="1" t="s">
        <v>13</v>
      </c>
      <c r="C95" s="1">
        <v>26</v>
      </c>
      <c r="D95" s="3">
        <f t="shared" si="2"/>
        <v>26</v>
      </c>
    </row>
    <row r="96" spans="1:4" x14ac:dyDescent="0.25">
      <c r="A96" s="1">
        <v>3</v>
      </c>
      <c r="B96" s="1" t="s">
        <v>13</v>
      </c>
      <c r="C96" s="1">
        <v>59</v>
      </c>
      <c r="D96" s="3">
        <f t="shared" si="2"/>
        <v>59</v>
      </c>
    </row>
    <row r="97" spans="1:4" x14ac:dyDescent="0.25">
      <c r="A97" s="1">
        <v>3</v>
      </c>
      <c r="B97" s="1" t="s">
        <v>13</v>
      </c>
      <c r="D97" s="3">
        <f t="shared" si="2"/>
        <v>26.507588932806325</v>
      </c>
    </row>
    <row r="98" spans="1:4" x14ac:dyDescent="0.25">
      <c r="A98" s="1">
        <v>1</v>
      </c>
      <c r="B98" s="1" t="s">
        <v>13</v>
      </c>
      <c r="C98" s="1">
        <v>71</v>
      </c>
      <c r="D98" s="3">
        <f t="shared" si="2"/>
        <v>71</v>
      </c>
    </row>
    <row r="99" spans="1:4" x14ac:dyDescent="0.25">
      <c r="A99" s="1">
        <v>1</v>
      </c>
      <c r="B99" s="1" t="s">
        <v>13</v>
      </c>
      <c r="C99" s="1">
        <v>23</v>
      </c>
      <c r="D99" s="3">
        <f t="shared" si="2"/>
        <v>23</v>
      </c>
    </row>
    <row r="100" spans="1:4" x14ac:dyDescent="0.25">
      <c r="A100" s="1">
        <v>2</v>
      </c>
      <c r="B100" s="1" t="s">
        <v>17</v>
      </c>
      <c r="C100" s="1">
        <v>34</v>
      </c>
      <c r="D100" s="3">
        <f t="shared" si="2"/>
        <v>34</v>
      </c>
    </row>
    <row r="101" spans="1:4" x14ac:dyDescent="0.25">
      <c r="A101" s="1">
        <v>2</v>
      </c>
      <c r="B101" s="1" t="s">
        <v>13</v>
      </c>
      <c r="C101" s="1">
        <v>34</v>
      </c>
      <c r="D101" s="3">
        <f t="shared" si="2"/>
        <v>34</v>
      </c>
    </row>
    <row r="102" spans="1:4" x14ac:dyDescent="0.25">
      <c r="A102" s="1">
        <v>3</v>
      </c>
      <c r="B102" s="1" t="s">
        <v>17</v>
      </c>
      <c r="C102" s="1">
        <v>28</v>
      </c>
      <c r="D102" s="3">
        <f t="shared" si="2"/>
        <v>28</v>
      </c>
    </row>
    <row r="103" spans="1:4" x14ac:dyDescent="0.25">
      <c r="A103" s="1">
        <v>3</v>
      </c>
      <c r="B103" s="1" t="s">
        <v>13</v>
      </c>
      <c r="D103" s="3">
        <f t="shared" si="2"/>
        <v>26.507588932806325</v>
      </c>
    </row>
    <row r="104" spans="1:4" x14ac:dyDescent="0.25">
      <c r="A104" s="1">
        <v>1</v>
      </c>
      <c r="B104" s="1" t="s">
        <v>13</v>
      </c>
      <c r="C104" s="1">
        <v>21</v>
      </c>
      <c r="D104" s="3">
        <f t="shared" si="2"/>
        <v>21</v>
      </c>
    </row>
    <row r="105" spans="1:4" x14ac:dyDescent="0.25">
      <c r="A105" s="1">
        <v>3</v>
      </c>
      <c r="B105" s="1" t="s">
        <v>13</v>
      </c>
      <c r="C105" s="1">
        <v>33</v>
      </c>
      <c r="D105" s="3">
        <f t="shared" si="2"/>
        <v>33</v>
      </c>
    </row>
    <row r="106" spans="1:4" x14ac:dyDescent="0.25">
      <c r="A106" s="1">
        <v>3</v>
      </c>
      <c r="B106" s="1" t="s">
        <v>13</v>
      </c>
      <c r="C106" s="1">
        <v>37</v>
      </c>
      <c r="D106" s="3">
        <f t="shared" si="2"/>
        <v>37</v>
      </c>
    </row>
    <row r="107" spans="1:4" x14ac:dyDescent="0.25">
      <c r="A107" s="1">
        <v>3</v>
      </c>
      <c r="B107" s="1" t="s">
        <v>13</v>
      </c>
      <c r="C107" s="1">
        <v>28</v>
      </c>
      <c r="D107" s="3">
        <f t="shared" si="2"/>
        <v>28</v>
      </c>
    </row>
    <row r="108" spans="1:4" x14ac:dyDescent="0.25">
      <c r="A108" s="1">
        <v>3</v>
      </c>
      <c r="B108" s="1" t="s">
        <v>17</v>
      </c>
      <c r="C108" s="1">
        <v>21</v>
      </c>
      <c r="D108" s="3">
        <f t="shared" si="2"/>
        <v>21</v>
      </c>
    </row>
    <row r="109" spans="1:4" x14ac:dyDescent="0.25">
      <c r="A109" s="1">
        <v>3</v>
      </c>
      <c r="B109" s="1" t="s">
        <v>13</v>
      </c>
      <c r="D109" s="3">
        <f t="shared" si="2"/>
        <v>26.507588932806325</v>
      </c>
    </row>
    <row r="110" spans="1:4" x14ac:dyDescent="0.25">
      <c r="A110" s="1">
        <v>3</v>
      </c>
      <c r="B110" s="1" t="s">
        <v>13</v>
      </c>
      <c r="C110" s="1">
        <v>38</v>
      </c>
      <c r="D110" s="3">
        <f t="shared" si="2"/>
        <v>38</v>
      </c>
    </row>
    <row r="111" spans="1:4" x14ac:dyDescent="0.25">
      <c r="A111" s="1">
        <v>3</v>
      </c>
      <c r="B111" s="1" t="s">
        <v>17</v>
      </c>
      <c r="D111" s="3">
        <f t="shared" si="2"/>
        <v>21.75</v>
      </c>
    </row>
    <row r="112" spans="1:4" x14ac:dyDescent="0.25">
      <c r="A112" s="1">
        <v>1</v>
      </c>
      <c r="B112" s="1" t="s">
        <v>13</v>
      </c>
      <c r="C112" s="1">
        <v>47</v>
      </c>
      <c r="D112" s="3">
        <f t="shared" si="2"/>
        <v>47</v>
      </c>
    </row>
    <row r="113" spans="1:4" x14ac:dyDescent="0.25">
      <c r="A113" s="1">
        <v>3</v>
      </c>
      <c r="B113" s="1" t="s">
        <v>17</v>
      </c>
      <c r="C113" s="1">
        <v>14.5</v>
      </c>
      <c r="D113" s="3">
        <f t="shared" si="2"/>
        <v>14.5</v>
      </c>
    </row>
    <row r="114" spans="1:4" x14ac:dyDescent="0.25">
      <c r="A114" s="1">
        <v>3</v>
      </c>
      <c r="B114" s="1" t="s">
        <v>13</v>
      </c>
      <c r="C114" s="1">
        <v>22</v>
      </c>
      <c r="D114" s="3">
        <f t="shared" si="2"/>
        <v>22</v>
      </c>
    </row>
    <row r="115" spans="1:4" x14ac:dyDescent="0.25">
      <c r="A115" s="1">
        <v>3</v>
      </c>
      <c r="B115" s="1" t="s">
        <v>17</v>
      </c>
      <c r="C115" s="1">
        <v>20</v>
      </c>
      <c r="D115" s="3">
        <f t="shared" si="2"/>
        <v>20</v>
      </c>
    </row>
    <row r="116" spans="1:4" x14ac:dyDescent="0.25">
      <c r="A116" s="1">
        <v>3</v>
      </c>
      <c r="B116" s="1" t="s">
        <v>17</v>
      </c>
      <c r="C116" s="1">
        <v>17</v>
      </c>
      <c r="D116" s="3">
        <f t="shared" si="2"/>
        <v>17</v>
      </c>
    </row>
    <row r="117" spans="1:4" x14ac:dyDescent="0.25">
      <c r="A117" s="1">
        <v>3</v>
      </c>
      <c r="B117" s="1" t="s">
        <v>13</v>
      </c>
      <c r="C117" s="1">
        <v>21</v>
      </c>
      <c r="D117" s="3">
        <f t="shared" si="2"/>
        <v>21</v>
      </c>
    </row>
    <row r="118" spans="1:4" x14ac:dyDescent="0.25">
      <c r="A118" s="1">
        <v>3</v>
      </c>
      <c r="B118" s="1" t="s">
        <v>13</v>
      </c>
      <c r="C118" s="1">
        <v>70.5</v>
      </c>
      <c r="D118" s="3">
        <f t="shared" si="2"/>
        <v>70.5</v>
      </c>
    </row>
    <row r="119" spans="1:4" x14ac:dyDescent="0.25">
      <c r="A119" s="1">
        <v>2</v>
      </c>
      <c r="B119" s="1" t="s">
        <v>13</v>
      </c>
      <c r="C119" s="1">
        <v>29</v>
      </c>
      <c r="D119" s="3">
        <f t="shared" si="2"/>
        <v>29</v>
      </c>
    </row>
    <row r="120" spans="1:4" x14ac:dyDescent="0.25">
      <c r="A120" s="1">
        <v>1</v>
      </c>
      <c r="B120" s="1" t="s">
        <v>13</v>
      </c>
      <c r="C120" s="1">
        <v>24</v>
      </c>
      <c r="D120" s="3">
        <f t="shared" si="2"/>
        <v>24</v>
      </c>
    </row>
    <row r="121" spans="1:4" x14ac:dyDescent="0.25">
      <c r="A121" s="1">
        <v>3</v>
      </c>
      <c r="B121" s="1" t="s">
        <v>17</v>
      </c>
      <c r="C121" s="1">
        <v>2</v>
      </c>
      <c r="D121" s="3">
        <f t="shared" si="2"/>
        <v>2</v>
      </c>
    </row>
    <row r="122" spans="1:4" x14ac:dyDescent="0.25">
      <c r="A122" s="1">
        <v>2</v>
      </c>
      <c r="B122" s="1" t="s">
        <v>13</v>
      </c>
      <c r="C122" s="1">
        <v>21</v>
      </c>
      <c r="D122" s="3">
        <f t="shared" si="2"/>
        <v>21</v>
      </c>
    </row>
    <row r="123" spans="1:4" x14ac:dyDescent="0.25">
      <c r="A123" s="1">
        <v>3</v>
      </c>
      <c r="B123" s="1" t="s">
        <v>13</v>
      </c>
      <c r="D123" s="3">
        <f t="shared" si="2"/>
        <v>26.507588932806325</v>
      </c>
    </row>
    <row r="124" spans="1:4" x14ac:dyDescent="0.25">
      <c r="A124" s="1">
        <v>2</v>
      </c>
      <c r="B124" s="1" t="s">
        <v>13</v>
      </c>
      <c r="C124" s="1">
        <v>32.5</v>
      </c>
      <c r="D124" s="3">
        <f t="shared" si="2"/>
        <v>32.5</v>
      </c>
    </row>
    <row r="125" spans="1:4" x14ac:dyDescent="0.25">
      <c r="A125" s="1">
        <v>2</v>
      </c>
      <c r="B125" s="1" t="s">
        <v>17</v>
      </c>
      <c r="C125" s="1">
        <v>32.5</v>
      </c>
      <c r="D125" s="3">
        <f t="shared" si="2"/>
        <v>32.5</v>
      </c>
    </row>
    <row r="126" spans="1:4" x14ac:dyDescent="0.25">
      <c r="A126" s="1">
        <v>1</v>
      </c>
      <c r="B126" s="1" t="s">
        <v>13</v>
      </c>
      <c r="C126" s="1">
        <v>54</v>
      </c>
      <c r="D126" s="3">
        <f t="shared" si="2"/>
        <v>54</v>
      </c>
    </row>
    <row r="127" spans="1:4" x14ac:dyDescent="0.25">
      <c r="A127" s="1">
        <v>3</v>
      </c>
      <c r="B127" s="1" t="s">
        <v>13</v>
      </c>
      <c r="C127" s="1">
        <v>12</v>
      </c>
      <c r="D127" s="3">
        <f t="shared" si="2"/>
        <v>12</v>
      </c>
    </row>
    <row r="128" spans="1:4" x14ac:dyDescent="0.25">
      <c r="A128" s="1">
        <v>3</v>
      </c>
      <c r="B128" s="1" t="s">
        <v>13</v>
      </c>
      <c r="D128" s="3">
        <f t="shared" si="2"/>
        <v>26.507588932806325</v>
      </c>
    </row>
    <row r="129" spans="1:4" x14ac:dyDescent="0.25">
      <c r="A129" s="1">
        <v>3</v>
      </c>
      <c r="B129" s="1" t="s">
        <v>13</v>
      </c>
      <c r="C129" s="1">
        <v>24</v>
      </c>
      <c r="D129" s="3">
        <f t="shared" si="2"/>
        <v>24</v>
      </c>
    </row>
    <row r="130" spans="1:4" x14ac:dyDescent="0.25">
      <c r="A130" s="1">
        <v>3</v>
      </c>
      <c r="B130" s="1" t="s">
        <v>17</v>
      </c>
      <c r="D130" s="3">
        <f t="shared" si="2"/>
        <v>21.75</v>
      </c>
    </row>
    <row r="131" spans="1:4" x14ac:dyDescent="0.25">
      <c r="A131" s="1">
        <v>3</v>
      </c>
      <c r="B131" s="1" t="s">
        <v>13</v>
      </c>
      <c r="C131" s="1">
        <v>45</v>
      </c>
      <c r="D131" s="3">
        <f t="shared" ref="D131:D194" si="3">IF(C131="",SUMIFS(Avg_Age,Pclass_Age,A131,Sex_Age,B131),C131)</f>
        <v>45</v>
      </c>
    </row>
    <row r="132" spans="1:4" x14ac:dyDescent="0.25">
      <c r="A132" s="1">
        <v>3</v>
      </c>
      <c r="B132" s="1" t="s">
        <v>13</v>
      </c>
      <c r="C132" s="1">
        <v>33</v>
      </c>
      <c r="D132" s="3">
        <f t="shared" si="3"/>
        <v>33</v>
      </c>
    </row>
    <row r="133" spans="1:4" x14ac:dyDescent="0.25">
      <c r="A133" s="1">
        <v>3</v>
      </c>
      <c r="B133" s="1" t="s">
        <v>13</v>
      </c>
      <c r="C133" s="1">
        <v>20</v>
      </c>
      <c r="D133" s="3">
        <f t="shared" si="3"/>
        <v>20</v>
      </c>
    </row>
    <row r="134" spans="1:4" x14ac:dyDescent="0.25">
      <c r="A134" s="1">
        <v>3</v>
      </c>
      <c r="B134" s="1" t="s">
        <v>17</v>
      </c>
      <c r="C134" s="1">
        <v>47</v>
      </c>
      <c r="D134" s="3">
        <f t="shared" si="3"/>
        <v>47</v>
      </c>
    </row>
    <row r="135" spans="1:4" x14ac:dyDescent="0.25">
      <c r="A135" s="1">
        <v>2</v>
      </c>
      <c r="B135" s="1" t="s">
        <v>17</v>
      </c>
      <c r="C135" s="1">
        <v>29</v>
      </c>
      <c r="D135" s="3">
        <f t="shared" si="3"/>
        <v>29</v>
      </c>
    </row>
    <row r="136" spans="1:4" x14ac:dyDescent="0.25">
      <c r="A136" s="1">
        <v>2</v>
      </c>
      <c r="B136" s="1" t="s">
        <v>13</v>
      </c>
      <c r="C136" s="1">
        <v>25</v>
      </c>
      <c r="D136" s="3">
        <f t="shared" si="3"/>
        <v>25</v>
      </c>
    </row>
    <row r="137" spans="1:4" x14ac:dyDescent="0.25">
      <c r="A137" s="1">
        <v>2</v>
      </c>
      <c r="B137" s="1" t="s">
        <v>13</v>
      </c>
      <c r="C137" s="1">
        <v>23</v>
      </c>
      <c r="D137" s="3">
        <f t="shared" si="3"/>
        <v>23</v>
      </c>
    </row>
    <row r="138" spans="1:4" x14ac:dyDescent="0.25">
      <c r="A138" s="1">
        <v>1</v>
      </c>
      <c r="B138" s="1" t="s">
        <v>17</v>
      </c>
      <c r="C138" s="1">
        <v>19</v>
      </c>
      <c r="D138" s="3">
        <f t="shared" si="3"/>
        <v>19</v>
      </c>
    </row>
    <row r="139" spans="1:4" x14ac:dyDescent="0.25">
      <c r="A139" s="1">
        <v>1</v>
      </c>
      <c r="B139" s="1" t="s">
        <v>13</v>
      </c>
      <c r="C139" s="1">
        <v>37</v>
      </c>
      <c r="D139" s="3">
        <f t="shared" si="3"/>
        <v>37</v>
      </c>
    </row>
    <row r="140" spans="1:4" x14ac:dyDescent="0.25">
      <c r="A140" s="1">
        <v>3</v>
      </c>
      <c r="B140" s="1" t="s">
        <v>13</v>
      </c>
      <c r="C140" s="1">
        <v>16</v>
      </c>
      <c r="D140" s="3">
        <f t="shared" si="3"/>
        <v>16</v>
      </c>
    </row>
    <row r="141" spans="1:4" x14ac:dyDescent="0.25">
      <c r="A141" s="1">
        <v>1</v>
      </c>
      <c r="B141" s="1" t="s">
        <v>13</v>
      </c>
      <c r="C141" s="1">
        <v>24</v>
      </c>
      <c r="D141" s="3">
        <f t="shared" si="3"/>
        <v>24</v>
      </c>
    </row>
    <row r="142" spans="1:4" x14ac:dyDescent="0.25">
      <c r="A142" s="1">
        <v>3</v>
      </c>
      <c r="B142" s="1" t="s">
        <v>17</v>
      </c>
      <c r="D142" s="3">
        <f t="shared" si="3"/>
        <v>21.75</v>
      </c>
    </row>
    <row r="143" spans="1:4" x14ac:dyDescent="0.25">
      <c r="A143" s="1">
        <v>3</v>
      </c>
      <c r="B143" s="1" t="s">
        <v>17</v>
      </c>
      <c r="C143" s="1">
        <v>22</v>
      </c>
      <c r="D143" s="3">
        <f t="shared" si="3"/>
        <v>22</v>
      </c>
    </row>
    <row r="144" spans="1:4" x14ac:dyDescent="0.25">
      <c r="A144" s="1">
        <v>3</v>
      </c>
      <c r="B144" s="1" t="s">
        <v>17</v>
      </c>
      <c r="C144" s="1">
        <v>24</v>
      </c>
      <c r="D144" s="3">
        <f t="shared" si="3"/>
        <v>24</v>
      </c>
    </row>
    <row r="145" spans="1:4" x14ac:dyDescent="0.25">
      <c r="A145" s="1">
        <v>3</v>
      </c>
      <c r="B145" s="1" t="s">
        <v>13</v>
      </c>
      <c r="C145" s="1">
        <v>19</v>
      </c>
      <c r="D145" s="3">
        <f t="shared" si="3"/>
        <v>19</v>
      </c>
    </row>
    <row r="146" spans="1:4" x14ac:dyDescent="0.25">
      <c r="A146" s="1">
        <v>2</v>
      </c>
      <c r="B146" s="1" t="s">
        <v>13</v>
      </c>
      <c r="C146" s="1">
        <v>18</v>
      </c>
      <c r="D146" s="3">
        <f t="shared" si="3"/>
        <v>18</v>
      </c>
    </row>
    <row r="147" spans="1:4" x14ac:dyDescent="0.25">
      <c r="A147" s="1">
        <v>2</v>
      </c>
      <c r="B147" s="1" t="s">
        <v>13</v>
      </c>
      <c r="C147" s="1">
        <v>19</v>
      </c>
      <c r="D147" s="3">
        <f t="shared" si="3"/>
        <v>19</v>
      </c>
    </row>
    <row r="148" spans="1:4" x14ac:dyDescent="0.25">
      <c r="A148" s="1">
        <v>3</v>
      </c>
      <c r="B148" s="1" t="s">
        <v>13</v>
      </c>
      <c r="C148" s="1">
        <v>27</v>
      </c>
      <c r="D148" s="3">
        <f t="shared" si="3"/>
        <v>27</v>
      </c>
    </row>
    <row r="149" spans="1:4" x14ac:dyDescent="0.25">
      <c r="A149" s="1">
        <v>3</v>
      </c>
      <c r="B149" s="1" t="s">
        <v>17</v>
      </c>
      <c r="C149" s="1">
        <v>9</v>
      </c>
      <c r="D149" s="3">
        <f t="shared" si="3"/>
        <v>9</v>
      </c>
    </row>
    <row r="150" spans="1:4" x14ac:dyDescent="0.25">
      <c r="A150" s="1">
        <v>2</v>
      </c>
      <c r="B150" s="1" t="s">
        <v>13</v>
      </c>
      <c r="C150" s="1">
        <v>36.5</v>
      </c>
      <c r="D150" s="3">
        <f t="shared" si="3"/>
        <v>36.5</v>
      </c>
    </row>
    <row r="151" spans="1:4" x14ac:dyDescent="0.25">
      <c r="A151" s="1">
        <v>2</v>
      </c>
      <c r="B151" s="1" t="s">
        <v>13</v>
      </c>
      <c r="C151" s="1">
        <v>42</v>
      </c>
      <c r="D151" s="3">
        <f t="shared" si="3"/>
        <v>42</v>
      </c>
    </row>
    <row r="152" spans="1:4" x14ac:dyDescent="0.25">
      <c r="A152" s="1">
        <v>2</v>
      </c>
      <c r="B152" s="1" t="s">
        <v>13</v>
      </c>
      <c r="C152" s="1">
        <v>51</v>
      </c>
      <c r="D152" s="3">
        <f t="shared" si="3"/>
        <v>51</v>
      </c>
    </row>
    <row r="153" spans="1:4" x14ac:dyDescent="0.25">
      <c r="A153" s="1">
        <v>1</v>
      </c>
      <c r="B153" s="1" t="s">
        <v>17</v>
      </c>
      <c r="C153" s="1">
        <v>22</v>
      </c>
      <c r="D153" s="3">
        <f t="shared" si="3"/>
        <v>22</v>
      </c>
    </row>
    <row r="154" spans="1:4" x14ac:dyDescent="0.25">
      <c r="A154" s="1">
        <v>3</v>
      </c>
      <c r="B154" s="1" t="s">
        <v>13</v>
      </c>
      <c r="C154" s="1">
        <v>55.5</v>
      </c>
      <c r="D154" s="3">
        <f t="shared" si="3"/>
        <v>55.5</v>
      </c>
    </row>
    <row r="155" spans="1:4" x14ac:dyDescent="0.25">
      <c r="A155" s="1">
        <v>3</v>
      </c>
      <c r="B155" s="1" t="s">
        <v>13</v>
      </c>
      <c r="C155" s="1">
        <v>40.5</v>
      </c>
      <c r="D155" s="3">
        <f t="shared" si="3"/>
        <v>40.5</v>
      </c>
    </row>
    <row r="156" spans="1:4" x14ac:dyDescent="0.25">
      <c r="A156" s="1">
        <v>3</v>
      </c>
      <c r="B156" s="1" t="s">
        <v>13</v>
      </c>
      <c r="D156" s="3">
        <f t="shared" si="3"/>
        <v>26.507588932806325</v>
      </c>
    </row>
    <row r="157" spans="1:4" x14ac:dyDescent="0.25">
      <c r="A157" s="1">
        <v>1</v>
      </c>
      <c r="B157" s="1" t="s">
        <v>13</v>
      </c>
      <c r="C157" s="1">
        <v>51</v>
      </c>
      <c r="D157" s="3">
        <f t="shared" si="3"/>
        <v>51</v>
      </c>
    </row>
    <row r="158" spans="1:4" x14ac:dyDescent="0.25">
      <c r="A158" s="1">
        <v>3</v>
      </c>
      <c r="B158" s="1" t="s">
        <v>17</v>
      </c>
      <c r="C158" s="1">
        <v>16</v>
      </c>
      <c r="D158" s="3">
        <f t="shared" si="3"/>
        <v>16</v>
      </c>
    </row>
    <row r="159" spans="1:4" x14ac:dyDescent="0.25">
      <c r="A159" s="1">
        <v>3</v>
      </c>
      <c r="B159" s="1" t="s">
        <v>13</v>
      </c>
      <c r="C159" s="1">
        <v>30</v>
      </c>
      <c r="D159" s="3">
        <f t="shared" si="3"/>
        <v>30</v>
      </c>
    </row>
    <row r="160" spans="1:4" x14ac:dyDescent="0.25">
      <c r="A160" s="1">
        <v>3</v>
      </c>
      <c r="B160" s="1" t="s">
        <v>13</v>
      </c>
      <c r="D160" s="3">
        <f t="shared" si="3"/>
        <v>26.507588932806325</v>
      </c>
    </row>
    <row r="161" spans="1:4" x14ac:dyDescent="0.25">
      <c r="A161" s="1">
        <v>3</v>
      </c>
      <c r="B161" s="1" t="s">
        <v>13</v>
      </c>
      <c r="D161" s="3">
        <f t="shared" si="3"/>
        <v>26.507588932806325</v>
      </c>
    </row>
    <row r="162" spans="1:4" x14ac:dyDescent="0.25">
      <c r="A162" s="1">
        <v>3</v>
      </c>
      <c r="B162" s="1" t="s">
        <v>13</v>
      </c>
      <c r="C162" s="1">
        <v>44</v>
      </c>
      <c r="D162" s="3">
        <f t="shared" si="3"/>
        <v>44</v>
      </c>
    </row>
    <row r="163" spans="1:4" x14ac:dyDescent="0.25">
      <c r="A163" s="1">
        <v>2</v>
      </c>
      <c r="B163" s="1" t="s">
        <v>17</v>
      </c>
      <c r="C163" s="1">
        <v>40</v>
      </c>
      <c r="D163" s="3">
        <f t="shared" si="3"/>
        <v>40</v>
      </c>
    </row>
    <row r="164" spans="1:4" x14ac:dyDescent="0.25">
      <c r="A164" s="1">
        <v>3</v>
      </c>
      <c r="B164" s="1" t="s">
        <v>13</v>
      </c>
      <c r="C164" s="1">
        <v>26</v>
      </c>
      <c r="D164" s="3">
        <f t="shared" si="3"/>
        <v>26</v>
      </c>
    </row>
    <row r="165" spans="1:4" x14ac:dyDescent="0.25">
      <c r="A165" s="1">
        <v>3</v>
      </c>
      <c r="B165" s="1" t="s">
        <v>13</v>
      </c>
      <c r="C165" s="1">
        <v>17</v>
      </c>
      <c r="D165" s="3">
        <f t="shared" si="3"/>
        <v>17</v>
      </c>
    </row>
    <row r="166" spans="1:4" x14ac:dyDescent="0.25">
      <c r="A166" s="1">
        <v>3</v>
      </c>
      <c r="B166" s="1" t="s">
        <v>13</v>
      </c>
      <c r="C166" s="1">
        <v>1</v>
      </c>
      <c r="D166" s="3">
        <f t="shared" si="3"/>
        <v>1</v>
      </c>
    </row>
    <row r="167" spans="1:4" x14ac:dyDescent="0.25">
      <c r="A167" s="1">
        <v>3</v>
      </c>
      <c r="B167" s="1" t="s">
        <v>13</v>
      </c>
      <c r="C167" s="1">
        <v>9</v>
      </c>
      <c r="D167" s="3">
        <f t="shared" si="3"/>
        <v>9</v>
      </c>
    </row>
    <row r="168" spans="1:4" x14ac:dyDescent="0.25">
      <c r="A168" s="1">
        <v>1</v>
      </c>
      <c r="B168" s="1" t="s">
        <v>17</v>
      </c>
      <c r="D168" s="3">
        <f t="shared" si="3"/>
        <v>34.611764705882351</v>
      </c>
    </row>
    <row r="169" spans="1:4" x14ac:dyDescent="0.25">
      <c r="A169" s="1">
        <v>3</v>
      </c>
      <c r="B169" s="1" t="s">
        <v>17</v>
      </c>
      <c r="C169" s="1">
        <v>45</v>
      </c>
      <c r="D169" s="3">
        <f t="shared" si="3"/>
        <v>45</v>
      </c>
    </row>
    <row r="170" spans="1:4" x14ac:dyDescent="0.25">
      <c r="A170" s="1">
        <v>1</v>
      </c>
      <c r="B170" s="1" t="s">
        <v>13</v>
      </c>
      <c r="D170" s="3">
        <f t="shared" si="3"/>
        <v>41.281386138613861</v>
      </c>
    </row>
    <row r="171" spans="1:4" x14ac:dyDescent="0.25">
      <c r="A171" s="1">
        <v>3</v>
      </c>
      <c r="B171" s="1" t="s">
        <v>13</v>
      </c>
      <c r="C171" s="1">
        <v>28</v>
      </c>
      <c r="D171" s="3">
        <f t="shared" si="3"/>
        <v>28</v>
      </c>
    </row>
    <row r="172" spans="1:4" x14ac:dyDescent="0.25">
      <c r="A172" s="1">
        <v>1</v>
      </c>
      <c r="B172" s="1" t="s">
        <v>13</v>
      </c>
      <c r="C172" s="1">
        <v>61</v>
      </c>
      <c r="D172" s="3">
        <f t="shared" si="3"/>
        <v>61</v>
      </c>
    </row>
    <row r="173" spans="1:4" x14ac:dyDescent="0.25">
      <c r="A173" s="1">
        <v>3</v>
      </c>
      <c r="B173" s="1" t="s">
        <v>13</v>
      </c>
      <c r="C173" s="1">
        <v>4</v>
      </c>
      <c r="D173" s="3">
        <f t="shared" si="3"/>
        <v>4</v>
      </c>
    </row>
    <row r="174" spans="1:4" x14ac:dyDescent="0.25">
      <c r="A174" s="1">
        <v>3</v>
      </c>
      <c r="B174" s="1" t="s">
        <v>17</v>
      </c>
      <c r="C174" s="1">
        <v>1</v>
      </c>
      <c r="D174" s="3">
        <f t="shared" si="3"/>
        <v>1</v>
      </c>
    </row>
    <row r="175" spans="1:4" x14ac:dyDescent="0.25">
      <c r="A175" s="1">
        <v>3</v>
      </c>
      <c r="B175" s="1" t="s">
        <v>13</v>
      </c>
      <c r="C175" s="1">
        <v>21</v>
      </c>
      <c r="D175" s="3">
        <f t="shared" si="3"/>
        <v>21</v>
      </c>
    </row>
    <row r="176" spans="1:4" x14ac:dyDescent="0.25">
      <c r="A176" s="1">
        <v>1</v>
      </c>
      <c r="B176" s="1" t="s">
        <v>13</v>
      </c>
      <c r="C176" s="1">
        <v>56</v>
      </c>
      <c r="D176" s="3">
        <f t="shared" si="3"/>
        <v>56</v>
      </c>
    </row>
    <row r="177" spans="1:4" x14ac:dyDescent="0.25">
      <c r="A177" s="1">
        <v>3</v>
      </c>
      <c r="B177" s="1" t="s">
        <v>13</v>
      </c>
      <c r="C177" s="1">
        <v>18</v>
      </c>
      <c r="D177" s="3">
        <f t="shared" si="3"/>
        <v>18</v>
      </c>
    </row>
    <row r="178" spans="1:4" x14ac:dyDescent="0.25">
      <c r="A178" s="1">
        <v>3</v>
      </c>
      <c r="B178" s="1" t="s">
        <v>13</v>
      </c>
      <c r="D178" s="3">
        <f t="shared" si="3"/>
        <v>26.507588932806325</v>
      </c>
    </row>
    <row r="179" spans="1:4" x14ac:dyDescent="0.25">
      <c r="A179" s="1">
        <v>1</v>
      </c>
      <c r="B179" s="1" t="s">
        <v>17</v>
      </c>
      <c r="C179" s="1">
        <v>50</v>
      </c>
      <c r="D179" s="3">
        <f t="shared" si="3"/>
        <v>50</v>
      </c>
    </row>
    <row r="180" spans="1:4" x14ac:dyDescent="0.25">
      <c r="A180" s="1">
        <v>2</v>
      </c>
      <c r="B180" s="1" t="s">
        <v>13</v>
      </c>
      <c r="C180" s="1">
        <v>30</v>
      </c>
      <c r="D180" s="3">
        <f t="shared" si="3"/>
        <v>30</v>
      </c>
    </row>
    <row r="181" spans="1:4" x14ac:dyDescent="0.25">
      <c r="A181" s="1">
        <v>3</v>
      </c>
      <c r="B181" s="1" t="s">
        <v>13</v>
      </c>
      <c r="C181" s="1">
        <v>36</v>
      </c>
      <c r="D181" s="3">
        <f t="shared" si="3"/>
        <v>36</v>
      </c>
    </row>
    <row r="182" spans="1:4" x14ac:dyDescent="0.25">
      <c r="A182" s="1">
        <v>3</v>
      </c>
      <c r="B182" s="1" t="s">
        <v>17</v>
      </c>
      <c r="D182" s="3">
        <f t="shared" si="3"/>
        <v>21.75</v>
      </c>
    </row>
    <row r="183" spans="1:4" x14ac:dyDescent="0.25">
      <c r="A183" s="1">
        <v>2</v>
      </c>
      <c r="B183" s="1" t="s">
        <v>13</v>
      </c>
      <c r="D183" s="3">
        <f t="shared" si="3"/>
        <v>30.740707070707071</v>
      </c>
    </row>
    <row r="184" spans="1:4" x14ac:dyDescent="0.25">
      <c r="A184" s="1">
        <v>3</v>
      </c>
      <c r="B184" s="1" t="s">
        <v>13</v>
      </c>
      <c r="C184" s="1">
        <v>9</v>
      </c>
      <c r="D184" s="3">
        <f t="shared" si="3"/>
        <v>9</v>
      </c>
    </row>
    <row r="185" spans="1:4" x14ac:dyDescent="0.25">
      <c r="A185" s="1">
        <v>2</v>
      </c>
      <c r="B185" s="1" t="s">
        <v>13</v>
      </c>
      <c r="C185" s="1">
        <v>1</v>
      </c>
      <c r="D185" s="3">
        <f t="shared" si="3"/>
        <v>1</v>
      </c>
    </row>
    <row r="186" spans="1:4" x14ac:dyDescent="0.25">
      <c r="A186" s="1">
        <v>3</v>
      </c>
      <c r="B186" s="1" t="s">
        <v>17</v>
      </c>
      <c r="C186" s="1">
        <v>4</v>
      </c>
      <c r="D186" s="3">
        <f t="shared" si="3"/>
        <v>4</v>
      </c>
    </row>
    <row r="187" spans="1:4" x14ac:dyDescent="0.25">
      <c r="A187" s="1">
        <v>1</v>
      </c>
      <c r="B187" s="1" t="s">
        <v>13</v>
      </c>
      <c r="D187" s="3">
        <f t="shared" si="3"/>
        <v>41.281386138613861</v>
      </c>
    </row>
    <row r="188" spans="1:4" x14ac:dyDescent="0.25">
      <c r="A188" s="1">
        <v>3</v>
      </c>
      <c r="B188" s="1" t="s">
        <v>17</v>
      </c>
      <c r="D188" s="3">
        <f t="shared" si="3"/>
        <v>21.75</v>
      </c>
    </row>
    <row r="189" spans="1:4" x14ac:dyDescent="0.25">
      <c r="A189" s="1">
        <v>1</v>
      </c>
      <c r="B189" s="1" t="s">
        <v>13</v>
      </c>
      <c r="C189" s="1">
        <v>45</v>
      </c>
      <c r="D189" s="3">
        <f t="shared" si="3"/>
        <v>45</v>
      </c>
    </row>
    <row r="190" spans="1:4" x14ac:dyDescent="0.25">
      <c r="A190" s="1">
        <v>3</v>
      </c>
      <c r="B190" s="1" t="s">
        <v>13</v>
      </c>
      <c r="C190" s="1">
        <v>40</v>
      </c>
      <c r="D190" s="3">
        <f t="shared" si="3"/>
        <v>40</v>
      </c>
    </row>
    <row r="191" spans="1:4" x14ac:dyDescent="0.25">
      <c r="A191" s="1">
        <v>3</v>
      </c>
      <c r="B191" s="1" t="s">
        <v>13</v>
      </c>
      <c r="C191" s="1">
        <v>36</v>
      </c>
      <c r="D191" s="3">
        <f t="shared" si="3"/>
        <v>36</v>
      </c>
    </row>
    <row r="192" spans="1:4" x14ac:dyDescent="0.25">
      <c r="A192" s="1">
        <v>2</v>
      </c>
      <c r="B192" s="1" t="s">
        <v>17</v>
      </c>
      <c r="C192" s="1">
        <v>32</v>
      </c>
      <c r="D192" s="3">
        <f t="shared" si="3"/>
        <v>32</v>
      </c>
    </row>
    <row r="193" spans="1:4" x14ac:dyDescent="0.25">
      <c r="A193" s="1">
        <v>2</v>
      </c>
      <c r="B193" s="1" t="s">
        <v>13</v>
      </c>
      <c r="C193" s="1">
        <v>19</v>
      </c>
      <c r="D193" s="3">
        <f t="shared" si="3"/>
        <v>19</v>
      </c>
    </row>
    <row r="194" spans="1:4" x14ac:dyDescent="0.25">
      <c r="A194" s="1">
        <v>3</v>
      </c>
      <c r="B194" s="1" t="s">
        <v>17</v>
      </c>
      <c r="C194" s="1">
        <v>19</v>
      </c>
      <c r="D194" s="3">
        <f t="shared" si="3"/>
        <v>19</v>
      </c>
    </row>
    <row r="195" spans="1:4" x14ac:dyDescent="0.25">
      <c r="A195" s="1">
        <v>2</v>
      </c>
      <c r="B195" s="1" t="s">
        <v>13</v>
      </c>
      <c r="C195" s="1">
        <v>3</v>
      </c>
      <c r="D195" s="3">
        <f t="shared" ref="D195:D258" si="4">IF(C195="",SUMIFS(Avg_Age,Pclass_Age,A195,Sex_Age,B195),C195)</f>
        <v>3</v>
      </c>
    </row>
    <row r="196" spans="1:4" x14ac:dyDescent="0.25">
      <c r="A196" s="1">
        <v>1</v>
      </c>
      <c r="B196" s="1" t="s">
        <v>17</v>
      </c>
      <c r="C196" s="1">
        <v>44</v>
      </c>
      <c r="D196" s="3">
        <f t="shared" si="4"/>
        <v>44</v>
      </c>
    </row>
    <row r="197" spans="1:4" x14ac:dyDescent="0.25">
      <c r="A197" s="1">
        <v>1</v>
      </c>
      <c r="B197" s="1" t="s">
        <v>17</v>
      </c>
      <c r="C197" s="1">
        <v>58</v>
      </c>
      <c r="D197" s="3">
        <f t="shared" si="4"/>
        <v>58</v>
      </c>
    </row>
    <row r="198" spans="1:4" x14ac:dyDescent="0.25">
      <c r="A198" s="1">
        <v>3</v>
      </c>
      <c r="B198" s="1" t="s">
        <v>13</v>
      </c>
      <c r="D198" s="3">
        <f t="shared" si="4"/>
        <v>26.507588932806325</v>
      </c>
    </row>
    <row r="199" spans="1:4" x14ac:dyDescent="0.25">
      <c r="A199" s="1">
        <v>3</v>
      </c>
      <c r="B199" s="1" t="s">
        <v>13</v>
      </c>
      <c r="C199" s="1">
        <v>42</v>
      </c>
      <c r="D199" s="3">
        <f t="shared" si="4"/>
        <v>42</v>
      </c>
    </row>
    <row r="200" spans="1:4" x14ac:dyDescent="0.25">
      <c r="A200" s="1">
        <v>3</v>
      </c>
      <c r="B200" s="1" t="s">
        <v>17</v>
      </c>
      <c r="D200" s="3">
        <f t="shared" si="4"/>
        <v>21.75</v>
      </c>
    </row>
    <row r="201" spans="1:4" x14ac:dyDescent="0.25">
      <c r="A201" s="1">
        <v>2</v>
      </c>
      <c r="B201" s="1" t="s">
        <v>17</v>
      </c>
      <c r="C201" s="1">
        <v>24</v>
      </c>
      <c r="D201" s="3">
        <f t="shared" si="4"/>
        <v>24</v>
      </c>
    </row>
    <row r="202" spans="1:4" x14ac:dyDescent="0.25">
      <c r="A202" s="1">
        <v>3</v>
      </c>
      <c r="B202" s="1" t="s">
        <v>13</v>
      </c>
      <c r="C202" s="1">
        <v>28</v>
      </c>
      <c r="D202" s="3">
        <f t="shared" si="4"/>
        <v>28</v>
      </c>
    </row>
    <row r="203" spans="1:4" x14ac:dyDescent="0.25">
      <c r="A203" s="1">
        <v>3</v>
      </c>
      <c r="B203" s="1" t="s">
        <v>13</v>
      </c>
      <c r="D203" s="3">
        <f t="shared" si="4"/>
        <v>26.507588932806325</v>
      </c>
    </row>
    <row r="204" spans="1:4" x14ac:dyDescent="0.25">
      <c r="A204" s="1">
        <v>3</v>
      </c>
      <c r="B204" s="1" t="s">
        <v>13</v>
      </c>
      <c r="C204" s="1">
        <v>34</v>
      </c>
      <c r="D204" s="3">
        <f t="shared" si="4"/>
        <v>34</v>
      </c>
    </row>
    <row r="205" spans="1:4" x14ac:dyDescent="0.25">
      <c r="A205" s="1">
        <v>3</v>
      </c>
      <c r="B205" s="1" t="s">
        <v>13</v>
      </c>
      <c r="C205" s="1">
        <v>45.5</v>
      </c>
      <c r="D205" s="3">
        <f t="shared" si="4"/>
        <v>45.5</v>
      </c>
    </row>
    <row r="206" spans="1:4" x14ac:dyDescent="0.25">
      <c r="A206" s="1">
        <v>3</v>
      </c>
      <c r="B206" s="1" t="s">
        <v>13</v>
      </c>
      <c r="C206" s="1">
        <v>18</v>
      </c>
      <c r="D206" s="3">
        <f t="shared" si="4"/>
        <v>18</v>
      </c>
    </row>
    <row r="207" spans="1:4" x14ac:dyDescent="0.25">
      <c r="A207" s="1">
        <v>3</v>
      </c>
      <c r="B207" s="1" t="s">
        <v>17</v>
      </c>
      <c r="C207" s="1">
        <v>2</v>
      </c>
      <c r="D207" s="3">
        <f t="shared" si="4"/>
        <v>2</v>
      </c>
    </row>
    <row r="208" spans="1:4" x14ac:dyDescent="0.25">
      <c r="A208" s="1">
        <v>3</v>
      </c>
      <c r="B208" s="1" t="s">
        <v>13</v>
      </c>
      <c r="C208" s="1">
        <v>32</v>
      </c>
      <c r="D208" s="3">
        <f t="shared" si="4"/>
        <v>32</v>
      </c>
    </row>
    <row r="209" spans="1:4" x14ac:dyDescent="0.25">
      <c r="A209" s="1">
        <v>3</v>
      </c>
      <c r="B209" s="1" t="s">
        <v>13</v>
      </c>
      <c r="C209" s="1">
        <v>26</v>
      </c>
      <c r="D209" s="3">
        <f t="shared" si="4"/>
        <v>26</v>
      </c>
    </row>
    <row r="210" spans="1:4" x14ac:dyDescent="0.25">
      <c r="A210" s="1">
        <v>3</v>
      </c>
      <c r="B210" s="1" t="s">
        <v>17</v>
      </c>
      <c r="C210" s="1">
        <v>16</v>
      </c>
      <c r="D210" s="3">
        <f t="shared" si="4"/>
        <v>16</v>
      </c>
    </row>
    <row r="211" spans="1:4" x14ac:dyDescent="0.25">
      <c r="A211" s="1">
        <v>1</v>
      </c>
      <c r="B211" s="1" t="s">
        <v>13</v>
      </c>
      <c r="C211" s="1">
        <v>40</v>
      </c>
      <c r="D211" s="3">
        <f t="shared" si="4"/>
        <v>40</v>
      </c>
    </row>
    <row r="212" spans="1:4" x14ac:dyDescent="0.25">
      <c r="A212" s="1">
        <v>3</v>
      </c>
      <c r="B212" s="1" t="s">
        <v>13</v>
      </c>
      <c r="C212" s="1">
        <v>24</v>
      </c>
      <c r="D212" s="3">
        <f t="shared" si="4"/>
        <v>24</v>
      </c>
    </row>
    <row r="213" spans="1:4" x14ac:dyDescent="0.25">
      <c r="A213" s="1">
        <v>2</v>
      </c>
      <c r="B213" s="1" t="s">
        <v>17</v>
      </c>
      <c r="C213" s="1">
        <v>35</v>
      </c>
      <c r="D213" s="3">
        <f t="shared" si="4"/>
        <v>35</v>
      </c>
    </row>
    <row r="214" spans="1:4" x14ac:dyDescent="0.25">
      <c r="A214" s="1">
        <v>3</v>
      </c>
      <c r="B214" s="1" t="s">
        <v>13</v>
      </c>
      <c r="C214" s="1">
        <v>22</v>
      </c>
      <c r="D214" s="3">
        <f t="shared" si="4"/>
        <v>22</v>
      </c>
    </row>
    <row r="215" spans="1:4" x14ac:dyDescent="0.25">
      <c r="A215" s="1">
        <v>2</v>
      </c>
      <c r="B215" s="1" t="s">
        <v>13</v>
      </c>
      <c r="C215" s="1">
        <v>30</v>
      </c>
      <c r="D215" s="3">
        <f t="shared" si="4"/>
        <v>30</v>
      </c>
    </row>
    <row r="216" spans="1:4" x14ac:dyDescent="0.25">
      <c r="A216" s="1">
        <v>3</v>
      </c>
      <c r="B216" s="1" t="s">
        <v>13</v>
      </c>
      <c r="D216" s="3">
        <f t="shared" si="4"/>
        <v>26.507588932806325</v>
      </c>
    </row>
    <row r="217" spans="1:4" x14ac:dyDescent="0.25">
      <c r="A217" s="1">
        <v>1</v>
      </c>
      <c r="B217" s="1" t="s">
        <v>17</v>
      </c>
      <c r="C217" s="1">
        <v>31</v>
      </c>
      <c r="D217" s="3">
        <f t="shared" si="4"/>
        <v>31</v>
      </c>
    </row>
    <row r="218" spans="1:4" x14ac:dyDescent="0.25">
      <c r="A218" s="1">
        <v>3</v>
      </c>
      <c r="B218" s="1" t="s">
        <v>17</v>
      </c>
      <c r="C218" s="1">
        <v>27</v>
      </c>
      <c r="D218" s="3">
        <f t="shared" si="4"/>
        <v>27</v>
      </c>
    </row>
    <row r="219" spans="1:4" x14ac:dyDescent="0.25">
      <c r="A219" s="1">
        <v>2</v>
      </c>
      <c r="B219" s="1" t="s">
        <v>13</v>
      </c>
      <c r="C219" s="1">
        <v>42</v>
      </c>
      <c r="D219" s="3">
        <f t="shared" si="4"/>
        <v>42</v>
      </c>
    </row>
    <row r="220" spans="1:4" x14ac:dyDescent="0.25">
      <c r="A220" s="1">
        <v>1</v>
      </c>
      <c r="B220" s="1" t="s">
        <v>17</v>
      </c>
      <c r="C220" s="1">
        <v>32</v>
      </c>
      <c r="D220" s="3">
        <f t="shared" si="4"/>
        <v>32</v>
      </c>
    </row>
    <row r="221" spans="1:4" x14ac:dyDescent="0.25">
      <c r="A221" s="1">
        <v>2</v>
      </c>
      <c r="B221" s="1" t="s">
        <v>13</v>
      </c>
      <c r="C221" s="1">
        <v>30</v>
      </c>
      <c r="D221" s="3">
        <f t="shared" si="4"/>
        <v>30</v>
      </c>
    </row>
    <row r="222" spans="1:4" x14ac:dyDescent="0.25">
      <c r="A222" s="1">
        <v>3</v>
      </c>
      <c r="B222" s="1" t="s">
        <v>13</v>
      </c>
      <c r="C222" s="1">
        <v>16</v>
      </c>
      <c r="D222" s="3">
        <f t="shared" si="4"/>
        <v>16</v>
      </c>
    </row>
    <row r="223" spans="1:4" x14ac:dyDescent="0.25">
      <c r="A223" s="1">
        <v>2</v>
      </c>
      <c r="B223" s="1" t="s">
        <v>13</v>
      </c>
      <c r="C223" s="1">
        <v>27</v>
      </c>
      <c r="D223" s="3">
        <f t="shared" si="4"/>
        <v>27</v>
      </c>
    </row>
    <row r="224" spans="1:4" x14ac:dyDescent="0.25">
      <c r="A224" s="1">
        <v>3</v>
      </c>
      <c r="B224" s="1" t="s">
        <v>13</v>
      </c>
      <c r="C224" s="1">
        <v>51</v>
      </c>
      <c r="D224" s="3">
        <f t="shared" si="4"/>
        <v>51</v>
      </c>
    </row>
    <row r="225" spans="1:4" x14ac:dyDescent="0.25">
      <c r="A225" s="1">
        <v>3</v>
      </c>
      <c r="B225" s="1" t="s">
        <v>13</v>
      </c>
      <c r="D225" s="3">
        <f t="shared" si="4"/>
        <v>26.507588932806325</v>
      </c>
    </row>
    <row r="226" spans="1:4" x14ac:dyDescent="0.25">
      <c r="A226" s="1">
        <v>1</v>
      </c>
      <c r="B226" s="1" t="s">
        <v>13</v>
      </c>
      <c r="C226" s="1">
        <v>38</v>
      </c>
      <c r="D226" s="3">
        <f t="shared" si="4"/>
        <v>38</v>
      </c>
    </row>
    <row r="227" spans="1:4" x14ac:dyDescent="0.25">
      <c r="A227" s="1">
        <v>3</v>
      </c>
      <c r="B227" s="1" t="s">
        <v>13</v>
      </c>
      <c r="C227" s="1">
        <v>22</v>
      </c>
      <c r="D227" s="3">
        <f t="shared" si="4"/>
        <v>22</v>
      </c>
    </row>
    <row r="228" spans="1:4" x14ac:dyDescent="0.25">
      <c r="A228" s="1">
        <v>2</v>
      </c>
      <c r="B228" s="1" t="s">
        <v>13</v>
      </c>
      <c r="C228" s="1">
        <v>19</v>
      </c>
      <c r="D228" s="3">
        <f t="shared" si="4"/>
        <v>19</v>
      </c>
    </row>
    <row r="229" spans="1:4" x14ac:dyDescent="0.25">
      <c r="A229" s="1">
        <v>3</v>
      </c>
      <c r="B229" s="1" t="s">
        <v>13</v>
      </c>
      <c r="C229" s="1">
        <v>20.5</v>
      </c>
      <c r="D229" s="3">
        <f t="shared" si="4"/>
        <v>20.5</v>
      </c>
    </row>
    <row r="230" spans="1:4" x14ac:dyDescent="0.25">
      <c r="A230" s="1">
        <v>2</v>
      </c>
      <c r="B230" s="1" t="s">
        <v>13</v>
      </c>
      <c r="C230" s="1">
        <v>18</v>
      </c>
      <c r="D230" s="3">
        <f t="shared" si="4"/>
        <v>18</v>
      </c>
    </row>
    <row r="231" spans="1:4" x14ac:dyDescent="0.25">
      <c r="A231" s="1">
        <v>3</v>
      </c>
      <c r="B231" s="1" t="s">
        <v>17</v>
      </c>
      <c r="D231" s="3">
        <f t="shared" si="4"/>
        <v>21.75</v>
      </c>
    </row>
    <row r="232" spans="1:4" x14ac:dyDescent="0.25">
      <c r="A232" s="1">
        <v>1</v>
      </c>
      <c r="B232" s="1" t="s">
        <v>17</v>
      </c>
      <c r="C232" s="1">
        <v>35</v>
      </c>
      <c r="D232" s="3">
        <f t="shared" si="4"/>
        <v>35</v>
      </c>
    </row>
    <row r="233" spans="1:4" x14ac:dyDescent="0.25">
      <c r="A233" s="1">
        <v>3</v>
      </c>
      <c r="B233" s="1" t="s">
        <v>13</v>
      </c>
      <c r="C233" s="1">
        <v>29</v>
      </c>
      <c r="D233" s="3">
        <f t="shared" si="4"/>
        <v>29</v>
      </c>
    </row>
    <row r="234" spans="1:4" x14ac:dyDescent="0.25">
      <c r="A234" s="1">
        <v>2</v>
      </c>
      <c r="B234" s="1" t="s">
        <v>13</v>
      </c>
      <c r="C234" s="1">
        <v>59</v>
      </c>
      <c r="D234" s="3">
        <f t="shared" si="4"/>
        <v>59</v>
      </c>
    </row>
    <row r="235" spans="1:4" x14ac:dyDescent="0.25">
      <c r="A235" s="1">
        <v>3</v>
      </c>
      <c r="B235" s="1" t="s">
        <v>17</v>
      </c>
      <c r="C235" s="1">
        <v>5</v>
      </c>
      <c r="D235" s="3">
        <f t="shared" si="4"/>
        <v>5</v>
      </c>
    </row>
    <row r="236" spans="1:4" x14ac:dyDescent="0.25">
      <c r="A236" s="1">
        <v>2</v>
      </c>
      <c r="B236" s="1" t="s">
        <v>13</v>
      </c>
      <c r="C236" s="1">
        <v>24</v>
      </c>
      <c r="D236" s="3">
        <f t="shared" si="4"/>
        <v>24</v>
      </c>
    </row>
    <row r="237" spans="1:4" x14ac:dyDescent="0.25">
      <c r="A237" s="1">
        <v>3</v>
      </c>
      <c r="B237" s="1" t="s">
        <v>17</v>
      </c>
      <c r="D237" s="3">
        <f t="shared" si="4"/>
        <v>21.75</v>
      </c>
    </row>
    <row r="238" spans="1:4" x14ac:dyDescent="0.25">
      <c r="A238" s="1">
        <v>2</v>
      </c>
      <c r="B238" s="1" t="s">
        <v>13</v>
      </c>
      <c r="C238" s="1">
        <v>44</v>
      </c>
      <c r="D238" s="3">
        <f t="shared" si="4"/>
        <v>44</v>
      </c>
    </row>
    <row r="239" spans="1:4" x14ac:dyDescent="0.25">
      <c r="A239" s="1">
        <v>2</v>
      </c>
      <c r="B239" s="1" t="s">
        <v>17</v>
      </c>
      <c r="C239" s="1">
        <v>8</v>
      </c>
      <c r="D239" s="3">
        <f t="shared" si="4"/>
        <v>8</v>
      </c>
    </row>
    <row r="240" spans="1:4" x14ac:dyDescent="0.25">
      <c r="A240" s="1">
        <v>2</v>
      </c>
      <c r="B240" s="1" t="s">
        <v>13</v>
      </c>
      <c r="C240" s="1">
        <v>19</v>
      </c>
      <c r="D240" s="3">
        <f t="shared" si="4"/>
        <v>19</v>
      </c>
    </row>
    <row r="241" spans="1:4" x14ac:dyDescent="0.25">
      <c r="A241" s="1">
        <v>2</v>
      </c>
      <c r="B241" s="1" t="s">
        <v>13</v>
      </c>
      <c r="C241" s="1">
        <v>33</v>
      </c>
      <c r="D241" s="3">
        <f t="shared" si="4"/>
        <v>33</v>
      </c>
    </row>
    <row r="242" spans="1:4" x14ac:dyDescent="0.25">
      <c r="A242" s="1">
        <v>3</v>
      </c>
      <c r="B242" s="1" t="s">
        <v>17</v>
      </c>
      <c r="D242" s="3">
        <f t="shared" si="4"/>
        <v>21.75</v>
      </c>
    </row>
    <row r="243" spans="1:4" x14ac:dyDescent="0.25">
      <c r="A243" s="1">
        <v>3</v>
      </c>
      <c r="B243" s="1" t="s">
        <v>17</v>
      </c>
      <c r="D243" s="3">
        <f t="shared" si="4"/>
        <v>21.75</v>
      </c>
    </row>
    <row r="244" spans="1:4" x14ac:dyDescent="0.25">
      <c r="A244" s="1">
        <v>2</v>
      </c>
      <c r="B244" s="1" t="s">
        <v>13</v>
      </c>
      <c r="C244" s="1">
        <v>29</v>
      </c>
      <c r="D244" s="3">
        <f t="shared" si="4"/>
        <v>29</v>
      </c>
    </row>
    <row r="245" spans="1:4" x14ac:dyDescent="0.25">
      <c r="A245" s="1">
        <v>3</v>
      </c>
      <c r="B245" s="1" t="s">
        <v>13</v>
      </c>
      <c r="C245" s="1">
        <v>22</v>
      </c>
      <c r="D245" s="3">
        <f t="shared" si="4"/>
        <v>22</v>
      </c>
    </row>
    <row r="246" spans="1:4" x14ac:dyDescent="0.25">
      <c r="A246" s="1">
        <v>3</v>
      </c>
      <c r="B246" s="1" t="s">
        <v>13</v>
      </c>
      <c r="C246" s="1">
        <v>30</v>
      </c>
      <c r="D246" s="3">
        <f t="shared" si="4"/>
        <v>30</v>
      </c>
    </row>
    <row r="247" spans="1:4" x14ac:dyDescent="0.25">
      <c r="A247" s="1">
        <v>1</v>
      </c>
      <c r="B247" s="1" t="s">
        <v>13</v>
      </c>
      <c r="C247" s="1">
        <v>44</v>
      </c>
      <c r="D247" s="3">
        <f t="shared" si="4"/>
        <v>44</v>
      </c>
    </row>
    <row r="248" spans="1:4" x14ac:dyDescent="0.25">
      <c r="A248" s="1">
        <v>3</v>
      </c>
      <c r="B248" s="1" t="s">
        <v>17</v>
      </c>
      <c r="C248" s="1">
        <v>25</v>
      </c>
      <c r="D248" s="3">
        <f t="shared" si="4"/>
        <v>25</v>
      </c>
    </row>
    <row r="249" spans="1:4" x14ac:dyDescent="0.25">
      <c r="A249" s="1">
        <v>2</v>
      </c>
      <c r="B249" s="1" t="s">
        <v>17</v>
      </c>
      <c r="C249" s="1">
        <v>24</v>
      </c>
      <c r="D249" s="3">
        <f t="shared" si="4"/>
        <v>24</v>
      </c>
    </row>
    <row r="250" spans="1:4" x14ac:dyDescent="0.25">
      <c r="A250" s="1">
        <v>1</v>
      </c>
      <c r="B250" s="1" t="s">
        <v>13</v>
      </c>
      <c r="C250" s="1">
        <v>37</v>
      </c>
      <c r="D250" s="3">
        <f t="shared" si="4"/>
        <v>37</v>
      </c>
    </row>
    <row r="251" spans="1:4" x14ac:dyDescent="0.25">
      <c r="A251" s="1">
        <v>2</v>
      </c>
      <c r="B251" s="1" t="s">
        <v>13</v>
      </c>
      <c r="C251" s="1">
        <v>54</v>
      </c>
      <c r="D251" s="3">
        <f t="shared" si="4"/>
        <v>54</v>
      </c>
    </row>
    <row r="252" spans="1:4" x14ac:dyDescent="0.25">
      <c r="A252" s="1">
        <v>3</v>
      </c>
      <c r="B252" s="1" t="s">
        <v>13</v>
      </c>
      <c r="D252" s="3">
        <f t="shared" si="4"/>
        <v>26.507588932806325</v>
      </c>
    </row>
    <row r="253" spans="1:4" x14ac:dyDescent="0.25">
      <c r="A253" s="1">
        <v>3</v>
      </c>
      <c r="B253" s="1" t="s">
        <v>17</v>
      </c>
      <c r="C253" s="1">
        <v>29</v>
      </c>
      <c r="D253" s="3">
        <f t="shared" si="4"/>
        <v>29</v>
      </c>
    </row>
    <row r="254" spans="1:4" x14ac:dyDescent="0.25">
      <c r="A254" s="1">
        <v>1</v>
      </c>
      <c r="B254" s="1" t="s">
        <v>13</v>
      </c>
      <c r="C254" s="1">
        <v>62</v>
      </c>
      <c r="D254" s="3">
        <f t="shared" si="4"/>
        <v>62</v>
      </c>
    </row>
    <row r="255" spans="1:4" x14ac:dyDescent="0.25">
      <c r="A255" s="1">
        <v>3</v>
      </c>
      <c r="B255" s="1" t="s">
        <v>13</v>
      </c>
      <c r="C255" s="1">
        <v>30</v>
      </c>
      <c r="D255" s="3">
        <f t="shared" si="4"/>
        <v>30</v>
      </c>
    </row>
    <row r="256" spans="1:4" x14ac:dyDescent="0.25">
      <c r="A256" s="1">
        <v>3</v>
      </c>
      <c r="B256" s="1" t="s">
        <v>17</v>
      </c>
      <c r="C256" s="1">
        <v>41</v>
      </c>
      <c r="D256" s="3">
        <f t="shared" si="4"/>
        <v>41</v>
      </c>
    </row>
    <row r="257" spans="1:4" x14ac:dyDescent="0.25">
      <c r="A257" s="1">
        <v>3</v>
      </c>
      <c r="B257" s="1" t="s">
        <v>17</v>
      </c>
      <c r="C257" s="1">
        <v>29</v>
      </c>
      <c r="D257" s="3">
        <f t="shared" si="4"/>
        <v>29</v>
      </c>
    </row>
    <row r="258" spans="1:4" x14ac:dyDescent="0.25">
      <c r="A258" s="1">
        <v>1</v>
      </c>
      <c r="B258" s="1" t="s">
        <v>17</v>
      </c>
      <c r="D258" s="3">
        <f t="shared" si="4"/>
        <v>34.611764705882351</v>
      </c>
    </row>
    <row r="259" spans="1:4" x14ac:dyDescent="0.25">
      <c r="A259" s="1">
        <v>1</v>
      </c>
      <c r="B259" s="1" t="s">
        <v>17</v>
      </c>
      <c r="C259" s="1">
        <v>30</v>
      </c>
      <c r="D259" s="3">
        <f t="shared" ref="D259:D322" si="5">IF(C259="",SUMIFS(Avg_Age,Pclass_Age,A259,Sex_Age,B259),C259)</f>
        <v>30</v>
      </c>
    </row>
    <row r="260" spans="1:4" x14ac:dyDescent="0.25">
      <c r="A260" s="1">
        <v>1</v>
      </c>
      <c r="B260" s="1" t="s">
        <v>17</v>
      </c>
      <c r="C260" s="1">
        <v>35</v>
      </c>
      <c r="D260" s="3">
        <f t="shared" si="5"/>
        <v>35</v>
      </c>
    </row>
    <row r="261" spans="1:4" x14ac:dyDescent="0.25">
      <c r="A261" s="1">
        <v>2</v>
      </c>
      <c r="B261" s="1" t="s">
        <v>17</v>
      </c>
      <c r="C261" s="1">
        <v>50</v>
      </c>
      <c r="D261" s="3">
        <f t="shared" si="5"/>
        <v>50</v>
      </c>
    </row>
    <row r="262" spans="1:4" x14ac:dyDescent="0.25">
      <c r="A262" s="1">
        <v>3</v>
      </c>
      <c r="B262" s="1" t="s">
        <v>13</v>
      </c>
      <c r="D262" s="3">
        <f t="shared" si="5"/>
        <v>26.507588932806325</v>
      </c>
    </row>
    <row r="263" spans="1:4" x14ac:dyDescent="0.25">
      <c r="A263" s="1">
        <v>3</v>
      </c>
      <c r="B263" s="1" t="s">
        <v>13</v>
      </c>
      <c r="C263" s="1">
        <v>3</v>
      </c>
      <c r="D263" s="3">
        <f t="shared" si="5"/>
        <v>3</v>
      </c>
    </row>
    <row r="264" spans="1:4" x14ac:dyDescent="0.25">
      <c r="A264" s="1">
        <v>1</v>
      </c>
      <c r="B264" s="1" t="s">
        <v>13</v>
      </c>
      <c r="C264" s="1">
        <v>52</v>
      </c>
      <c r="D264" s="3">
        <f t="shared" si="5"/>
        <v>52</v>
      </c>
    </row>
    <row r="265" spans="1:4" x14ac:dyDescent="0.25">
      <c r="A265" s="1">
        <v>1</v>
      </c>
      <c r="B265" s="1" t="s">
        <v>13</v>
      </c>
      <c r="C265" s="1">
        <v>40</v>
      </c>
      <c r="D265" s="3">
        <f t="shared" si="5"/>
        <v>40</v>
      </c>
    </row>
    <row r="266" spans="1:4" x14ac:dyDescent="0.25">
      <c r="A266" s="1">
        <v>3</v>
      </c>
      <c r="B266" s="1" t="s">
        <v>17</v>
      </c>
      <c r="D266" s="3">
        <f t="shared" si="5"/>
        <v>21.75</v>
      </c>
    </row>
    <row r="267" spans="1:4" x14ac:dyDescent="0.25">
      <c r="A267" s="1">
        <v>2</v>
      </c>
      <c r="B267" s="1" t="s">
        <v>13</v>
      </c>
      <c r="C267" s="1">
        <v>36</v>
      </c>
      <c r="D267" s="3">
        <f t="shared" si="5"/>
        <v>36</v>
      </c>
    </row>
    <row r="268" spans="1:4" x14ac:dyDescent="0.25">
      <c r="A268" s="1">
        <v>3</v>
      </c>
      <c r="B268" s="1" t="s">
        <v>13</v>
      </c>
      <c r="C268" s="1">
        <v>16</v>
      </c>
      <c r="D268" s="3">
        <f t="shared" si="5"/>
        <v>16</v>
      </c>
    </row>
    <row r="269" spans="1:4" x14ac:dyDescent="0.25">
      <c r="A269" s="1">
        <v>3</v>
      </c>
      <c r="B269" s="1" t="s">
        <v>13</v>
      </c>
      <c r="C269" s="1">
        <v>25</v>
      </c>
      <c r="D269" s="3">
        <f t="shared" si="5"/>
        <v>25</v>
      </c>
    </row>
    <row r="270" spans="1:4" x14ac:dyDescent="0.25">
      <c r="A270" s="1">
        <v>1</v>
      </c>
      <c r="B270" s="1" t="s">
        <v>17</v>
      </c>
      <c r="C270" s="1">
        <v>58</v>
      </c>
      <c r="D270" s="3">
        <f t="shared" si="5"/>
        <v>58</v>
      </c>
    </row>
    <row r="271" spans="1:4" x14ac:dyDescent="0.25">
      <c r="A271" s="1">
        <v>1</v>
      </c>
      <c r="B271" s="1" t="s">
        <v>17</v>
      </c>
      <c r="C271" s="1">
        <v>35</v>
      </c>
      <c r="D271" s="3">
        <f t="shared" si="5"/>
        <v>35</v>
      </c>
    </row>
    <row r="272" spans="1:4" x14ac:dyDescent="0.25">
      <c r="A272" s="1">
        <v>1</v>
      </c>
      <c r="B272" s="1" t="s">
        <v>13</v>
      </c>
      <c r="D272" s="3">
        <f t="shared" si="5"/>
        <v>41.281386138613861</v>
      </c>
    </row>
    <row r="273" spans="1:4" x14ac:dyDescent="0.25">
      <c r="A273" s="1">
        <v>3</v>
      </c>
      <c r="B273" s="1" t="s">
        <v>13</v>
      </c>
      <c r="C273" s="1">
        <v>25</v>
      </c>
      <c r="D273" s="3">
        <f t="shared" si="5"/>
        <v>25</v>
      </c>
    </row>
    <row r="274" spans="1:4" x14ac:dyDescent="0.25">
      <c r="A274" s="1">
        <v>2</v>
      </c>
      <c r="B274" s="1" t="s">
        <v>17</v>
      </c>
      <c r="C274" s="1">
        <v>41</v>
      </c>
      <c r="D274" s="3">
        <f t="shared" si="5"/>
        <v>41</v>
      </c>
    </row>
    <row r="275" spans="1:4" x14ac:dyDescent="0.25">
      <c r="A275" s="1">
        <v>1</v>
      </c>
      <c r="B275" s="1" t="s">
        <v>13</v>
      </c>
      <c r="C275" s="1">
        <v>37</v>
      </c>
      <c r="D275" s="3">
        <f t="shared" si="5"/>
        <v>37</v>
      </c>
    </row>
    <row r="276" spans="1:4" x14ac:dyDescent="0.25">
      <c r="A276" s="1">
        <v>3</v>
      </c>
      <c r="B276" s="1" t="s">
        <v>17</v>
      </c>
      <c r="D276" s="3">
        <f t="shared" si="5"/>
        <v>21.75</v>
      </c>
    </row>
    <row r="277" spans="1:4" x14ac:dyDescent="0.25">
      <c r="A277" s="1">
        <v>1</v>
      </c>
      <c r="B277" s="1" t="s">
        <v>17</v>
      </c>
      <c r="C277" s="1">
        <v>63</v>
      </c>
      <c r="D277" s="3">
        <f t="shared" si="5"/>
        <v>63</v>
      </c>
    </row>
    <row r="278" spans="1:4" x14ac:dyDescent="0.25">
      <c r="A278" s="1">
        <v>3</v>
      </c>
      <c r="B278" s="1" t="s">
        <v>17</v>
      </c>
      <c r="C278" s="1">
        <v>45</v>
      </c>
      <c r="D278" s="3">
        <f t="shared" si="5"/>
        <v>45</v>
      </c>
    </row>
    <row r="279" spans="1:4" x14ac:dyDescent="0.25">
      <c r="A279" s="1">
        <v>2</v>
      </c>
      <c r="B279" s="1" t="s">
        <v>13</v>
      </c>
      <c r="D279" s="3">
        <f t="shared" si="5"/>
        <v>30.740707070707071</v>
      </c>
    </row>
    <row r="280" spans="1:4" x14ac:dyDescent="0.25">
      <c r="A280" s="1">
        <v>3</v>
      </c>
      <c r="B280" s="1" t="s">
        <v>13</v>
      </c>
      <c r="C280" s="1">
        <v>7</v>
      </c>
      <c r="D280" s="3">
        <f t="shared" si="5"/>
        <v>7</v>
      </c>
    </row>
    <row r="281" spans="1:4" x14ac:dyDescent="0.25">
      <c r="A281" s="1">
        <v>3</v>
      </c>
      <c r="B281" s="1" t="s">
        <v>17</v>
      </c>
      <c r="C281" s="1">
        <v>35</v>
      </c>
      <c r="D281" s="3">
        <f t="shared" si="5"/>
        <v>35</v>
      </c>
    </row>
    <row r="282" spans="1:4" x14ac:dyDescent="0.25">
      <c r="A282" s="1">
        <v>3</v>
      </c>
      <c r="B282" s="1" t="s">
        <v>13</v>
      </c>
      <c r="C282" s="1">
        <v>65</v>
      </c>
      <c r="D282" s="3">
        <f t="shared" si="5"/>
        <v>65</v>
      </c>
    </row>
    <row r="283" spans="1:4" x14ac:dyDescent="0.25">
      <c r="A283" s="1">
        <v>3</v>
      </c>
      <c r="B283" s="1" t="s">
        <v>13</v>
      </c>
      <c r="C283" s="1">
        <v>28</v>
      </c>
      <c r="D283" s="3">
        <f t="shared" si="5"/>
        <v>28</v>
      </c>
    </row>
    <row r="284" spans="1:4" x14ac:dyDescent="0.25">
      <c r="A284" s="1">
        <v>3</v>
      </c>
      <c r="B284" s="1" t="s">
        <v>13</v>
      </c>
      <c r="C284" s="1">
        <v>16</v>
      </c>
      <c r="D284" s="3">
        <f t="shared" si="5"/>
        <v>16</v>
      </c>
    </row>
    <row r="285" spans="1:4" x14ac:dyDescent="0.25">
      <c r="A285" s="1">
        <v>3</v>
      </c>
      <c r="B285" s="1" t="s">
        <v>13</v>
      </c>
      <c r="C285" s="1">
        <v>19</v>
      </c>
      <c r="D285" s="3">
        <f t="shared" si="5"/>
        <v>19</v>
      </c>
    </row>
    <row r="286" spans="1:4" x14ac:dyDescent="0.25">
      <c r="A286" s="1">
        <v>1</v>
      </c>
      <c r="B286" s="1" t="s">
        <v>13</v>
      </c>
      <c r="D286" s="3">
        <f t="shared" si="5"/>
        <v>41.281386138613861</v>
      </c>
    </row>
    <row r="287" spans="1:4" x14ac:dyDescent="0.25">
      <c r="A287" s="1">
        <v>3</v>
      </c>
      <c r="B287" s="1" t="s">
        <v>13</v>
      </c>
      <c r="C287" s="1">
        <v>33</v>
      </c>
      <c r="D287" s="3">
        <f t="shared" si="5"/>
        <v>33</v>
      </c>
    </row>
    <row r="288" spans="1:4" x14ac:dyDescent="0.25">
      <c r="A288" s="1">
        <v>3</v>
      </c>
      <c r="B288" s="1" t="s">
        <v>13</v>
      </c>
      <c r="C288" s="1">
        <v>30</v>
      </c>
      <c r="D288" s="3">
        <f t="shared" si="5"/>
        <v>30</v>
      </c>
    </row>
    <row r="289" spans="1:4" x14ac:dyDescent="0.25">
      <c r="A289" s="1">
        <v>3</v>
      </c>
      <c r="B289" s="1" t="s">
        <v>13</v>
      </c>
      <c r="C289" s="1">
        <v>22</v>
      </c>
      <c r="D289" s="3">
        <f t="shared" si="5"/>
        <v>22</v>
      </c>
    </row>
    <row r="290" spans="1:4" x14ac:dyDescent="0.25">
      <c r="A290" s="1">
        <v>2</v>
      </c>
      <c r="B290" s="1" t="s">
        <v>13</v>
      </c>
      <c r="C290" s="1">
        <v>42</v>
      </c>
      <c r="D290" s="3">
        <f t="shared" si="5"/>
        <v>42</v>
      </c>
    </row>
    <row r="291" spans="1:4" x14ac:dyDescent="0.25">
      <c r="A291" s="1">
        <v>3</v>
      </c>
      <c r="B291" s="1" t="s">
        <v>17</v>
      </c>
      <c r="C291" s="1">
        <v>22</v>
      </c>
      <c r="D291" s="3">
        <f t="shared" si="5"/>
        <v>22</v>
      </c>
    </row>
    <row r="292" spans="1:4" x14ac:dyDescent="0.25">
      <c r="A292" s="1">
        <v>1</v>
      </c>
      <c r="B292" s="1" t="s">
        <v>17</v>
      </c>
      <c r="C292" s="1">
        <v>26</v>
      </c>
      <c r="D292" s="3">
        <f t="shared" si="5"/>
        <v>26</v>
      </c>
    </row>
    <row r="293" spans="1:4" x14ac:dyDescent="0.25">
      <c r="A293" s="1">
        <v>1</v>
      </c>
      <c r="B293" s="1" t="s">
        <v>17</v>
      </c>
      <c r="C293" s="1">
        <v>19</v>
      </c>
      <c r="D293" s="3">
        <f t="shared" si="5"/>
        <v>19</v>
      </c>
    </row>
    <row r="294" spans="1:4" x14ac:dyDescent="0.25">
      <c r="A294" s="1">
        <v>2</v>
      </c>
      <c r="B294" s="1" t="s">
        <v>13</v>
      </c>
      <c r="C294" s="1">
        <v>36</v>
      </c>
      <c r="D294" s="3">
        <f t="shared" si="5"/>
        <v>36</v>
      </c>
    </row>
    <row r="295" spans="1:4" x14ac:dyDescent="0.25">
      <c r="A295" s="1">
        <v>3</v>
      </c>
      <c r="B295" s="1" t="s">
        <v>17</v>
      </c>
      <c r="C295" s="1">
        <v>24</v>
      </c>
      <c r="D295" s="3">
        <f t="shared" si="5"/>
        <v>24</v>
      </c>
    </row>
    <row r="296" spans="1:4" x14ac:dyDescent="0.25">
      <c r="A296" s="1">
        <v>3</v>
      </c>
      <c r="B296" s="1" t="s">
        <v>13</v>
      </c>
      <c r="C296" s="1">
        <v>24</v>
      </c>
      <c r="D296" s="3">
        <f t="shared" si="5"/>
        <v>24</v>
      </c>
    </row>
    <row r="297" spans="1:4" x14ac:dyDescent="0.25">
      <c r="A297" s="1">
        <v>1</v>
      </c>
      <c r="B297" s="1" t="s">
        <v>13</v>
      </c>
      <c r="D297" s="3">
        <f t="shared" si="5"/>
        <v>41.281386138613861</v>
      </c>
    </row>
    <row r="298" spans="1:4" x14ac:dyDescent="0.25">
      <c r="A298" s="1">
        <v>3</v>
      </c>
      <c r="B298" s="1" t="s">
        <v>13</v>
      </c>
      <c r="C298" s="1">
        <v>23.5</v>
      </c>
      <c r="D298" s="3">
        <f t="shared" si="5"/>
        <v>23.5</v>
      </c>
    </row>
    <row r="299" spans="1:4" x14ac:dyDescent="0.25">
      <c r="A299" s="1">
        <v>1</v>
      </c>
      <c r="B299" s="1" t="s">
        <v>17</v>
      </c>
      <c r="C299" s="1">
        <v>2</v>
      </c>
      <c r="D299" s="3">
        <f t="shared" si="5"/>
        <v>2</v>
      </c>
    </row>
    <row r="300" spans="1:4" x14ac:dyDescent="0.25">
      <c r="A300" s="1">
        <v>1</v>
      </c>
      <c r="B300" s="1" t="s">
        <v>13</v>
      </c>
      <c r="D300" s="3">
        <f t="shared" si="5"/>
        <v>41.281386138613861</v>
      </c>
    </row>
    <row r="301" spans="1:4" x14ac:dyDescent="0.25">
      <c r="A301" s="1">
        <v>1</v>
      </c>
      <c r="B301" s="1" t="s">
        <v>17</v>
      </c>
      <c r="C301" s="1">
        <v>50</v>
      </c>
      <c r="D301" s="3">
        <f t="shared" si="5"/>
        <v>50</v>
      </c>
    </row>
    <row r="302" spans="1:4" x14ac:dyDescent="0.25">
      <c r="A302" s="1">
        <v>3</v>
      </c>
      <c r="B302" s="1" t="s">
        <v>17</v>
      </c>
      <c r="D302" s="3">
        <f t="shared" si="5"/>
        <v>21.75</v>
      </c>
    </row>
    <row r="303" spans="1:4" x14ac:dyDescent="0.25">
      <c r="A303" s="1">
        <v>3</v>
      </c>
      <c r="B303" s="1" t="s">
        <v>13</v>
      </c>
      <c r="D303" s="3">
        <f t="shared" si="5"/>
        <v>26.507588932806325</v>
      </c>
    </row>
    <row r="304" spans="1:4" x14ac:dyDescent="0.25">
      <c r="A304" s="1">
        <v>3</v>
      </c>
      <c r="B304" s="1" t="s">
        <v>13</v>
      </c>
      <c r="C304" s="1">
        <v>19</v>
      </c>
      <c r="D304" s="3">
        <f t="shared" si="5"/>
        <v>19</v>
      </c>
    </row>
    <row r="305" spans="1:4" x14ac:dyDescent="0.25">
      <c r="A305" s="1">
        <v>2</v>
      </c>
      <c r="B305" s="1" t="s">
        <v>17</v>
      </c>
      <c r="D305" s="3">
        <f t="shared" si="5"/>
        <v>28.722972972972972</v>
      </c>
    </row>
    <row r="306" spans="1:4" x14ac:dyDescent="0.25">
      <c r="A306" s="1">
        <v>3</v>
      </c>
      <c r="B306" s="1" t="s">
        <v>13</v>
      </c>
      <c r="D306" s="3">
        <f t="shared" si="5"/>
        <v>26.507588932806325</v>
      </c>
    </row>
    <row r="307" spans="1:4" x14ac:dyDescent="0.25">
      <c r="A307" s="1">
        <v>1</v>
      </c>
      <c r="B307" s="1" t="s">
        <v>13</v>
      </c>
      <c r="C307" s="1">
        <v>0.92</v>
      </c>
      <c r="D307" s="3">
        <f t="shared" si="5"/>
        <v>0.92</v>
      </c>
    </row>
    <row r="308" spans="1:4" x14ac:dyDescent="0.25">
      <c r="A308" s="1">
        <v>1</v>
      </c>
      <c r="B308" s="1" t="s">
        <v>17</v>
      </c>
      <c r="D308" s="3">
        <f t="shared" si="5"/>
        <v>34.611764705882351</v>
      </c>
    </row>
    <row r="309" spans="1:4" x14ac:dyDescent="0.25">
      <c r="A309" s="1">
        <v>1</v>
      </c>
      <c r="B309" s="1" t="s">
        <v>17</v>
      </c>
      <c r="C309" s="1">
        <v>17</v>
      </c>
      <c r="D309" s="3">
        <f t="shared" si="5"/>
        <v>17</v>
      </c>
    </row>
    <row r="310" spans="1:4" x14ac:dyDescent="0.25">
      <c r="A310" s="1">
        <v>2</v>
      </c>
      <c r="B310" s="1" t="s">
        <v>13</v>
      </c>
      <c r="C310" s="1">
        <v>30</v>
      </c>
      <c r="D310" s="3">
        <f t="shared" si="5"/>
        <v>30</v>
      </c>
    </row>
    <row r="311" spans="1:4" x14ac:dyDescent="0.25">
      <c r="A311" s="1">
        <v>1</v>
      </c>
      <c r="B311" s="1" t="s">
        <v>17</v>
      </c>
      <c r="C311" s="1">
        <v>30</v>
      </c>
      <c r="D311" s="3">
        <f t="shared" si="5"/>
        <v>30</v>
      </c>
    </row>
    <row r="312" spans="1:4" x14ac:dyDescent="0.25">
      <c r="A312" s="1">
        <v>1</v>
      </c>
      <c r="B312" s="1" t="s">
        <v>17</v>
      </c>
      <c r="C312" s="1">
        <v>24</v>
      </c>
      <c r="D312" s="3">
        <f t="shared" si="5"/>
        <v>24</v>
      </c>
    </row>
    <row r="313" spans="1:4" x14ac:dyDescent="0.25">
      <c r="A313" s="1">
        <v>1</v>
      </c>
      <c r="B313" s="1" t="s">
        <v>17</v>
      </c>
      <c r="C313" s="1">
        <v>18</v>
      </c>
      <c r="D313" s="3">
        <f t="shared" si="5"/>
        <v>18</v>
      </c>
    </row>
    <row r="314" spans="1:4" x14ac:dyDescent="0.25">
      <c r="A314" s="1">
        <v>2</v>
      </c>
      <c r="B314" s="1" t="s">
        <v>17</v>
      </c>
      <c r="C314" s="1">
        <v>26</v>
      </c>
      <c r="D314" s="3">
        <f t="shared" si="5"/>
        <v>26</v>
      </c>
    </row>
    <row r="315" spans="1:4" x14ac:dyDescent="0.25">
      <c r="A315" s="1">
        <v>3</v>
      </c>
      <c r="B315" s="1" t="s">
        <v>13</v>
      </c>
      <c r="C315" s="1">
        <v>28</v>
      </c>
      <c r="D315" s="3">
        <f t="shared" si="5"/>
        <v>28</v>
      </c>
    </row>
    <row r="316" spans="1:4" x14ac:dyDescent="0.25">
      <c r="A316" s="1">
        <v>2</v>
      </c>
      <c r="B316" s="1" t="s">
        <v>13</v>
      </c>
      <c r="C316" s="1">
        <v>43</v>
      </c>
      <c r="D316" s="3">
        <f t="shared" si="5"/>
        <v>43</v>
      </c>
    </row>
    <row r="317" spans="1:4" x14ac:dyDescent="0.25">
      <c r="A317" s="1">
        <v>3</v>
      </c>
      <c r="B317" s="1" t="s">
        <v>17</v>
      </c>
      <c r="C317" s="1">
        <v>26</v>
      </c>
      <c r="D317" s="3">
        <f t="shared" si="5"/>
        <v>26</v>
      </c>
    </row>
    <row r="318" spans="1:4" x14ac:dyDescent="0.25">
      <c r="A318" s="1">
        <v>2</v>
      </c>
      <c r="B318" s="1" t="s">
        <v>17</v>
      </c>
      <c r="C318" s="1">
        <v>24</v>
      </c>
      <c r="D318" s="3">
        <f t="shared" si="5"/>
        <v>24</v>
      </c>
    </row>
    <row r="319" spans="1:4" x14ac:dyDescent="0.25">
      <c r="A319" s="1">
        <v>2</v>
      </c>
      <c r="B319" s="1" t="s">
        <v>13</v>
      </c>
      <c r="C319" s="1">
        <v>54</v>
      </c>
      <c r="D319" s="3">
        <f t="shared" si="5"/>
        <v>54</v>
      </c>
    </row>
    <row r="320" spans="1:4" x14ac:dyDescent="0.25">
      <c r="A320" s="1">
        <v>1</v>
      </c>
      <c r="B320" s="1" t="s">
        <v>17</v>
      </c>
      <c r="C320" s="1">
        <v>31</v>
      </c>
      <c r="D320" s="3">
        <f t="shared" si="5"/>
        <v>31</v>
      </c>
    </row>
    <row r="321" spans="1:4" x14ac:dyDescent="0.25">
      <c r="A321" s="1">
        <v>1</v>
      </c>
      <c r="B321" s="1" t="s">
        <v>17</v>
      </c>
      <c r="C321" s="1">
        <v>40</v>
      </c>
      <c r="D321" s="3">
        <f t="shared" si="5"/>
        <v>40</v>
      </c>
    </row>
    <row r="322" spans="1:4" x14ac:dyDescent="0.25">
      <c r="A322" s="1">
        <v>3</v>
      </c>
      <c r="B322" s="1" t="s">
        <v>13</v>
      </c>
      <c r="C322" s="1">
        <v>22</v>
      </c>
      <c r="D322" s="3">
        <f t="shared" si="5"/>
        <v>22</v>
      </c>
    </row>
    <row r="323" spans="1:4" x14ac:dyDescent="0.25">
      <c r="A323" s="1">
        <v>3</v>
      </c>
      <c r="B323" s="1" t="s">
        <v>13</v>
      </c>
      <c r="C323" s="1">
        <v>27</v>
      </c>
      <c r="D323" s="3">
        <f t="shared" ref="D323:D386" si="6">IF(C323="",SUMIFS(Avg_Age,Pclass_Age,A323,Sex_Age,B323),C323)</f>
        <v>27</v>
      </c>
    </row>
    <row r="324" spans="1:4" x14ac:dyDescent="0.25">
      <c r="A324" s="1">
        <v>2</v>
      </c>
      <c r="B324" s="1" t="s">
        <v>17</v>
      </c>
      <c r="C324" s="1">
        <v>30</v>
      </c>
      <c r="D324" s="3">
        <f t="shared" si="6"/>
        <v>30</v>
      </c>
    </row>
    <row r="325" spans="1:4" x14ac:dyDescent="0.25">
      <c r="A325" s="1">
        <v>2</v>
      </c>
      <c r="B325" s="1" t="s">
        <v>17</v>
      </c>
      <c r="C325" s="1">
        <v>22</v>
      </c>
      <c r="D325" s="3">
        <f t="shared" si="6"/>
        <v>22</v>
      </c>
    </row>
    <row r="326" spans="1:4" x14ac:dyDescent="0.25">
      <c r="A326" s="1">
        <v>3</v>
      </c>
      <c r="B326" s="1" t="s">
        <v>13</v>
      </c>
      <c r="D326" s="3">
        <f t="shared" si="6"/>
        <v>26.507588932806325</v>
      </c>
    </row>
    <row r="327" spans="1:4" x14ac:dyDescent="0.25">
      <c r="A327" s="1">
        <v>1</v>
      </c>
      <c r="B327" s="1" t="s">
        <v>17</v>
      </c>
      <c r="C327" s="1">
        <v>36</v>
      </c>
      <c r="D327" s="3">
        <f t="shared" si="6"/>
        <v>36</v>
      </c>
    </row>
    <row r="328" spans="1:4" x14ac:dyDescent="0.25">
      <c r="A328" s="1">
        <v>3</v>
      </c>
      <c r="B328" s="1" t="s">
        <v>13</v>
      </c>
      <c r="C328" s="1">
        <v>61</v>
      </c>
      <c r="D328" s="3">
        <f t="shared" si="6"/>
        <v>61</v>
      </c>
    </row>
    <row r="329" spans="1:4" x14ac:dyDescent="0.25">
      <c r="A329" s="1">
        <v>2</v>
      </c>
      <c r="B329" s="1" t="s">
        <v>17</v>
      </c>
      <c r="C329" s="1">
        <v>36</v>
      </c>
      <c r="D329" s="3">
        <f t="shared" si="6"/>
        <v>36</v>
      </c>
    </row>
    <row r="330" spans="1:4" x14ac:dyDescent="0.25">
      <c r="A330" s="1">
        <v>3</v>
      </c>
      <c r="B330" s="1" t="s">
        <v>17</v>
      </c>
      <c r="C330" s="1">
        <v>31</v>
      </c>
      <c r="D330" s="3">
        <f t="shared" si="6"/>
        <v>31</v>
      </c>
    </row>
    <row r="331" spans="1:4" x14ac:dyDescent="0.25">
      <c r="A331" s="1">
        <v>1</v>
      </c>
      <c r="B331" s="1" t="s">
        <v>17</v>
      </c>
      <c r="C331" s="1">
        <v>16</v>
      </c>
      <c r="D331" s="3">
        <f t="shared" si="6"/>
        <v>16</v>
      </c>
    </row>
    <row r="332" spans="1:4" x14ac:dyDescent="0.25">
      <c r="A332" s="1">
        <v>3</v>
      </c>
      <c r="B332" s="1" t="s">
        <v>17</v>
      </c>
      <c r="D332" s="3">
        <f t="shared" si="6"/>
        <v>21.75</v>
      </c>
    </row>
    <row r="333" spans="1:4" x14ac:dyDescent="0.25">
      <c r="A333" s="1">
        <v>1</v>
      </c>
      <c r="B333" s="1" t="s">
        <v>13</v>
      </c>
      <c r="C333" s="1">
        <v>45.5</v>
      </c>
      <c r="D333" s="3">
        <f t="shared" si="6"/>
        <v>45.5</v>
      </c>
    </row>
    <row r="334" spans="1:4" x14ac:dyDescent="0.25">
      <c r="A334" s="1">
        <v>1</v>
      </c>
      <c r="B334" s="1" t="s">
        <v>13</v>
      </c>
      <c r="C334" s="1">
        <v>38</v>
      </c>
      <c r="D334" s="3">
        <f t="shared" si="6"/>
        <v>38</v>
      </c>
    </row>
    <row r="335" spans="1:4" x14ac:dyDescent="0.25">
      <c r="A335" s="1">
        <v>3</v>
      </c>
      <c r="B335" s="1" t="s">
        <v>13</v>
      </c>
      <c r="C335" s="1">
        <v>16</v>
      </c>
      <c r="D335" s="3">
        <f t="shared" si="6"/>
        <v>16</v>
      </c>
    </row>
    <row r="336" spans="1:4" x14ac:dyDescent="0.25">
      <c r="A336" s="1">
        <v>1</v>
      </c>
      <c r="B336" s="1" t="s">
        <v>17</v>
      </c>
      <c r="D336" s="3">
        <f t="shared" si="6"/>
        <v>34.611764705882351</v>
      </c>
    </row>
    <row r="337" spans="1:4" x14ac:dyDescent="0.25">
      <c r="A337" s="1">
        <v>3</v>
      </c>
      <c r="B337" s="1" t="s">
        <v>13</v>
      </c>
      <c r="D337" s="3">
        <f t="shared" si="6"/>
        <v>26.507588932806325</v>
      </c>
    </row>
    <row r="338" spans="1:4" x14ac:dyDescent="0.25">
      <c r="A338" s="1">
        <v>1</v>
      </c>
      <c r="B338" s="1" t="s">
        <v>13</v>
      </c>
      <c r="C338" s="1">
        <v>29</v>
      </c>
      <c r="D338" s="3">
        <f t="shared" si="6"/>
        <v>29</v>
      </c>
    </row>
    <row r="339" spans="1:4" x14ac:dyDescent="0.25">
      <c r="A339" s="1">
        <v>1</v>
      </c>
      <c r="B339" s="1" t="s">
        <v>17</v>
      </c>
      <c r="C339" s="1">
        <v>41</v>
      </c>
      <c r="D339" s="3">
        <f t="shared" si="6"/>
        <v>41</v>
      </c>
    </row>
    <row r="340" spans="1:4" x14ac:dyDescent="0.25">
      <c r="A340" s="1">
        <v>3</v>
      </c>
      <c r="B340" s="1" t="s">
        <v>13</v>
      </c>
      <c r="C340" s="1">
        <v>45</v>
      </c>
      <c r="D340" s="3">
        <f t="shared" si="6"/>
        <v>45</v>
      </c>
    </row>
    <row r="341" spans="1:4" x14ac:dyDescent="0.25">
      <c r="A341" s="1">
        <v>1</v>
      </c>
      <c r="B341" s="1" t="s">
        <v>13</v>
      </c>
      <c r="C341" s="1">
        <v>45</v>
      </c>
      <c r="D341" s="3">
        <f t="shared" si="6"/>
        <v>45</v>
      </c>
    </row>
    <row r="342" spans="1:4" x14ac:dyDescent="0.25">
      <c r="A342" s="1">
        <v>2</v>
      </c>
      <c r="B342" s="1" t="s">
        <v>13</v>
      </c>
      <c r="C342" s="1">
        <v>2</v>
      </c>
      <c r="D342" s="3">
        <f t="shared" si="6"/>
        <v>2</v>
      </c>
    </row>
    <row r="343" spans="1:4" x14ac:dyDescent="0.25">
      <c r="A343" s="1">
        <v>1</v>
      </c>
      <c r="B343" s="1" t="s">
        <v>17</v>
      </c>
      <c r="C343" s="1">
        <v>24</v>
      </c>
      <c r="D343" s="3">
        <f t="shared" si="6"/>
        <v>24</v>
      </c>
    </row>
    <row r="344" spans="1:4" x14ac:dyDescent="0.25">
      <c r="A344" s="1">
        <v>2</v>
      </c>
      <c r="B344" s="1" t="s">
        <v>13</v>
      </c>
      <c r="C344" s="1">
        <v>28</v>
      </c>
      <c r="D344" s="3">
        <f t="shared" si="6"/>
        <v>28</v>
      </c>
    </row>
    <row r="345" spans="1:4" x14ac:dyDescent="0.25">
      <c r="A345" s="1">
        <v>2</v>
      </c>
      <c r="B345" s="1" t="s">
        <v>13</v>
      </c>
      <c r="C345" s="1">
        <v>25</v>
      </c>
      <c r="D345" s="3">
        <f t="shared" si="6"/>
        <v>25</v>
      </c>
    </row>
    <row r="346" spans="1:4" x14ac:dyDescent="0.25">
      <c r="A346" s="1">
        <v>2</v>
      </c>
      <c r="B346" s="1" t="s">
        <v>13</v>
      </c>
      <c r="C346" s="1">
        <v>36</v>
      </c>
      <c r="D346" s="3">
        <f t="shared" si="6"/>
        <v>36</v>
      </c>
    </row>
    <row r="347" spans="1:4" x14ac:dyDescent="0.25">
      <c r="A347" s="1">
        <v>2</v>
      </c>
      <c r="B347" s="1" t="s">
        <v>17</v>
      </c>
      <c r="C347" s="1">
        <v>24</v>
      </c>
      <c r="D347" s="3">
        <f t="shared" si="6"/>
        <v>24</v>
      </c>
    </row>
    <row r="348" spans="1:4" x14ac:dyDescent="0.25">
      <c r="A348" s="1">
        <v>2</v>
      </c>
      <c r="B348" s="1" t="s">
        <v>17</v>
      </c>
      <c r="C348" s="1">
        <v>40</v>
      </c>
      <c r="D348" s="3">
        <f t="shared" si="6"/>
        <v>40</v>
      </c>
    </row>
    <row r="349" spans="1:4" x14ac:dyDescent="0.25">
      <c r="A349" s="1">
        <v>3</v>
      </c>
      <c r="B349" s="1" t="s">
        <v>17</v>
      </c>
      <c r="D349" s="3">
        <f t="shared" si="6"/>
        <v>21.75</v>
      </c>
    </row>
    <row r="350" spans="1:4" x14ac:dyDescent="0.25">
      <c r="A350" s="1">
        <v>3</v>
      </c>
      <c r="B350" s="1" t="s">
        <v>13</v>
      </c>
      <c r="C350" s="1">
        <v>3</v>
      </c>
      <c r="D350" s="3">
        <f t="shared" si="6"/>
        <v>3</v>
      </c>
    </row>
    <row r="351" spans="1:4" x14ac:dyDescent="0.25">
      <c r="A351" s="1">
        <v>3</v>
      </c>
      <c r="B351" s="1" t="s">
        <v>13</v>
      </c>
      <c r="C351" s="1">
        <v>42</v>
      </c>
      <c r="D351" s="3">
        <f t="shared" si="6"/>
        <v>42</v>
      </c>
    </row>
    <row r="352" spans="1:4" x14ac:dyDescent="0.25">
      <c r="A352" s="1">
        <v>3</v>
      </c>
      <c r="B352" s="1" t="s">
        <v>13</v>
      </c>
      <c r="C352" s="1">
        <v>23</v>
      </c>
      <c r="D352" s="3">
        <f t="shared" si="6"/>
        <v>23</v>
      </c>
    </row>
    <row r="353" spans="1:4" x14ac:dyDescent="0.25">
      <c r="A353" s="1">
        <v>1</v>
      </c>
      <c r="B353" s="1" t="s">
        <v>13</v>
      </c>
      <c r="D353" s="3">
        <f t="shared" si="6"/>
        <v>41.281386138613861</v>
      </c>
    </row>
    <row r="354" spans="1:4" x14ac:dyDescent="0.25">
      <c r="A354" s="1">
        <v>3</v>
      </c>
      <c r="B354" s="1" t="s">
        <v>13</v>
      </c>
      <c r="C354" s="1">
        <v>15</v>
      </c>
      <c r="D354" s="3">
        <f t="shared" si="6"/>
        <v>15</v>
      </c>
    </row>
    <row r="355" spans="1:4" x14ac:dyDescent="0.25">
      <c r="A355" s="1">
        <v>3</v>
      </c>
      <c r="B355" s="1" t="s">
        <v>13</v>
      </c>
      <c r="C355" s="1">
        <v>25</v>
      </c>
      <c r="D355" s="3">
        <f t="shared" si="6"/>
        <v>25</v>
      </c>
    </row>
    <row r="356" spans="1:4" x14ac:dyDescent="0.25">
      <c r="A356" s="1">
        <v>3</v>
      </c>
      <c r="B356" s="1" t="s">
        <v>13</v>
      </c>
      <c r="D356" s="3">
        <f t="shared" si="6"/>
        <v>26.507588932806325</v>
      </c>
    </row>
    <row r="357" spans="1:4" x14ac:dyDescent="0.25">
      <c r="A357" s="1">
        <v>3</v>
      </c>
      <c r="B357" s="1" t="s">
        <v>13</v>
      </c>
      <c r="C357" s="1">
        <v>28</v>
      </c>
      <c r="D357" s="3">
        <f t="shared" si="6"/>
        <v>28</v>
      </c>
    </row>
    <row r="358" spans="1:4" x14ac:dyDescent="0.25">
      <c r="A358" s="1">
        <v>1</v>
      </c>
      <c r="B358" s="1" t="s">
        <v>17</v>
      </c>
      <c r="C358" s="1">
        <v>22</v>
      </c>
      <c r="D358" s="3">
        <f t="shared" si="6"/>
        <v>22</v>
      </c>
    </row>
    <row r="359" spans="1:4" x14ac:dyDescent="0.25">
      <c r="A359" s="1">
        <v>2</v>
      </c>
      <c r="B359" s="1" t="s">
        <v>17</v>
      </c>
      <c r="C359" s="1">
        <v>38</v>
      </c>
      <c r="D359" s="3">
        <f t="shared" si="6"/>
        <v>38</v>
      </c>
    </row>
    <row r="360" spans="1:4" x14ac:dyDescent="0.25">
      <c r="A360" s="1">
        <v>3</v>
      </c>
      <c r="B360" s="1" t="s">
        <v>17</v>
      </c>
      <c r="D360" s="3">
        <f t="shared" si="6"/>
        <v>21.75</v>
      </c>
    </row>
    <row r="361" spans="1:4" x14ac:dyDescent="0.25">
      <c r="A361" s="1">
        <v>3</v>
      </c>
      <c r="B361" s="1" t="s">
        <v>17</v>
      </c>
      <c r="D361" s="3">
        <f t="shared" si="6"/>
        <v>21.75</v>
      </c>
    </row>
    <row r="362" spans="1:4" x14ac:dyDescent="0.25">
      <c r="A362" s="1">
        <v>3</v>
      </c>
      <c r="B362" s="1" t="s">
        <v>13</v>
      </c>
      <c r="C362" s="1">
        <v>40</v>
      </c>
      <c r="D362" s="3">
        <f t="shared" si="6"/>
        <v>40</v>
      </c>
    </row>
    <row r="363" spans="1:4" x14ac:dyDescent="0.25">
      <c r="A363" s="1">
        <v>2</v>
      </c>
      <c r="B363" s="1" t="s">
        <v>13</v>
      </c>
      <c r="C363" s="1">
        <v>29</v>
      </c>
      <c r="D363" s="3">
        <f t="shared" si="6"/>
        <v>29</v>
      </c>
    </row>
    <row r="364" spans="1:4" x14ac:dyDescent="0.25">
      <c r="A364" s="1">
        <v>3</v>
      </c>
      <c r="B364" s="1" t="s">
        <v>17</v>
      </c>
      <c r="C364" s="1">
        <v>45</v>
      </c>
      <c r="D364" s="3">
        <f t="shared" si="6"/>
        <v>45</v>
      </c>
    </row>
    <row r="365" spans="1:4" x14ac:dyDescent="0.25">
      <c r="A365" s="1">
        <v>3</v>
      </c>
      <c r="B365" s="1" t="s">
        <v>13</v>
      </c>
      <c r="C365" s="1">
        <v>35</v>
      </c>
      <c r="D365" s="3">
        <f t="shared" si="6"/>
        <v>35</v>
      </c>
    </row>
    <row r="366" spans="1:4" x14ac:dyDescent="0.25">
      <c r="A366" s="1">
        <v>3</v>
      </c>
      <c r="B366" s="1" t="s">
        <v>13</v>
      </c>
      <c r="D366" s="3">
        <f t="shared" si="6"/>
        <v>26.507588932806325</v>
      </c>
    </row>
    <row r="367" spans="1:4" x14ac:dyDescent="0.25">
      <c r="A367" s="1">
        <v>3</v>
      </c>
      <c r="B367" s="1" t="s">
        <v>13</v>
      </c>
      <c r="C367" s="1">
        <v>30</v>
      </c>
      <c r="D367" s="3">
        <f t="shared" si="6"/>
        <v>30</v>
      </c>
    </row>
    <row r="368" spans="1:4" x14ac:dyDescent="0.25">
      <c r="A368" s="1">
        <v>1</v>
      </c>
      <c r="B368" s="1" t="s">
        <v>17</v>
      </c>
      <c r="C368" s="1">
        <v>60</v>
      </c>
      <c r="D368" s="3">
        <f t="shared" si="6"/>
        <v>60</v>
      </c>
    </row>
    <row r="369" spans="1:4" x14ac:dyDescent="0.25">
      <c r="A369" s="1">
        <v>3</v>
      </c>
      <c r="B369" s="1" t="s">
        <v>17</v>
      </c>
      <c r="D369" s="3">
        <f t="shared" si="6"/>
        <v>21.75</v>
      </c>
    </row>
    <row r="370" spans="1:4" x14ac:dyDescent="0.25">
      <c r="A370" s="1">
        <v>3</v>
      </c>
      <c r="B370" s="1" t="s">
        <v>17</v>
      </c>
      <c r="D370" s="3">
        <f t="shared" si="6"/>
        <v>21.75</v>
      </c>
    </row>
    <row r="371" spans="1:4" x14ac:dyDescent="0.25">
      <c r="A371" s="1">
        <v>1</v>
      </c>
      <c r="B371" s="1" t="s">
        <v>17</v>
      </c>
      <c r="C371" s="1">
        <v>24</v>
      </c>
      <c r="D371" s="3">
        <f t="shared" si="6"/>
        <v>24</v>
      </c>
    </row>
    <row r="372" spans="1:4" x14ac:dyDescent="0.25">
      <c r="A372" s="1">
        <v>1</v>
      </c>
      <c r="B372" s="1" t="s">
        <v>13</v>
      </c>
      <c r="C372" s="1">
        <v>25</v>
      </c>
      <c r="D372" s="3">
        <f t="shared" si="6"/>
        <v>25</v>
      </c>
    </row>
    <row r="373" spans="1:4" x14ac:dyDescent="0.25">
      <c r="A373" s="1">
        <v>3</v>
      </c>
      <c r="B373" s="1" t="s">
        <v>13</v>
      </c>
      <c r="C373" s="1">
        <v>18</v>
      </c>
      <c r="D373" s="3">
        <f t="shared" si="6"/>
        <v>18</v>
      </c>
    </row>
    <row r="374" spans="1:4" x14ac:dyDescent="0.25">
      <c r="A374" s="1">
        <v>3</v>
      </c>
      <c r="B374" s="1" t="s">
        <v>13</v>
      </c>
      <c r="C374" s="1">
        <v>19</v>
      </c>
      <c r="D374" s="3">
        <f t="shared" si="6"/>
        <v>19</v>
      </c>
    </row>
    <row r="375" spans="1:4" x14ac:dyDescent="0.25">
      <c r="A375" s="1">
        <v>1</v>
      </c>
      <c r="B375" s="1" t="s">
        <v>13</v>
      </c>
      <c r="C375" s="1">
        <v>22</v>
      </c>
      <c r="D375" s="3">
        <f t="shared" si="6"/>
        <v>22</v>
      </c>
    </row>
    <row r="376" spans="1:4" x14ac:dyDescent="0.25">
      <c r="A376" s="1">
        <v>3</v>
      </c>
      <c r="B376" s="1" t="s">
        <v>17</v>
      </c>
      <c r="C376" s="1">
        <v>3</v>
      </c>
      <c r="D376" s="3">
        <f t="shared" si="6"/>
        <v>3</v>
      </c>
    </row>
    <row r="377" spans="1:4" x14ac:dyDescent="0.25">
      <c r="A377" s="1">
        <v>1</v>
      </c>
      <c r="B377" s="1" t="s">
        <v>17</v>
      </c>
      <c r="D377" s="3">
        <f t="shared" si="6"/>
        <v>34.611764705882351</v>
      </c>
    </row>
    <row r="378" spans="1:4" x14ac:dyDescent="0.25">
      <c r="A378" s="1">
        <v>3</v>
      </c>
      <c r="B378" s="1" t="s">
        <v>17</v>
      </c>
      <c r="C378" s="1">
        <v>22</v>
      </c>
      <c r="D378" s="3">
        <f t="shared" si="6"/>
        <v>22</v>
      </c>
    </row>
    <row r="379" spans="1:4" x14ac:dyDescent="0.25">
      <c r="A379" s="1">
        <v>1</v>
      </c>
      <c r="B379" s="1" t="s">
        <v>13</v>
      </c>
      <c r="C379" s="1">
        <v>27</v>
      </c>
      <c r="D379" s="3">
        <f t="shared" si="6"/>
        <v>27</v>
      </c>
    </row>
    <row r="380" spans="1:4" x14ac:dyDescent="0.25">
      <c r="A380" s="1">
        <v>3</v>
      </c>
      <c r="B380" s="1" t="s">
        <v>13</v>
      </c>
      <c r="C380" s="1">
        <v>20</v>
      </c>
      <c r="D380" s="3">
        <f t="shared" si="6"/>
        <v>20</v>
      </c>
    </row>
    <row r="381" spans="1:4" x14ac:dyDescent="0.25">
      <c r="A381" s="1">
        <v>3</v>
      </c>
      <c r="B381" s="1" t="s">
        <v>13</v>
      </c>
      <c r="C381" s="1">
        <v>19</v>
      </c>
      <c r="D381" s="3">
        <f t="shared" si="6"/>
        <v>19</v>
      </c>
    </row>
    <row r="382" spans="1:4" x14ac:dyDescent="0.25">
      <c r="A382" s="1">
        <v>1</v>
      </c>
      <c r="B382" s="1" t="s">
        <v>17</v>
      </c>
      <c r="C382" s="1">
        <v>42</v>
      </c>
      <c r="D382" s="3">
        <f t="shared" si="6"/>
        <v>42</v>
      </c>
    </row>
    <row r="383" spans="1:4" x14ac:dyDescent="0.25">
      <c r="A383" s="1">
        <v>3</v>
      </c>
      <c r="B383" s="1" t="s">
        <v>17</v>
      </c>
      <c r="C383" s="1">
        <v>1</v>
      </c>
      <c r="D383" s="3">
        <f t="shared" si="6"/>
        <v>1</v>
      </c>
    </row>
    <row r="384" spans="1:4" x14ac:dyDescent="0.25">
      <c r="A384" s="1">
        <v>3</v>
      </c>
      <c r="B384" s="1" t="s">
        <v>13</v>
      </c>
      <c r="C384" s="1">
        <v>32</v>
      </c>
      <c r="D384" s="3">
        <f t="shared" si="6"/>
        <v>32</v>
      </c>
    </row>
    <row r="385" spans="1:4" x14ac:dyDescent="0.25">
      <c r="A385" s="1">
        <v>1</v>
      </c>
      <c r="B385" s="1" t="s">
        <v>17</v>
      </c>
      <c r="C385" s="1">
        <v>35</v>
      </c>
      <c r="D385" s="3">
        <f t="shared" si="6"/>
        <v>35</v>
      </c>
    </row>
    <row r="386" spans="1:4" x14ac:dyDescent="0.25">
      <c r="A386" s="1">
        <v>3</v>
      </c>
      <c r="B386" s="1" t="s">
        <v>13</v>
      </c>
      <c r="D386" s="3">
        <f t="shared" si="6"/>
        <v>26.507588932806325</v>
      </c>
    </row>
    <row r="387" spans="1:4" x14ac:dyDescent="0.25">
      <c r="A387" s="1">
        <v>2</v>
      </c>
      <c r="B387" s="1" t="s">
        <v>13</v>
      </c>
      <c r="C387" s="1">
        <v>18</v>
      </c>
      <c r="D387" s="3">
        <f t="shared" ref="D387:D450" si="7">IF(C387="",SUMIFS(Avg_Age,Pclass_Age,A387,Sex_Age,B387),C387)</f>
        <v>18</v>
      </c>
    </row>
    <row r="388" spans="1:4" x14ac:dyDescent="0.25">
      <c r="A388" s="1">
        <v>3</v>
      </c>
      <c r="B388" s="1" t="s">
        <v>13</v>
      </c>
      <c r="C388" s="1">
        <v>1</v>
      </c>
      <c r="D388" s="3">
        <f t="shared" si="7"/>
        <v>1</v>
      </c>
    </row>
    <row r="389" spans="1:4" x14ac:dyDescent="0.25">
      <c r="A389" s="1">
        <v>2</v>
      </c>
      <c r="B389" s="1" t="s">
        <v>17</v>
      </c>
      <c r="C389" s="1">
        <v>36</v>
      </c>
      <c r="D389" s="3">
        <f t="shared" si="7"/>
        <v>36</v>
      </c>
    </row>
    <row r="390" spans="1:4" x14ac:dyDescent="0.25">
      <c r="A390" s="1">
        <v>3</v>
      </c>
      <c r="B390" s="1" t="s">
        <v>13</v>
      </c>
      <c r="D390" s="3">
        <f t="shared" si="7"/>
        <v>26.507588932806325</v>
      </c>
    </row>
    <row r="391" spans="1:4" x14ac:dyDescent="0.25">
      <c r="A391" s="1">
        <v>2</v>
      </c>
      <c r="B391" s="1" t="s">
        <v>17</v>
      </c>
      <c r="C391" s="1">
        <v>17</v>
      </c>
      <c r="D391" s="3">
        <f t="shared" si="7"/>
        <v>17</v>
      </c>
    </row>
    <row r="392" spans="1:4" x14ac:dyDescent="0.25">
      <c r="A392" s="1">
        <v>1</v>
      </c>
      <c r="B392" s="1" t="s">
        <v>13</v>
      </c>
      <c r="C392" s="1">
        <v>36</v>
      </c>
      <c r="D392" s="3">
        <f t="shared" si="7"/>
        <v>36</v>
      </c>
    </row>
    <row r="393" spans="1:4" x14ac:dyDescent="0.25">
      <c r="A393" s="1">
        <v>3</v>
      </c>
      <c r="B393" s="1" t="s">
        <v>13</v>
      </c>
      <c r="C393" s="1">
        <v>21</v>
      </c>
      <c r="D393" s="3">
        <f t="shared" si="7"/>
        <v>21</v>
      </c>
    </row>
    <row r="394" spans="1:4" x14ac:dyDescent="0.25">
      <c r="A394" s="1">
        <v>3</v>
      </c>
      <c r="B394" s="1" t="s">
        <v>13</v>
      </c>
      <c r="C394" s="1">
        <v>28</v>
      </c>
      <c r="D394" s="3">
        <f t="shared" si="7"/>
        <v>28</v>
      </c>
    </row>
    <row r="395" spans="1:4" x14ac:dyDescent="0.25">
      <c r="A395" s="1">
        <v>1</v>
      </c>
      <c r="B395" s="1" t="s">
        <v>17</v>
      </c>
      <c r="C395" s="1">
        <v>23</v>
      </c>
      <c r="D395" s="3">
        <f t="shared" si="7"/>
        <v>23</v>
      </c>
    </row>
    <row r="396" spans="1:4" x14ac:dyDescent="0.25">
      <c r="A396" s="1">
        <v>3</v>
      </c>
      <c r="B396" s="1" t="s">
        <v>17</v>
      </c>
      <c r="C396" s="1">
        <v>24</v>
      </c>
      <c r="D396" s="3">
        <f t="shared" si="7"/>
        <v>24</v>
      </c>
    </row>
    <row r="397" spans="1:4" x14ac:dyDescent="0.25">
      <c r="A397" s="1">
        <v>3</v>
      </c>
      <c r="B397" s="1" t="s">
        <v>13</v>
      </c>
      <c r="C397" s="1">
        <v>22</v>
      </c>
      <c r="D397" s="3">
        <f t="shared" si="7"/>
        <v>22</v>
      </c>
    </row>
    <row r="398" spans="1:4" x14ac:dyDescent="0.25">
      <c r="A398" s="1">
        <v>3</v>
      </c>
      <c r="B398" s="1" t="s">
        <v>17</v>
      </c>
      <c r="C398" s="1">
        <v>31</v>
      </c>
      <c r="D398" s="3">
        <f t="shared" si="7"/>
        <v>31</v>
      </c>
    </row>
    <row r="399" spans="1:4" x14ac:dyDescent="0.25">
      <c r="A399" s="1">
        <v>2</v>
      </c>
      <c r="B399" s="1" t="s">
        <v>13</v>
      </c>
      <c r="C399" s="1">
        <v>46</v>
      </c>
      <c r="D399" s="3">
        <f t="shared" si="7"/>
        <v>46</v>
      </c>
    </row>
    <row r="400" spans="1:4" x14ac:dyDescent="0.25">
      <c r="A400" s="1">
        <v>2</v>
      </c>
      <c r="B400" s="1" t="s">
        <v>13</v>
      </c>
      <c r="C400" s="1">
        <v>23</v>
      </c>
      <c r="D400" s="3">
        <f t="shared" si="7"/>
        <v>23</v>
      </c>
    </row>
    <row r="401" spans="1:4" x14ac:dyDescent="0.25">
      <c r="A401" s="1">
        <v>2</v>
      </c>
      <c r="B401" s="1" t="s">
        <v>17</v>
      </c>
      <c r="C401" s="1">
        <v>28</v>
      </c>
      <c r="D401" s="3">
        <f t="shared" si="7"/>
        <v>28</v>
      </c>
    </row>
    <row r="402" spans="1:4" x14ac:dyDescent="0.25">
      <c r="A402" s="1">
        <v>3</v>
      </c>
      <c r="B402" s="1" t="s">
        <v>13</v>
      </c>
      <c r="C402" s="1">
        <v>39</v>
      </c>
      <c r="D402" s="3">
        <f t="shared" si="7"/>
        <v>39</v>
      </c>
    </row>
    <row r="403" spans="1:4" x14ac:dyDescent="0.25">
      <c r="A403" s="1">
        <v>3</v>
      </c>
      <c r="B403" s="1" t="s">
        <v>13</v>
      </c>
      <c r="C403" s="1">
        <v>26</v>
      </c>
      <c r="D403" s="3">
        <f t="shared" si="7"/>
        <v>26</v>
      </c>
    </row>
    <row r="404" spans="1:4" x14ac:dyDescent="0.25">
      <c r="A404" s="1">
        <v>3</v>
      </c>
      <c r="B404" s="1" t="s">
        <v>17</v>
      </c>
      <c r="C404" s="1">
        <v>21</v>
      </c>
      <c r="D404" s="3">
        <f t="shared" si="7"/>
        <v>21</v>
      </c>
    </row>
    <row r="405" spans="1:4" x14ac:dyDescent="0.25">
      <c r="A405" s="1">
        <v>3</v>
      </c>
      <c r="B405" s="1" t="s">
        <v>13</v>
      </c>
      <c r="C405" s="1">
        <v>28</v>
      </c>
      <c r="D405" s="3">
        <f t="shared" si="7"/>
        <v>28</v>
      </c>
    </row>
    <row r="406" spans="1:4" x14ac:dyDescent="0.25">
      <c r="A406" s="1">
        <v>3</v>
      </c>
      <c r="B406" s="1" t="s">
        <v>17</v>
      </c>
      <c r="C406" s="1">
        <v>20</v>
      </c>
      <c r="D406" s="3">
        <f t="shared" si="7"/>
        <v>20</v>
      </c>
    </row>
    <row r="407" spans="1:4" x14ac:dyDescent="0.25">
      <c r="A407" s="1">
        <v>2</v>
      </c>
      <c r="B407" s="1" t="s">
        <v>13</v>
      </c>
      <c r="C407" s="1">
        <v>34</v>
      </c>
      <c r="D407" s="3">
        <f t="shared" si="7"/>
        <v>34</v>
      </c>
    </row>
    <row r="408" spans="1:4" x14ac:dyDescent="0.25">
      <c r="A408" s="1">
        <v>3</v>
      </c>
      <c r="B408" s="1" t="s">
        <v>13</v>
      </c>
      <c r="C408" s="1">
        <v>51</v>
      </c>
      <c r="D408" s="3">
        <f t="shared" si="7"/>
        <v>51</v>
      </c>
    </row>
    <row r="409" spans="1:4" x14ac:dyDescent="0.25">
      <c r="A409" s="1">
        <v>2</v>
      </c>
      <c r="B409" s="1" t="s">
        <v>13</v>
      </c>
      <c r="C409" s="1">
        <v>3</v>
      </c>
      <c r="D409" s="3">
        <f t="shared" si="7"/>
        <v>3</v>
      </c>
    </row>
    <row r="410" spans="1:4" x14ac:dyDescent="0.25">
      <c r="A410" s="1">
        <v>3</v>
      </c>
      <c r="B410" s="1" t="s">
        <v>13</v>
      </c>
      <c r="C410" s="1">
        <v>21</v>
      </c>
      <c r="D410" s="3">
        <f t="shared" si="7"/>
        <v>21</v>
      </c>
    </row>
    <row r="411" spans="1:4" x14ac:dyDescent="0.25">
      <c r="A411" s="1">
        <v>3</v>
      </c>
      <c r="B411" s="1" t="s">
        <v>17</v>
      </c>
      <c r="D411" s="3">
        <f t="shared" si="7"/>
        <v>21.75</v>
      </c>
    </row>
    <row r="412" spans="1:4" x14ac:dyDescent="0.25">
      <c r="A412" s="1">
        <v>3</v>
      </c>
      <c r="B412" s="1" t="s">
        <v>13</v>
      </c>
      <c r="D412" s="3">
        <f t="shared" si="7"/>
        <v>26.507588932806325</v>
      </c>
    </row>
    <row r="413" spans="1:4" x14ac:dyDescent="0.25">
      <c r="A413" s="1">
        <v>3</v>
      </c>
      <c r="B413" s="1" t="s">
        <v>13</v>
      </c>
      <c r="D413" s="3">
        <f t="shared" si="7"/>
        <v>26.507588932806325</v>
      </c>
    </row>
    <row r="414" spans="1:4" x14ac:dyDescent="0.25">
      <c r="A414" s="1">
        <v>1</v>
      </c>
      <c r="B414" s="1" t="s">
        <v>17</v>
      </c>
      <c r="C414" s="1">
        <v>33</v>
      </c>
      <c r="D414" s="3">
        <f t="shared" si="7"/>
        <v>33</v>
      </c>
    </row>
    <row r="415" spans="1:4" x14ac:dyDescent="0.25">
      <c r="A415" s="1">
        <v>2</v>
      </c>
      <c r="B415" s="1" t="s">
        <v>13</v>
      </c>
      <c r="D415" s="3">
        <f t="shared" si="7"/>
        <v>30.740707070707071</v>
      </c>
    </row>
    <row r="416" spans="1:4" x14ac:dyDescent="0.25">
      <c r="A416" s="1">
        <v>3</v>
      </c>
      <c r="B416" s="1" t="s">
        <v>13</v>
      </c>
      <c r="C416" s="1">
        <v>44</v>
      </c>
      <c r="D416" s="3">
        <f t="shared" si="7"/>
        <v>44</v>
      </c>
    </row>
    <row r="417" spans="1:4" x14ac:dyDescent="0.25">
      <c r="A417" s="1">
        <v>3</v>
      </c>
      <c r="B417" s="1" t="s">
        <v>17</v>
      </c>
      <c r="D417" s="3">
        <f t="shared" si="7"/>
        <v>21.75</v>
      </c>
    </row>
    <row r="418" spans="1:4" x14ac:dyDescent="0.25">
      <c r="A418" s="1">
        <v>2</v>
      </c>
      <c r="B418" s="1" t="s">
        <v>17</v>
      </c>
      <c r="C418" s="1">
        <v>34</v>
      </c>
      <c r="D418" s="3">
        <f t="shared" si="7"/>
        <v>34</v>
      </c>
    </row>
    <row r="419" spans="1:4" x14ac:dyDescent="0.25">
      <c r="A419" s="1">
        <v>2</v>
      </c>
      <c r="B419" s="1" t="s">
        <v>17</v>
      </c>
      <c r="C419" s="1">
        <v>18</v>
      </c>
      <c r="D419" s="3">
        <f t="shared" si="7"/>
        <v>18</v>
      </c>
    </row>
    <row r="420" spans="1:4" x14ac:dyDescent="0.25">
      <c r="A420" s="1">
        <v>2</v>
      </c>
      <c r="B420" s="1" t="s">
        <v>13</v>
      </c>
      <c r="C420" s="1">
        <v>30</v>
      </c>
      <c r="D420" s="3">
        <f t="shared" si="7"/>
        <v>30</v>
      </c>
    </row>
    <row r="421" spans="1:4" x14ac:dyDescent="0.25">
      <c r="A421" s="1">
        <v>3</v>
      </c>
      <c r="B421" s="1" t="s">
        <v>17</v>
      </c>
      <c r="C421" s="1">
        <v>10</v>
      </c>
      <c r="D421" s="3">
        <f t="shared" si="7"/>
        <v>10</v>
      </c>
    </row>
    <row r="422" spans="1:4" x14ac:dyDescent="0.25">
      <c r="A422" s="1">
        <v>3</v>
      </c>
      <c r="B422" s="1" t="s">
        <v>13</v>
      </c>
      <c r="D422" s="3">
        <f t="shared" si="7"/>
        <v>26.507588932806325</v>
      </c>
    </row>
    <row r="423" spans="1:4" x14ac:dyDescent="0.25">
      <c r="A423" s="1">
        <v>3</v>
      </c>
      <c r="B423" s="1" t="s">
        <v>13</v>
      </c>
      <c r="C423" s="1">
        <v>21</v>
      </c>
      <c r="D423" s="3">
        <f t="shared" si="7"/>
        <v>21</v>
      </c>
    </row>
    <row r="424" spans="1:4" x14ac:dyDescent="0.25">
      <c r="A424" s="1">
        <v>3</v>
      </c>
      <c r="B424" s="1" t="s">
        <v>13</v>
      </c>
      <c r="C424" s="1">
        <v>29</v>
      </c>
      <c r="D424" s="3">
        <f t="shared" si="7"/>
        <v>29</v>
      </c>
    </row>
    <row r="425" spans="1:4" x14ac:dyDescent="0.25">
      <c r="A425" s="1">
        <v>3</v>
      </c>
      <c r="B425" s="1" t="s">
        <v>17</v>
      </c>
      <c r="C425" s="1">
        <v>28</v>
      </c>
      <c r="D425" s="3">
        <f t="shared" si="7"/>
        <v>28</v>
      </c>
    </row>
    <row r="426" spans="1:4" x14ac:dyDescent="0.25">
      <c r="A426" s="1">
        <v>3</v>
      </c>
      <c r="B426" s="1" t="s">
        <v>13</v>
      </c>
      <c r="C426" s="1">
        <v>18</v>
      </c>
      <c r="D426" s="3">
        <f t="shared" si="7"/>
        <v>18</v>
      </c>
    </row>
    <row r="427" spans="1:4" x14ac:dyDescent="0.25">
      <c r="A427" s="1">
        <v>3</v>
      </c>
      <c r="B427" s="1" t="s">
        <v>13</v>
      </c>
      <c r="D427" s="3">
        <f t="shared" si="7"/>
        <v>26.507588932806325</v>
      </c>
    </row>
    <row r="428" spans="1:4" x14ac:dyDescent="0.25">
      <c r="A428" s="1">
        <v>2</v>
      </c>
      <c r="B428" s="1" t="s">
        <v>17</v>
      </c>
      <c r="C428" s="1">
        <v>28</v>
      </c>
      <c r="D428" s="3">
        <f t="shared" si="7"/>
        <v>28</v>
      </c>
    </row>
    <row r="429" spans="1:4" x14ac:dyDescent="0.25">
      <c r="A429" s="1">
        <v>2</v>
      </c>
      <c r="B429" s="1" t="s">
        <v>17</v>
      </c>
      <c r="C429" s="1">
        <v>19</v>
      </c>
      <c r="D429" s="3">
        <f t="shared" si="7"/>
        <v>19</v>
      </c>
    </row>
    <row r="430" spans="1:4" x14ac:dyDescent="0.25">
      <c r="A430" s="1">
        <v>3</v>
      </c>
      <c r="B430" s="1" t="s">
        <v>13</v>
      </c>
      <c r="D430" s="3">
        <f t="shared" si="7"/>
        <v>26.507588932806325</v>
      </c>
    </row>
    <row r="431" spans="1:4" x14ac:dyDescent="0.25">
      <c r="A431" s="1">
        <v>3</v>
      </c>
      <c r="B431" s="1" t="s">
        <v>13</v>
      </c>
      <c r="C431" s="1">
        <v>32</v>
      </c>
      <c r="D431" s="3">
        <f t="shared" si="7"/>
        <v>32</v>
      </c>
    </row>
    <row r="432" spans="1:4" x14ac:dyDescent="0.25">
      <c r="A432" s="1">
        <v>1</v>
      </c>
      <c r="B432" s="1" t="s">
        <v>13</v>
      </c>
      <c r="C432" s="1">
        <v>28</v>
      </c>
      <c r="D432" s="3">
        <f t="shared" si="7"/>
        <v>28</v>
      </c>
    </row>
    <row r="433" spans="1:4" x14ac:dyDescent="0.25">
      <c r="A433" s="1">
        <v>3</v>
      </c>
      <c r="B433" s="1" t="s">
        <v>17</v>
      </c>
      <c r="D433" s="3">
        <f t="shared" si="7"/>
        <v>21.75</v>
      </c>
    </row>
    <row r="434" spans="1:4" x14ac:dyDescent="0.25">
      <c r="A434" s="1">
        <v>2</v>
      </c>
      <c r="B434" s="1" t="s">
        <v>17</v>
      </c>
      <c r="C434" s="1">
        <v>42</v>
      </c>
      <c r="D434" s="3">
        <f t="shared" si="7"/>
        <v>42</v>
      </c>
    </row>
    <row r="435" spans="1:4" x14ac:dyDescent="0.25">
      <c r="A435" s="1">
        <v>3</v>
      </c>
      <c r="B435" s="1" t="s">
        <v>13</v>
      </c>
      <c r="C435" s="1">
        <v>17</v>
      </c>
      <c r="D435" s="3">
        <f t="shared" si="7"/>
        <v>17</v>
      </c>
    </row>
    <row r="436" spans="1:4" x14ac:dyDescent="0.25">
      <c r="A436" s="1">
        <v>1</v>
      </c>
      <c r="B436" s="1" t="s">
        <v>13</v>
      </c>
      <c r="C436" s="1">
        <v>50</v>
      </c>
      <c r="D436" s="3">
        <f t="shared" si="7"/>
        <v>50</v>
      </c>
    </row>
    <row r="437" spans="1:4" x14ac:dyDescent="0.25">
      <c r="A437" s="1">
        <v>1</v>
      </c>
      <c r="B437" s="1" t="s">
        <v>17</v>
      </c>
      <c r="C437" s="1">
        <v>14</v>
      </c>
      <c r="D437" s="3">
        <f t="shared" si="7"/>
        <v>14</v>
      </c>
    </row>
    <row r="438" spans="1:4" x14ac:dyDescent="0.25">
      <c r="A438" s="1">
        <v>3</v>
      </c>
      <c r="B438" s="1" t="s">
        <v>17</v>
      </c>
      <c r="C438" s="1">
        <v>21</v>
      </c>
      <c r="D438" s="3">
        <f t="shared" si="7"/>
        <v>21</v>
      </c>
    </row>
    <row r="439" spans="1:4" x14ac:dyDescent="0.25">
      <c r="A439" s="1">
        <v>2</v>
      </c>
      <c r="B439" s="1" t="s">
        <v>17</v>
      </c>
      <c r="C439" s="1">
        <v>24</v>
      </c>
      <c r="D439" s="3">
        <f t="shared" si="7"/>
        <v>24</v>
      </c>
    </row>
    <row r="440" spans="1:4" x14ac:dyDescent="0.25">
      <c r="A440" s="1">
        <v>1</v>
      </c>
      <c r="B440" s="1" t="s">
        <v>13</v>
      </c>
      <c r="C440" s="1">
        <v>64</v>
      </c>
      <c r="D440" s="3">
        <f t="shared" si="7"/>
        <v>64</v>
      </c>
    </row>
    <row r="441" spans="1:4" x14ac:dyDescent="0.25">
      <c r="A441" s="1">
        <v>2</v>
      </c>
      <c r="B441" s="1" t="s">
        <v>13</v>
      </c>
      <c r="C441" s="1">
        <v>31</v>
      </c>
      <c r="D441" s="3">
        <f t="shared" si="7"/>
        <v>31</v>
      </c>
    </row>
    <row r="442" spans="1:4" x14ac:dyDescent="0.25">
      <c r="A442" s="1">
        <v>2</v>
      </c>
      <c r="B442" s="1" t="s">
        <v>17</v>
      </c>
      <c r="C442" s="1">
        <v>45</v>
      </c>
      <c r="D442" s="3">
        <f t="shared" si="7"/>
        <v>45</v>
      </c>
    </row>
    <row r="443" spans="1:4" x14ac:dyDescent="0.25">
      <c r="A443" s="1">
        <v>3</v>
      </c>
      <c r="B443" s="1" t="s">
        <v>13</v>
      </c>
      <c r="C443" s="1">
        <v>20</v>
      </c>
      <c r="D443" s="3">
        <f t="shared" si="7"/>
        <v>20</v>
      </c>
    </row>
    <row r="444" spans="1:4" x14ac:dyDescent="0.25">
      <c r="A444" s="1">
        <v>3</v>
      </c>
      <c r="B444" s="1" t="s">
        <v>13</v>
      </c>
      <c r="C444" s="1">
        <v>25</v>
      </c>
      <c r="D444" s="3">
        <f t="shared" si="7"/>
        <v>25</v>
      </c>
    </row>
    <row r="445" spans="1:4" x14ac:dyDescent="0.25">
      <c r="A445" s="1">
        <v>2</v>
      </c>
      <c r="B445" s="1" t="s">
        <v>17</v>
      </c>
      <c r="C445" s="1">
        <v>28</v>
      </c>
      <c r="D445" s="3">
        <f t="shared" si="7"/>
        <v>28</v>
      </c>
    </row>
    <row r="446" spans="1:4" x14ac:dyDescent="0.25">
      <c r="A446" s="1">
        <v>3</v>
      </c>
      <c r="B446" s="1" t="s">
        <v>13</v>
      </c>
      <c r="D446" s="3">
        <f t="shared" si="7"/>
        <v>26.507588932806325</v>
      </c>
    </row>
    <row r="447" spans="1:4" x14ac:dyDescent="0.25">
      <c r="A447" s="1">
        <v>1</v>
      </c>
      <c r="B447" s="1" t="s">
        <v>13</v>
      </c>
      <c r="C447" s="1">
        <v>4</v>
      </c>
      <c r="D447" s="3">
        <f t="shared" si="7"/>
        <v>4</v>
      </c>
    </row>
    <row r="448" spans="1:4" x14ac:dyDescent="0.25">
      <c r="A448" s="1">
        <v>2</v>
      </c>
      <c r="B448" s="1" t="s">
        <v>17</v>
      </c>
      <c r="C448" s="1">
        <v>13</v>
      </c>
      <c r="D448" s="3">
        <f t="shared" si="7"/>
        <v>13</v>
      </c>
    </row>
    <row r="449" spans="1:4" x14ac:dyDescent="0.25">
      <c r="A449" s="1">
        <v>1</v>
      </c>
      <c r="B449" s="1" t="s">
        <v>13</v>
      </c>
      <c r="C449" s="1">
        <v>34</v>
      </c>
      <c r="D449" s="3">
        <f t="shared" si="7"/>
        <v>34</v>
      </c>
    </row>
    <row r="450" spans="1:4" x14ac:dyDescent="0.25">
      <c r="A450" s="1">
        <v>3</v>
      </c>
      <c r="B450" s="1" t="s">
        <v>17</v>
      </c>
      <c r="C450" s="1">
        <v>5</v>
      </c>
      <c r="D450" s="3">
        <f t="shared" si="7"/>
        <v>5</v>
      </c>
    </row>
    <row r="451" spans="1:4" x14ac:dyDescent="0.25">
      <c r="A451" s="1">
        <v>1</v>
      </c>
      <c r="B451" s="1" t="s">
        <v>13</v>
      </c>
      <c r="C451" s="1">
        <v>52</v>
      </c>
      <c r="D451" s="3">
        <f t="shared" ref="D451:D514" si="8">IF(C451="",SUMIFS(Avg_Age,Pclass_Age,A451,Sex_Age,B451),C451)</f>
        <v>52</v>
      </c>
    </row>
    <row r="452" spans="1:4" x14ac:dyDescent="0.25">
      <c r="A452" s="1">
        <v>2</v>
      </c>
      <c r="B452" s="1" t="s">
        <v>13</v>
      </c>
      <c r="C452" s="1">
        <v>36</v>
      </c>
      <c r="D452" s="3">
        <f t="shared" si="8"/>
        <v>36</v>
      </c>
    </row>
    <row r="453" spans="1:4" x14ac:dyDescent="0.25">
      <c r="A453" s="1">
        <v>3</v>
      </c>
      <c r="B453" s="1" t="s">
        <v>13</v>
      </c>
      <c r="D453" s="3">
        <f t="shared" si="8"/>
        <v>26.507588932806325</v>
      </c>
    </row>
    <row r="454" spans="1:4" x14ac:dyDescent="0.25">
      <c r="A454" s="1">
        <v>1</v>
      </c>
      <c r="B454" s="1" t="s">
        <v>13</v>
      </c>
      <c r="C454" s="1">
        <v>30</v>
      </c>
      <c r="D454" s="3">
        <f t="shared" si="8"/>
        <v>30</v>
      </c>
    </row>
    <row r="455" spans="1:4" x14ac:dyDescent="0.25">
      <c r="A455" s="1">
        <v>1</v>
      </c>
      <c r="B455" s="1" t="s">
        <v>13</v>
      </c>
      <c r="C455" s="1">
        <v>49</v>
      </c>
      <c r="D455" s="3">
        <f t="shared" si="8"/>
        <v>49</v>
      </c>
    </row>
    <row r="456" spans="1:4" x14ac:dyDescent="0.25">
      <c r="A456" s="1">
        <v>3</v>
      </c>
      <c r="B456" s="1" t="s">
        <v>13</v>
      </c>
      <c r="D456" s="3">
        <f t="shared" si="8"/>
        <v>26.507588932806325</v>
      </c>
    </row>
    <row r="457" spans="1:4" x14ac:dyDescent="0.25">
      <c r="A457" s="1">
        <v>3</v>
      </c>
      <c r="B457" s="1" t="s">
        <v>13</v>
      </c>
      <c r="C457" s="1">
        <v>29</v>
      </c>
      <c r="D457" s="3">
        <f t="shared" si="8"/>
        <v>29</v>
      </c>
    </row>
    <row r="458" spans="1:4" x14ac:dyDescent="0.25">
      <c r="A458" s="1">
        <v>1</v>
      </c>
      <c r="B458" s="1" t="s">
        <v>13</v>
      </c>
      <c r="C458" s="1">
        <v>65</v>
      </c>
      <c r="D458" s="3">
        <f t="shared" si="8"/>
        <v>65</v>
      </c>
    </row>
    <row r="459" spans="1:4" x14ac:dyDescent="0.25">
      <c r="A459" s="1">
        <v>1</v>
      </c>
      <c r="B459" s="1" t="s">
        <v>17</v>
      </c>
      <c r="D459" s="3">
        <f t="shared" si="8"/>
        <v>34.611764705882351</v>
      </c>
    </row>
    <row r="460" spans="1:4" x14ac:dyDescent="0.25">
      <c r="A460" s="1">
        <v>2</v>
      </c>
      <c r="B460" s="1" t="s">
        <v>17</v>
      </c>
      <c r="C460" s="1">
        <v>50</v>
      </c>
      <c r="D460" s="3">
        <f t="shared" si="8"/>
        <v>50</v>
      </c>
    </row>
    <row r="461" spans="1:4" x14ac:dyDescent="0.25">
      <c r="A461" s="1">
        <v>3</v>
      </c>
      <c r="B461" s="1" t="s">
        <v>13</v>
      </c>
      <c r="D461" s="3">
        <f t="shared" si="8"/>
        <v>26.507588932806325</v>
      </c>
    </row>
    <row r="462" spans="1:4" x14ac:dyDescent="0.25">
      <c r="A462" s="1">
        <v>1</v>
      </c>
      <c r="B462" s="1" t="s">
        <v>13</v>
      </c>
      <c r="C462" s="1">
        <v>48</v>
      </c>
      <c r="D462" s="3">
        <f t="shared" si="8"/>
        <v>48</v>
      </c>
    </row>
    <row r="463" spans="1:4" x14ac:dyDescent="0.25">
      <c r="A463" s="1">
        <v>3</v>
      </c>
      <c r="B463" s="1" t="s">
        <v>13</v>
      </c>
      <c r="C463" s="1">
        <v>34</v>
      </c>
      <c r="D463" s="3">
        <f t="shared" si="8"/>
        <v>34</v>
      </c>
    </row>
    <row r="464" spans="1:4" x14ac:dyDescent="0.25">
      <c r="A464" s="1">
        <v>1</v>
      </c>
      <c r="B464" s="1" t="s">
        <v>13</v>
      </c>
      <c r="C464" s="1">
        <v>47</v>
      </c>
      <c r="D464" s="3">
        <f t="shared" si="8"/>
        <v>47</v>
      </c>
    </row>
    <row r="465" spans="1:4" x14ac:dyDescent="0.25">
      <c r="A465" s="1">
        <v>2</v>
      </c>
      <c r="B465" s="1" t="s">
        <v>13</v>
      </c>
      <c r="C465" s="1">
        <v>48</v>
      </c>
      <c r="D465" s="3">
        <f t="shared" si="8"/>
        <v>48</v>
      </c>
    </row>
    <row r="466" spans="1:4" x14ac:dyDescent="0.25">
      <c r="A466" s="1">
        <v>3</v>
      </c>
      <c r="B466" s="1" t="s">
        <v>13</v>
      </c>
      <c r="D466" s="3">
        <f t="shared" si="8"/>
        <v>26.507588932806325</v>
      </c>
    </row>
    <row r="467" spans="1:4" x14ac:dyDescent="0.25">
      <c r="A467" s="1">
        <v>3</v>
      </c>
      <c r="B467" s="1" t="s">
        <v>13</v>
      </c>
      <c r="C467" s="1">
        <v>38</v>
      </c>
      <c r="D467" s="3">
        <f t="shared" si="8"/>
        <v>38</v>
      </c>
    </row>
    <row r="468" spans="1:4" x14ac:dyDescent="0.25">
      <c r="A468" s="1">
        <v>2</v>
      </c>
      <c r="B468" s="1" t="s">
        <v>13</v>
      </c>
      <c r="D468" s="3">
        <f t="shared" si="8"/>
        <v>30.740707070707071</v>
      </c>
    </row>
    <row r="469" spans="1:4" x14ac:dyDescent="0.25">
      <c r="A469" s="1">
        <v>1</v>
      </c>
      <c r="B469" s="1" t="s">
        <v>13</v>
      </c>
      <c r="C469" s="1">
        <v>56</v>
      </c>
      <c r="D469" s="3">
        <f t="shared" si="8"/>
        <v>56</v>
      </c>
    </row>
    <row r="470" spans="1:4" x14ac:dyDescent="0.25">
      <c r="A470" s="1">
        <v>3</v>
      </c>
      <c r="B470" s="1" t="s">
        <v>13</v>
      </c>
      <c r="D470" s="3">
        <f t="shared" si="8"/>
        <v>26.507588932806325</v>
      </c>
    </row>
    <row r="471" spans="1:4" x14ac:dyDescent="0.25">
      <c r="A471" s="1">
        <v>3</v>
      </c>
      <c r="B471" s="1" t="s">
        <v>17</v>
      </c>
      <c r="C471" s="1">
        <v>0.75</v>
      </c>
      <c r="D471" s="3">
        <f t="shared" si="8"/>
        <v>0.75</v>
      </c>
    </row>
    <row r="472" spans="1:4" x14ac:dyDescent="0.25">
      <c r="A472" s="1">
        <v>3</v>
      </c>
      <c r="B472" s="1" t="s">
        <v>13</v>
      </c>
      <c r="D472" s="3">
        <f t="shared" si="8"/>
        <v>26.507588932806325</v>
      </c>
    </row>
    <row r="473" spans="1:4" x14ac:dyDescent="0.25">
      <c r="A473" s="1">
        <v>3</v>
      </c>
      <c r="B473" s="1" t="s">
        <v>13</v>
      </c>
      <c r="C473" s="1">
        <v>38</v>
      </c>
      <c r="D473" s="3">
        <f t="shared" si="8"/>
        <v>38</v>
      </c>
    </row>
    <row r="474" spans="1:4" x14ac:dyDescent="0.25">
      <c r="A474" s="1">
        <v>2</v>
      </c>
      <c r="B474" s="1" t="s">
        <v>17</v>
      </c>
      <c r="C474" s="1">
        <v>33</v>
      </c>
      <c r="D474" s="3">
        <f t="shared" si="8"/>
        <v>33</v>
      </c>
    </row>
    <row r="475" spans="1:4" x14ac:dyDescent="0.25">
      <c r="A475" s="1">
        <v>2</v>
      </c>
      <c r="B475" s="1" t="s">
        <v>17</v>
      </c>
      <c r="C475" s="1">
        <v>23</v>
      </c>
      <c r="D475" s="3">
        <f t="shared" si="8"/>
        <v>23</v>
      </c>
    </row>
    <row r="476" spans="1:4" x14ac:dyDescent="0.25">
      <c r="A476" s="1">
        <v>3</v>
      </c>
      <c r="B476" s="1" t="s">
        <v>17</v>
      </c>
      <c r="C476" s="1">
        <v>22</v>
      </c>
      <c r="D476" s="3">
        <f t="shared" si="8"/>
        <v>22</v>
      </c>
    </row>
    <row r="477" spans="1:4" x14ac:dyDescent="0.25">
      <c r="A477" s="1">
        <v>1</v>
      </c>
      <c r="B477" s="1" t="s">
        <v>13</v>
      </c>
      <c r="D477" s="3">
        <f t="shared" si="8"/>
        <v>41.281386138613861</v>
      </c>
    </row>
    <row r="478" spans="1:4" x14ac:dyDescent="0.25">
      <c r="A478" s="1">
        <v>2</v>
      </c>
      <c r="B478" s="1" t="s">
        <v>13</v>
      </c>
      <c r="C478" s="1">
        <v>34</v>
      </c>
      <c r="D478" s="3">
        <f t="shared" si="8"/>
        <v>34</v>
      </c>
    </row>
    <row r="479" spans="1:4" x14ac:dyDescent="0.25">
      <c r="A479" s="1">
        <v>3</v>
      </c>
      <c r="B479" s="1" t="s">
        <v>13</v>
      </c>
      <c r="C479" s="1">
        <v>29</v>
      </c>
      <c r="D479" s="3">
        <f t="shared" si="8"/>
        <v>29</v>
      </c>
    </row>
    <row r="480" spans="1:4" x14ac:dyDescent="0.25">
      <c r="A480" s="1">
        <v>3</v>
      </c>
      <c r="B480" s="1" t="s">
        <v>13</v>
      </c>
      <c r="C480" s="1">
        <v>22</v>
      </c>
      <c r="D480" s="3">
        <f t="shared" si="8"/>
        <v>22</v>
      </c>
    </row>
    <row r="481" spans="1:4" x14ac:dyDescent="0.25">
      <c r="A481" s="1">
        <v>3</v>
      </c>
      <c r="B481" s="1" t="s">
        <v>17</v>
      </c>
      <c r="C481" s="1">
        <v>2</v>
      </c>
      <c r="D481" s="3">
        <f t="shared" si="8"/>
        <v>2</v>
      </c>
    </row>
    <row r="482" spans="1:4" x14ac:dyDescent="0.25">
      <c r="A482" s="1">
        <v>3</v>
      </c>
      <c r="B482" s="1" t="s">
        <v>13</v>
      </c>
      <c r="C482" s="1">
        <v>9</v>
      </c>
      <c r="D482" s="3">
        <f t="shared" si="8"/>
        <v>9</v>
      </c>
    </row>
    <row r="483" spans="1:4" x14ac:dyDescent="0.25">
      <c r="A483" s="1">
        <v>2</v>
      </c>
      <c r="B483" s="1" t="s">
        <v>13</v>
      </c>
      <c r="D483" s="3">
        <f t="shared" si="8"/>
        <v>30.740707070707071</v>
      </c>
    </row>
    <row r="484" spans="1:4" x14ac:dyDescent="0.25">
      <c r="A484" s="1">
        <v>3</v>
      </c>
      <c r="B484" s="1" t="s">
        <v>13</v>
      </c>
      <c r="C484" s="1">
        <v>50</v>
      </c>
      <c r="D484" s="3">
        <f t="shared" si="8"/>
        <v>50</v>
      </c>
    </row>
    <row r="485" spans="1:4" x14ac:dyDescent="0.25">
      <c r="A485" s="1">
        <v>3</v>
      </c>
      <c r="B485" s="1" t="s">
        <v>17</v>
      </c>
      <c r="C485" s="1">
        <v>63</v>
      </c>
      <c r="D485" s="3">
        <f t="shared" si="8"/>
        <v>63</v>
      </c>
    </row>
    <row r="486" spans="1:4" x14ac:dyDescent="0.25">
      <c r="A486" s="1">
        <v>1</v>
      </c>
      <c r="B486" s="1" t="s">
        <v>13</v>
      </c>
      <c r="C486" s="1">
        <v>25</v>
      </c>
      <c r="D486" s="3">
        <f t="shared" si="8"/>
        <v>25</v>
      </c>
    </row>
    <row r="487" spans="1:4" x14ac:dyDescent="0.25">
      <c r="A487" s="1">
        <v>3</v>
      </c>
      <c r="B487" s="1" t="s">
        <v>17</v>
      </c>
      <c r="D487" s="3">
        <f t="shared" si="8"/>
        <v>21.75</v>
      </c>
    </row>
    <row r="488" spans="1:4" x14ac:dyDescent="0.25">
      <c r="A488" s="1">
        <v>1</v>
      </c>
      <c r="B488" s="1" t="s">
        <v>17</v>
      </c>
      <c r="C488" s="1">
        <v>35</v>
      </c>
      <c r="D488" s="3">
        <f t="shared" si="8"/>
        <v>35</v>
      </c>
    </row>
    <row r="489" spans="1:4" x14ac:dyDescent="0.25">
      <c r="A489" s="1">
        <v>1</v>
      </c>
      <c r="B489" s="1" t="s">
        <v>13</v>
      </c>
      <c r="C489" s="1">
        <v>58</v>
      </c>
      <c r="D489" s="3">
        <f t="shared" si="8"/>
        <v>58</v>
      </c>
    </row>
    <row r="490" spans="1:4" x14ac:dyDescent="0.25">
      <c r="A490" s="1">
        <v>3</v>
      </c>
      <c r="B490" s="1" t="s">
        <v>13</v>
      </c>
      <c r="C490" s="1">
        <v>30</v>
      </c>
      <c r="D490" s="3">
        <f t="shared" si="8"/>
        <v>30</v>
      </c>
    </row>
    <row r="491" spans="1:4" x14ac:dyDescent="0.25">
      <c r="A491" s="1">
        <v>3</v>
      </c>
      <c r="B491" s="1" t="s">
        <v>13</v>
      </c>
      <c r="C491" s="1">
        <v>9</v>
      </c>
      <c r="D491" s="3">
        <f t="shared" si="8"/>
        <v>9</v>
      </c>
    </row>
    <row r="492" spans="1:4" x14ac:dyDescent="0.25">
      <c r="A492" s="1">
        <v>3</v>
      </c>
      <c r="B492" s="1" t="s">
        <v>13</v>
      </c>
      <c r="D492" s="3">
        <f t="shared" si="8"/>
        <v>26.507588932806325</v>
      </c>
    </row>
    <row r="493" spans="1:4" x14ac:dyDescent="0.25">
      <c r="A493" s="1">
        <v>3</v>
      </c>
      <c r="B493" s="1" t="s">
        <v>13</v>
      </c>
      <c r="C493" s="1">
        <v>21</v>
      </c>
      <c r="D493" s="3">
        <f t="shared" si="8"/>
        <v>21</v>
      </c>
    </row>
    <row r="494" spans="1:4" x14ac:dyDescent="0.25">
      <c r="A494" s="1">
        <v>1</v>
      </c>
      <c r="B494" s="1" t="s">
        <v>13</v>
      </c>
      <c r="C494" s="1">
        <v>55</v>
      </c>
      <c r="D494" s="3">
        <f t="shared" si="8"/>
        <v>55</v>
      </c>
    </row>
    <row r="495" spans="1:4" x14ac:dyDescent="0.25">
      <c r="A495" s="1">
        <v>1</v>
      </c>
      <c r="B495" s="1" t="s">
        <v>13</v>
      </c>
      <c r="C495" s="1">
        <v>71</v>
      </c>
      <c r="D495" s="3">
        <f t="shared" si="8"/>
        <v>71</v>
      </c>
    </row>
    <row r="496" spans="1:4" x14ac:dyDescent="0.25">
      <c r="A496" s="1">
        <v>3</v>
      </c>
      <c r="B496" s="1" t="s">
        <v>13</v>
      </c>
      <c r="C496" s="1">
        <v>21</v>
      </c>
      <c r="D496" s="3">
        <f t="shared" si="8"/>
        <v>21</v>
      </c>
    </row>
    <row r="497" spans="1:4" x14ac:dyDescent="0.25">
      <c r="A497" s="1">
        <v>3</v>
      </c>
      <c r="B497" s="1" t="s">
        <v>13</v>
      </c>
      <c r="D497" s="3">
        <f t="shared" si="8"/>
        <v>26.507588932806325</v>
      </c>
    </row>
    <row r="498" spans="1:4" x14ac:dyDescent="0.25">
      <c r="A498" s="1">
        <v>1</v>
      </c>
      <c r="B498" s="1" t="s">
        <v>17</v>
      </c>
      <c r="C498" s="1">
        <v>54</v>
      </c>
      <c r="D498" s="3">
        <f t="shared" si="8"/>
        <v>54</v>
      </c>
    </row>
    <row r="499" spans="1:4" x14ac:dyDescent="0.25">
      <c r="A499" s="1">
        <v>3</v>
      </c>
      <c r="B499" s="1" t="s">
        <v>13</v>
      </c>
      <c r="D499" s="3">
        <f t="shared" si="8"/>
        <v>26.507588932806325</v>
      </c>
    </row>
    <row r="500" spans="1:4" x14ac:dyDescent="0.25">
      <c r="A500" s="1">
        <v>1</v>
      </c>
      <c r="B500" s="1" t="s">
        <v>17</v>
      </c>
      <c r="C500" s="1">
        <v>25</v>
      </c>
      <c r="D500" s="3">
        <f t="shared" si="8"/>
        <v>25</v>
      </c>
    </row>
    <row r="501" spans="1:4" x14ac:dyDescent="0.25">
      <c r="A501" s="1">
        <v>3</v>
      </c>
      <c r="B501" s="1" t="s">
        <v>13</v>
      </c>
      <c r="C501" s="1">
        <v>24</v>
      </c>
      <c r="D501" s="3">
        <f t="shared" si="8"/>
        <v>24</v>
      </c>
    </row>
    <row r="502" spans="1:4" x14ac:dyDescent="0.25">
      <c r="A502" s="1">
        <v>3</v>
      </c>
      <c r="B502" s="1" t="s">
        <v>13</v>
      </c>
      <c r="C502" s="1">
        <v>17</v>
      </c>
      <c r="D502" s="3">
        <f t="shared" si="8"/>
        <v>17</v>
      </c>
    </row>
    <row r="503" spans="1:4" x14ac:dyDescent="0.25">
      <c r="A503" s="1">
        <v>3</v>
      </c>
      <c r="B503" s="1" t="s">
        <v>17</v>
      </c>
      <c r="C503" s="1">
        <v>21</v>
      </c>
      <c r="D503" s="3">
        <f t="shared" si="8"/>
        <v>21</v>
      </c>
    </row>
    <row r="504" spans="1:4" x14ac:dyDescent="0.25">
      <c r="A504" s="1">
        <v>3</v>
      </c>
      <c r="B504" s="1" t="s">
        <v>17</v>
      </c>
      <c r="D504" s="3">
        <f t="shared" si="8"/>
        <v>21.75</v>
      </c>
    </row>
    <row r="505" spans="1:4" x14ac:dyDescent="0.25">
      <c r="A505" s="1">
        <v>3</v>
      </c>
      <c r="B505" s="1" t="s">
        <v>17</v>
      </c>
      <c r="C505" s="1">
        <v>37</v>
      </c>
      <c r="D505" s="3">
        <f t="shared" si="8"/>
        <v>37</v>
      </c>
    </row>
    <row r="506" spans="1:4" x14ac:dyDescent="0.25">
      <c r="A506" s="1">
        <v>1</v>
      </c>
      <c r="B506" s="1" t="s">
        <v>17</v>
      </c>
      <c r="C506" s="1">
        <v>16</v>
      </c>
      <c r="D506" s="3">
        <f t="shared" si="8"/>
        <v>16</v>
      </c>
    </row>
    <row r="507" spans="1:4" x14ac:dyDescent="0.25">
      <c r="A507" s="1">
        <v>1</v>
      </c>
      <c r="B507" s="1" t="s">
        <v>13</v>
      </c>
      <c r="C507" s="1">
        <v>18</v>
      </c>
      <c r="D507" s="3">
        <f t="shared" si="8"/>
        <v>18</v>
      </c>
    </row>
    <row r="508" spans="1:4" x14ac:dyDescent="0.25">
      <c r="A508" s="1">
        <v>2</v>
      </c>
      <c r="B508" s="1" t="s">
        <v>17</v>
      </c>
      <c r="C508" s="1">
        <v>33</v>
      </c>
      <c r="D508" s="3">
        <f t="shared" si="8"/>
        <v>33</v>
      </c>
    </row>
    <row r="509" spans="1:4" x14ac:dyDescent="0.25">
      <c r="A509" s="1">
        <v>1</v>
      </c>
      <c r="B509" s="1" t="s">
        <v>13</v>
      </c>
      <c r="D509" s="3">
        <f t="shared" si="8"/>
        <v>41.281386138613861</v>
      </c>
    </row>
    <row r="510" spans="1:4" x14ac:dyDescent="0.25">
      <c r="A510" s="1">
        <v>3</v>
      </c>
      <c r="B510" s="1" t="s">
        <v>13</v>
      </c>
      <c r="C510" s="1">
        <v>28</v>
      </c>
      <c r="D510" s="3">
        <f t="shared" si="8"/>
        <v>28</v>
      </c>
    </row>
    <row r="511" spans="1:4" x14ac:dyDescent="0.25">
      <c r="A511" s="1">
        <v>3</v>
      </c>
      <c r="B511" s="1" t="s">
        <v>13</v>
      </c>
      <c r="C511" s="1">
        <v>26</v>
      </c>
      <c r="D511" s="3">
        <f t="shared" si="8"/>
        <v>26</v>
      </c>
    </row>
    <row r="512" spans="1:4" x14ac:dyDescent="0.25">
      <c r="A512" s="1">
        <v>3</v>
      </c>
      <c r="B512" s="1" t="s">
        <v>13</v>
      </c>
      <c r="C512" s="1">
        <v>29</v>
      </c>
      <c r="D512" s="3">
        <f t="shared" si="8"/>
        <v>29</v>
      </c>
    </row>
    <row r="513" spans="1:4" x14ac:dyDescent="0.25">
      <c r="A513" s="1">
        <v>3</v>
      </c>
      <c r="B513" s="1" t="s">
        <v>13</v>
      </c>
      <c r="D513" s="3">
        <f t="shared" si="8"/>
        <v>26.507588932806325</v>
      </c>
    </row>
    <row r="514" spans="1:4" x14ac:dyDescent="0.25">
      <c r="A514" s="1">
        <v>1</v>
      </c>
      <c r="B514" s="1" t="s">
        <v>13</v>
      </c>
      <c r="C514" s="1">
        <v>36</v>
      </c>
      <c r="D514" s="3">
        <f t="shared" si="8"/>
        <v>36</v>
      </c>
    </row>
    <row r="515" spans="1:4" x14ac:dyDescent="0.25">
      <c r="A515" s="1">
        <v>1</v>
      </c>
      <c r="B515" s="1" t="s">
        <v>17</v>
      </c>
      <c r="C515" s="1">
        <v>54</v>
      </c>
      <c r="D515" s="3">
        <f t="shared" ref="D515:D578" si="9">IF(C515="",SUMIFS(Avg_Age,Pclass_Age,A515,Sex_Age,B515),C515)</f>
        <v>54</v>
      </c>
    </row>
    <row r="516" spans="1:4" x14ac:dyDescent="0.25">
      <c r="A516" s="1">
        <v>3</v>
      </c>
      <c r="B516" s="1" t="s">
        <v>13</v>
      </c>
      <c r="C516" s="1">
        <v>24</v>
      </c>
      <c r="D516" s="3">
        <f t="shared" si="9"/>
        <v>24</v>
      </c>
    </row>
    <row r="517" spans="1:4" x14ac:dyDescent="0.25">
      <c r="A517" s="1">
        <v>1</v>
      </c>
      <c r="B517" s="1" t="s">
        <v>13</v>
      </c>
      <c r="C517" s="1">
        <v>47</v>
      </c>
      <c r="D517" s="3">
        <f t="shared" si="9"/>
        <v>47</v>
      </c>
    </row>
    <row r="518" spans="1:4" x14ac:dyDescent="0.25">
      <c r="A518" s="1">
        <v>2</v>
      </c>
      <c r="B518" s="1" t="s">
        <v>17</v>
      </c>
      <c r="C518" s="1">
        <v>34</v>
      </c>
      <c r="D518" s="3">
        <f t="shared" si="9"/>
        <v>34</v>
      </c>
    </row>
    <row r="519" spans="1:4" x14ac:dyDescent="0.25">
      <c r="A519" s="1">
        <v>3</v>
      </c>
      <c r="B519" s="1" t="s">
        <v>13</v>
      </c>
      <c r="D519" s="3">
        <f t="shared" si="9"/>
        <v>26.507588932806325</v>
      </c>
    </row>
    <row r="520" spans="1:4" x14ac:dyDescent="0.25">
      <c r="A520" s="1">
        <v>2</v>
      </c>
      <c r="B520" s="1" t="s">
        <v>17</v>
      </c>
      <c r="C520" s="1">
        <v>36</v>
      </c>
      <c r="D520" s="3">
        <f t="shared" si="9"/>
        <v>36</v>
      </c>
    </row>
    <row r="521" spans="1:4" x14ac:dyDescent="0.25">
      <c r="A521" s="1">
        <v>3</v>
      </c>
      <c r="B521" s="1" t="s">
        <v>13</v>
      </c>
      <c r="C521" s="1">
        <v>32</v>
      </c>
      <c r="D521" s="3">
        <f t="shared" si="9"/>
        <v>32</v>
      </c>
    </row>
    <row r="522" spans="1:4" x14ac:dyDescent="0.25">
      <c r="A522" s="1">
        <v>1</v>
      </c>
      <c r="B522" s="1" t="s">
        <v>17</v>
      </c>
      <c r="C522" s="1">
        <v>30</v>
      </c>
      <c r="D522" s="3">
        <f t="shared" si="9"/>
        <v>30</v>
      </c>
    </row>
    <row r="523" spans="1:4" x14ac:dyDescent="0.25">
      <c r="A523" s="1">
        <v>3</v>
      </c>
      <c r="B523" s="1" t="s">
        <v>13</v>
      </c>
      <c r="C523" s="1">
        <v>22</v>
      </c>
      <c r="D523" s="3">
        <f t="shared" si="9"/>
        <v>22</v>
      </c>
    </row>
    <row r="524" spans="1:4" x14ac:dyDescent="0.25">
      <c r="A524" s="1">
        <v>3</v>
      </c>
      <c r="B524" s="1" t="s">
        <v>13</v>
      </c>
      <c r="D524" s="3">
        <f t="shared" si="9"/>
        <v>26.507588932806325</v>
      </c>
    </row>
    <row r="525" spans="1:4" x14ac:dyDescent="0.25">
      <c r="A525" s="1">
        <v>1</v>
      </c>
      <c r="B525" s="1" t="s">
        <v>17</v>
      </c>
      <c r="C525" s="1">
        <v>44</v>
      </c>
      <c r="D525" s="3">
        <f t="shared" si="9"/>
        <v>44</v>
      </c>
    </row>
    <row r="526" spans="1:4" x14ac:dyDescent="0.25">
      <c r="A526" s="1">
        <v>3</v>
      </c>
      <c r="B526" s="1" t="s">
        <v>13</v>
      </c>
      <c r="D526" s="3">
        <f t="shared" si="9"/>
        <v>26.507588932806325</v>
      </c>
    </row>
    <row r="527" spans="1:4" x14ac:dyDescent="0.25">
      <c r="A527" s="1">
        <v>3</v>
      </c>
      <c r="B527" s="1" t="s">
        <v>13</v>
      </c>
      <c r="C527" s="1">
        <v>40.5</v>
      </c>
      <c r="D527" s="3">
        <f t="shared" si="9"/>
        <v>40.5</v>
      </c>
    </row>
    <row r="528" spans="1:4" x14ac:dyDescent="0.25">
      <c r="A528" s="1">
        <v>2</v>
      </c>
      <c r="B528" s="1" t="s">
        <v>17</v>
      </c>
      <c r="C528" s="1">
        <v>50</v>
      </c>
      <c r="D528" s="3">
        <f t="shared" si="9"/>
        <v>50</v>
      </c>
    </row>
    <row r="529" spans="1:4" x14ac:dyDescent="0.25">
      <c r="A529" s="1">
        <v>1</v>
      </c>
      <c r="B529" s="1" t="s">
        <v>13</v>
      </c>
      <c r="D529" s="3">
        <f t="shared" si="9"/>
        <v>41.281386138613861</v>
      </c>
    </row>
    <row r="530" spans="1:4" x14ac:dyDescent="0.25">
      <c r="A530" s="1">
        <v>3</v>
      </c>
      <c r="B530" s="1" t="s">
        <v>13</v>
      </c>
      <c r="C530" s="1">
        <v>39</v>
      </c>
      <c r="D530" s="3">
        <f t="shared" si="9"/>
        <v>39</v>
      </c>
    </row>
    <row r="531" spans="1:4" x14ac:dyDescent="0.25">
      <c r="A531" s="1">
        <v>2</v>
      </c>
      <c r="B531" s="1" t="s">
        <v>13</v>
      </c>
      <c r="C531" s="1">
        <v>23</v>
      </c>
      <c r="D531" s="3">
        <f t="shared" si="9"/>
        <v>23</v>
      </c>
    </row>
    <row r="532" spans="1:4" x14ac:dyDescent="0.25">
      <c r="A532" s="1">
        <v>2</v>
      </c>
      <c r="B532" s="1" t="s">
        <v>17</v>
      </c>
      <c r="C532" s="1">
        <v>2</v>
      </c>
      <c r="D532" s="3">
        <f t="shared" si="9"/>
        <v>2</v>
      </c>
    </row>
    <row r="533" spans="1:4" x14ac:dyDescent="0.25">
      <c r="A533" s="1">
        <v>3</v>
      </c>
      <c r="B533" s="1" t="s">
        <v>13</v>
      </c>
      <c r="D533" s="3">
        <f t="shared" si="9"/>
        <v>26.507588932806325</v>
      </c>
    </row>
    <row r="534" spans="1:4" x14ac:dyDescent="0.25">
      <c r="A534" s="1">
        <v>3</v>
      </c>
      <c r="B534" s="1" t="s">
        <v>13</v>
      </c>
      <c r="C534" s="1">
        <v>17</v>
      </c>
      <c r="D534" s="3">
        <f t="shared" si="9"/>
        <v>17</v>
      </c>
    </row>
    <row r="535" spans="1:4" x14ac:dyDescent="0.25">
      <c r="A535" s="1">
        <v>3</v>
      </c>
      <c r="B535" s="1" t="s">
        <v>17</v>
      </c>
      <c r="D535" s="3">
        <f t="shared" si="9"/>
        <v>21.75</v>
      </c>
    </row>
    <row r="536" spans="1:4" x14ac:dyDescent="0.25">
      <c r="A536" s="1">
        <v>3</v>
      </c>
      <c r="B536" s="1" t="s">
        <v>17</v>
      </c>
      <c r="C536" s="1">
        <v>30</v>
      </c>
      <c r="D536" s="3">
        <f t="shared" si="9"/>
        <v>30</v>
      </c>
    </row>
    <row r="537" spans="1:4" x14ac:dyDescent="0.25">
      <c r="A537" s="1">
        <v>2</v>
      </c>
      <c r="B537" s="1" t="s">
        <v>17</v>
      </c>
      <c r="C537" s="1">
        <v>7</v>
      </c>
      <c r="D537" s="3">
        <f t="shared" si="9"/>
        <v>7</v>
      </c>
    </row>
    <row r="538" spans="1:4" x14ac:dyDescent="0.25">
      <c r="A538" s="1">
        <v>1</v>
      </c>
      <c r="B538" s="1" t="s">
        <v>13</v>
      </c>
      <c r="C538" s="1">
        <v>45</v>
      </c>
      <c r="D538" s="3">
        <f t="shared" si="9"/>
        <v>45</v>
      </c>
    </row>
    <row r="539" spans="1:4" x14ac:dyDescent="0.25">
      <c r="A539" s="1">
        <v>1</v>
      </c>
      <c r="B539" s="1" t="s">
        <v>17</v>
      </c>
      <c r="C539" s="1">
        <v>30</v>
      </c>
      <c r="D539" s="3">
        <f t="shared" si="9"/>
        <v>30</v>
      </c>
    </row>
    <row r="540" spans="1:4" x14ac:dyDescent="0.25">
      <c r="A540" s="1">
        <v>3</v>
      </c>
      <c r="B540" s="1" t="s">
        <v>13</v>
      </c>
      <c r="D540" s="3">
        <f t="shared" si="9"/>
        <v>26.507588932806325</v>
      </c>
    </row>
    <row r="541" spans="1:4" x14ac:dyDescent="0.25">
      <c r="A541" s="1">
        <v>1</v>
      </c>
      <c r="B541" s="1" t="s">
        <v>17</v>
      </c>
      <c r="C541" s="1">
        <v>22</v>
      </c>
      <c r="D541" s="3">
        <f t="shared" si="9"/>
        <v>22</v>
      </c>
    </row>
    <row r="542" spans="1:4" x14ac:dyDescent="0.25">
      <c r="A542" s="1">
        <v>1</v>
      </c>
      <c r="B542" s="1" t="s">
        <v>17</v>
      </c>
      <c r="C542" s="1">
        <v>36</v>
      </c>
      <c r="D542" s="3">
        <f t="shared" si="9"/>
        <v>36</v>
      </c>
    </row>
    <row r="543" spans="1:4" x14ac:dyDescent="0.25">
      <c r="A543" s="1">
        <v>3</v>
      </c>
      <c r="B543" s="1" t="s">
        <v>17</v>
      </c>
      <c r="C543" s="1">
        <v>9</v>
      </c>
      <c r="D543" s="3">
        <f t="shared" si="9"/>
        <v>9</v>
      </c>
    </row>
    <row r="544" spans="1:4" x14ac:dyDescent="0.25">
      <c r="A544" s="1">
        <v>3</v>
      </c>
      <c r="B544" s="1" t="s">
        <v>17</v>
      </c>
      <c r="C544" s="1">
        <v>11</v>
      </c>
      <c r="D544" s="3">
        <f t="shared" si="9"/>
        <v>11</v>
      </c>
    </row>
    <row r="545" spans="1:4" x14ac:dyDescent="0.25">
      <c r="A545" s="1">
        <v>2</v>
      </c>
      <c r="B545" s="1" t="s">
        <v>13</v>
      </c>
      <c r="C545" s="1">
        <v>32</v>
      </c>
      <c r="D545" s="3">
        <f t="shared" si="9"/>
        <v>32</v>
      </c>
    </row>
    <row r="546" spans="1:4" x14ac:dyDescent="0.25">
      <c r="A546" s="1">
        <v>1</v>
      </c>
      <c r="B546" s="1" t="s">
        <v>13</v>
      </c>
      <c r="C546" s="1">
        <v>50</v>
      </c>
      <c r="D546" s="3">
        <f t="shared" si="9"/>
        <v>50</v>
      </c>
    </row>
    <row r="547" spans="1:4" x14ac:dyDescent="0.25">
      <c r="A547" s="1">
        <v>1</v>
      </c>
      <c r="B547" s="1" t="s">
        <v>13</v>
      </c>
      <c r="C547" s="1">
        <v>64</v>
      </c>
      <c r="D547" s="3">
        <f t="shared" si="9"/>
        <v>64</v>
      </c>
    </row>
    <row r="548" spans="1:4" x14ac:dyDescent="0.25">
      <c r="A548" s="1">
        <v>2</v>
      </c>
      <c r="B548" s="1" t="s">
        <v>17</v>
      </c>
      <c r="C548" s="1">
        <v>19</v>
      </c>
      <c r="D548" s="3">
        <f t="shared" si="9"/>
        <v>19</v>
      </c>
    </row>
    <row r="549" spans="1:4" x14ac:dyDescent="0.25">
      <c r="A549" s="1">
        <v>2</v>
      </c>
      <c r="B549" s="1" t="s">
        <v>13</v>
      </c>
      <c r="D549" s="3">
        <f t="shared" si="9"/>
        <v>30.740707070707071</v>
      </c>
    </row>
    <row r="550" spans="1:4" x14ac:dyDescent="0.25">
      <c r="A550" s="1">
        <v>3</v>
      </c>
      <c r="B550" s="1" t="s">
        <v>13</v>
      </c>
      <c r="C550" s="1">
        <v>33</v>
      </c>
      <c r="D550" s="3">
        <f t="shared" si="9"/>
        <v>33</v>
      </c>
    </row>
    <row r="551" spans="1:4" x14ac:dyDescent="0.25">
      <c r="A551" s="1">
        <v>2</v>
      </c>
      <c r="B551" s="1" t="s">
        <v>13</v>
      </c>
      <c r="C551" s="1">
        <v>8</v>
      </c>
      <c r="D551" s="3">
        <f t="shared" si="9"/>
        <v>8</v>
      </c>
    </row>
    <row r="552" spans="1:4" x14ac:dyDescent="0.25">
      <c r="A552" s="1">
        <v>1</v>
      </c>
      <c r="B552" s="1" t="s">
        <v>13</v>
      </c>
      <c r="C552" s="1">
        <v>17</v>
      </c>
      <c r="D552" s="3">
        <f t="shared" si="9"/>
        <v>17</v>
      </c>
    </row>
    <row r="553" spans="1:4" x14ac:dyDescent="0.25">
      <c r="A553" s="1">
        <v>2</v>
      </c>
      <c r="B553" s="1" t="s">
        <v>13</v>
      </c>
      <c r="C553" s="1">
        <v>27</v>
      </c>
      <c r="D553" s="3">
        <f t="shared" si="9"/>
        <v>27</v>
      </c>
    </row>
    <row r="554" spans="1:4" x14ac:dyDescent="0.25">
      <c r="A554" s="1">
        <v>3</v>
      </c>
      <c r="B554" s="1" t="s">
        <v>13</v>
      </c>
      <c r="D554" s="3">
        <f t="shared" si="9"/>
        <v>26.507588932806325</v>
      </c>
    </row>
    <row r="555" spans="1:4" x14ac:dyDescent="0.25">
      <c r="A555" s="1">
        <v>3</v>
      </c>
      <c r="B555" s="1" t="s">
        <v>13</v>
      </c>
      <c r="C555" s="1">
        <v>22</v>
      </c>
      <c r="D555" s="3">
        <f t="shared" si="9"/>
        <v>22</v>
      </c>
    </row>
    <row r="556" spans="1:4" x14ac:dyDescent="0.25">
      <c r="A556" s="1">
        <v>3</v>
      </c>
      <c r="B556" s="1" t="s">
        <v>17</v>
      </c>
      <c r="C556" s="1">
        <v>22</v>
      </c>
      <c r="D556" s="3">
        <f t="shared" si="9"/>
        <v>22</v>
      </c>
    </row>
    <row r="557" spans="1:4" x14ac:dyDescent="0.25">
      <c r="A557" s="1">
        <v>1</v>
      </c>
      <c r="B557" s="1" t="s">
        <v>13</v>
      </c>
      <c r="C557" s="1">
        <v>62</v>
      </c>
      <c r="D557" s="3">
        <f t="shared" si="9"/>
        <v>62</v>
      </c>
    </row>
    <row r="558" spans="1:4" x14ac:dyDescent="0.25">
      <c r="A558" s="1">
        <v>1</v>
      </c>
      <c r="B558" s="1" t="s">
        <v>17</v>
      </c>
      <c r="C558" s="1">
        <v>48</v>
      </c>
      <c r="D558" s="3">
        <f t="shared" si="9"/>
        <v>48</v>
      </c>
    </row>
    <row r="559" spans="1:4" x14ac:dyDescent="0.25">
      <c r="A559" s="1">
        <v>1</v>
      </c>
      <c r="B559" s="1" t="s">
        <v>13</v>
      </c>
      <c r="D559" s="3">
        <f t="shared" si="9"/>
        <v>41.281386138613861</v>
      </c>
    </row>
    <row r="560" spans="1:4" x14ac:dyDescent="0.25">
      <c r="A560" s="1">
        <v>1</v>
      </c>
      <c r="B560" s="1" t="s">
        <v>17</v>
      </c>
      <c r="C560" s="1">
        <v>39</v>
      </c>
      <c r="D560" s="3">
        <f t="shared" si="9"/>
        <v>39</v>
      </c>
    </row>
    <row r="561" spans="1:4" x14ac:dyDescent="0.25">
      <c r="A561" s="1">
        <v>3</v>
      </c>
      <c r="B561" s="1" t="s">
        <v>17</v>
      </c>
      <c r="C561" s="1">
        <v>36</v>
      </c>
      <c r="D561" s="3">
        <f t="shared" si="9"/>
        <v>36</v>
      </c>
    </row>
    <row r="562" spans="1:4" x14ac:dyDescent="0.25">
      <c r="A562" s="1">
        <v>3</v>
      </c>
      <c r="B562" s="1" t="s">
        <v>13</v>
      </c>
      <c r="D562" s="3">
        <f t="shared" si="9"/>
        <v>26.507588932806325</v>
      </c>
    </row>
    <row r="563" spans="1:4" x14ac:dyDescent="0.25">
      <c r="A563" s="1">
        <v>3</v>
      </c>
      <c r="B563" s="1" t="s">
        <v>13</v>
      </c>
      <c r="C563" s="1">
        <v>40</v>
      </c>
      <c r="D563" s="3">
        <f t="shared" si="9"/>
        <v>40</v>
      </c>
    </row>
    <row r="564" spans="1:4" x14ac:dyDescent="0.25">
      <c r="A564" s="1">
        <v>2</v>
      </c>
      <c r="B564" s="1" t="s">
        <v>13</v>
      </c>
      <c r="C564" s="1">
        <v>28</v>
      </c>
      <c r="D564" s="3">
        <f t="shared" si="9"/>
        <v>28</v>
      </c>
    </row>
    <row r="565" spans="1:4" x14ac:dyDescent="0.25">
      <c r="A565" s="1">
        <v>3</v>
      </c>
      <c r="B565" s="1" t="s">
        <v>13</v>
      </c>
      <c r="D565" s="3">
        <f t="shared" si="9"/>
        <v>26.507588932806325</v>
      </c>
    </row>
    <row r="566" spans="1:4" x14ac:dyDescent="0.25">
      <c r="A566" s="1">
        <v>3</v>
      </c>
      <c r="B566" s="1" t="s">
        <v>17</v>
      </c>
      <c r="D566" s="3">
        <f t="shared" si="9"/>
        <v>21.75</v>
      </c>
    </row>
    <row r="567" spans="1:4" x14ac:dyDescent="0.25">
      <c r="A567" s="1">
        <v>3</v>
      </c>
      <c r="B567" s="1" t="s">
        <v>13</v>
      </c>
      <c r="C567" s="1">
        <v>24</v>
      </c>
      <c r="D567" s="3">
        <f t="shared" si="9"/>
        <v>24</v>
      </c>
    </row>
    <row r="568" spans="1:4" x14ac:dyDescent="0.25">
      <c r="A568" s="1">
        <v>3</v>
      </c>
      <c r="B568" s="1" t="s">
        <v>13</v>
      </c>
      <c r="C568" s="1">
        <v>19</v>
      </c>
      <c r="D568" s="3">
        <f t="shared" si="9"/>
        <v>19</v>
      </c>
    </row>
    <row r="569" spans="1:4" x14ac:dyDescent="0.25">
      <c r="A569" s="1">
        <v>3</v>
      </c>
      <c r="B569" s="1" t="s">
        <v>17</v>
      </c>
      <c r="C569" s="1">
        <v>29</v>
      </c>
      <c r="D569" s="3">
        <f t="shared" si="9"/>
        <v>29</v>
      </c>
    </row>
    <row r="570" spans="1:4" x14ac:dyDescent="0.25">
      <c r="A570" s="1">
        <v>3</v>
      </c>
      <c r="B570" s="1" t="s">
        <v>13</v>
      </c>
      <c r="D570" s="3">
        <f t="shared" si="9"/>
        <v>26.507588932806325</v>
      </c>
    </row>
    <row r="571" spans="1:4" x14ac:dyDescent="0.25">
      <c r="A571" s="1">
        <v>3</v>
      </c>
      <c r="B571" s="1" t="s">
        <v>13</v>
      </c>
      <c r="C571" s="1">
        <v>32</v>
      </c>
      <c r="D571" s="3">
        <f t="shared" si="9"/>
        <v>32</v>
      </c>
    </row>
    <row r="572" spans="1:4" x14ac:dyDescent="0.25">
      <c r="A572" s="1">
        <v>2</v>
      </c>
      <c r="B572" s="1" t="s">
        <v>13</v>
      </c>
      <c r="C572" s="1">
        <v>62</v>
      </c>
      <c r="D572" s="3">
        <f t="shared" si="9"/>
        <v>62</v>
      </c>
    </row>
    <row r="573" spans="1:4" x14ac:dyDescent="0.25">
      <c r="A573" s="1">
        <v>1</v>
      </c>
      <c r="B573" s="1" t="s">
        <v>17</v>
      </c>
      <c r="C573" s="1">
        <v>53</v>
      </c>
      <c r="D573" s="3">
        <f t="shared" si="9"/>
        <v>53</v>
      </c>
    </row>
    <row r="574" spans="1:4" x14ac:dyDescent="0.25">
      <c r="A574" s="1">
        <v>1</v>
      </c>
      <c r="B574" s="1" t="s">
        <v>13</v>
      </c>
      <c r="C574" s="1">
        <v>36</v>
      </c>
      <c r="D574" s="3">
        <f t="shared" si="9"/>
        <v>36</v>
      </c>
    </row>
    <row r="575" spans="1:4" x14ac:dyDescent="0.25">
      <c r="A575" s="1">
        <v>3</v>
      </c>
      <c r="B575" s="1" t="s">
        <v>17</v>
      </c>
      <c r="D575" s="3">
        <f t="shared" si="9"/>
        <v>21.75</v>
      </c>
    </row>
    <row r="576" spans="1:4" x14ac:dyDescent="0.25">
      <c r="A576" s="1">
        <v>3</v>
      </c>
      <c r="B576" s="1" t="s">
        <v>13</v>
      </c>
      <c r="C576" s="1">
        <v>16</v>
      </c>
      <c r="D576" s="3">
        <f t="shared" si="9"/>
        <v>16</v>
      </c>
    </row>
    <row r="577" spans="1:4" x14ac:dyDescent="0.25">
      <c r="A577" s="1">
        <v>3</v>
      </c>
      <c r="B577" s="1" t="s">
        <v>13</v>
      </c>
      <c r="C577" s="1">
        <v>19</v>
      </c>
      <c r="D577" s="3">
        <f t="shared" si="9"/>
        <v>19</v>
      </c>
    </row>
    <row r="578" spans="1:4" x14ac:dyDescent="0.25">
      <c r="A578" s="1">
        <v>2</v>
      </c>
      <c r="B578" s="1" t="s">
        <v>17</v>
      </c>
      <c r="C578" s="1">
        <v>34</v>
      </c>
      <c r="D578" s="3">
        <f t="shared" si="9"/>
        <v>34</v>
      </c>
    </row>
    <row r="579" spans="1:4" x14ac:dyDescent="0.25">
      <c r="A579" s="1">
        <v>1</v>
      </c>
      <c r="B579" s="1" t="s">
        <v>17</v>
      </c>
      <c r="C579" s="1">
        <v>39</v>
      </c>
      <c r="D579" s="3">
        <f t="shared" ref="D579:D642" si="10">IF(C579="",SUMIFS(Avg_Age,Pclass_Age,A579,Sex_Age,B579),C579)</f>
        <v>39</v>
      </c>
    </row>
    <row r="580" spans="1:4" x14ac:dyDescent="0.25">
      <c r="A580" s="1">
        <v>3</v>
      </c>
      <c r="B580" s="1" t="s">
        <v>17</v>
      </c>
      <c r="D580" s="3">
        <f t="shared" si="10"/>
        <v>21.75</v>
      </c>
    </row>
    <row r="581" spans="1:4" x14ac:dyDescent="0.25">
      <c r="A581" s="1">
        <v>3</v>
      </c>
      <c r="B581" s="1" t="s">
        <v>13</v>
      </c>
      <c r="C581" s="1">
        <v>32</v>
      </c>
      <c r="D581" s="3">
        <f t="shared" si="10"/>
        <v>32</v>
      </c>
    </row>
    <row r="582" spans="1:4" x14ac:dyDescent="0.25">
      <c r="A582" s="1">
        <v>2</v>
      </c>
      <c r="B582" s="1" t="s">
        <v>17</v>
      </c>
      <c r="C582" s="1">
        <v>25</v>
      </c>
      <c r="D582" s="3">
        <f t="shared" si="10"/>
        <v>25</v>
      </c>
    </row>
    <row r="583" spans="1:4" x14ac:dyDescent="0.25">
      <c r="A583" s="1">
        <v>1</v>
      </c>
      <c r="B583" s="1" t="s">
        <v>17</v>
      </c>
      <c r="C583" s="1">
        <v>39</v>
      </c>
      <c r="D583" s="3">
        <f t="shared" si="10"/>
        <v>39</v>
      </c>
    </row>
    <row r="584" spans="1:4" x14ac:dyDescent="0.25">
      <c r="A584" s="1">
        <v>2</v>
      </c>
      <c r="B584" s="1" t="s">
        <v>13</v>
      </c>
      <c r="C584" s="1">
        <v>54</v>
      </c>
      <c r="D584" s="3">
        <f t="shared" si="10"/>
        <v>54</v>
      </c>
    </row>
    <row r="585" spans="1:4" x14ac:dyDescent="0.25">
      <c r="A585" s="1">
        <v>1</v>
      </c>
      <c r="B585" s="1" t="s">
        <v>13</v>
      </c>
      <c r="C585" s="1">
        <v>36</v>
      </c>
      <c r="D585" s="3">
        <f t="shared" si="10"/>
        <v>36</v>
      </c>
    </row>
    <row r="586" spans="1:4" x14ac:dyDescent="0.25">
      <c r="A586" s="1">
        <v>3</v>
      </c>
      <c r="B586" s="1" t="s">
        <v>13</v>
      </c>
      <c r="D586" s="3">
        <f t="shared" si="10"/>
        <v>26.507588932806325</v>
      </c>
    </row>
    <row r="587" spans="1:4" x14ac:dyDescent="0.25">
      <c r="A587" s="1">
        <v>1</v>
      </c>
      <c r="B587" s="1" t="s">
        <v>17</v>
      </c>
      <c r="C587" s="1">
        <v>18</v>
      </c>
      <c r="D587" s="3">
        <f t="shared" si="10"/>
        <v>18</v>
      </c>
    </row>
    <row r="588" spans="1:4" x14ac:dyDescent="0.25">
      <c r="A588" s="1">
        <v>2</v>
      </c>
      <c r="B588" s="1" t="s">
        <v>13</v>
      </c>
      <c r="C588" s="1">
        <v>47</v>
      </c>
      <c r="D588" s="3">
        <f t="shared" si="10"/>
        <v>47</v>
      </c>
    </row>
    <row r="589" spans="1:4" x14ac:dyDescent="0.25">
      <c r="A589" s="1">
        <v>1</v>
      </c>
      <c r="B589" s="1" t="s">
        <v>13</v>
      </c>
      <c r="C589" s="1">
        <v>60</v>
      </c>
      <c r="D589" s="3">
        <f t="shared" si="10"/>
        <v>60</v>
      </c>
    </row>
    <row r="590" spans="1:4" x14ac:dyDescent="0.25">
      <c r="A590" s="1">
        <v>3</v>
      </c>
      <c r="B590" s="1" t="s">
        <v>13</v>
      </c>
      <c r="C590" s="1">
        <v>22</v>
      </c>
      <c r="D590" s="3">
        <f t="shared" si="10"/>
        <v>22</v>
      </c>
    </row>
    <row r="591" spans="1:4" x14ac:dyDescent="0.25">
      <c r="A591" s="1">
        <v>3</v>
      </c>
      <c r="B591" s="1" t="s">
        <v>13</v>
      </c>
      <c r="D591" s="3">
        <f t="shared" si="10"/>
        <v>26.507588932806325</v>
      </c>
    </row>
    <row r="592" spans="1:4" x14ac:dyDescent="0.25">
      <c r="A592" s="1">
        <v>3</v>
      </c>
      <c r="B592" s="1" t="s">
        <v>13</v>
      </c>
      <c r="C592" s="1">
        <v>35</v>
      </c>
      <c r="D592" s="3">
        <f t="shared" si="10"/>
        <v>35</v>
      </c>
    </row>
    <row r="593" spans="1:4" x14ac:dyDescent="0.25">
      <c r="A593" s="1">
        <v>1</v>
      </c>
      <c r="B593" s="1" t="s">
        <v>17</v>
      </c>
      <c r="C593" s="1">
        <v>52</v>
      </c>
      <c r="D593" s="3">
        <f t="shared" si="10"/>
        <v>52</v>
      </c>
    </row>
    <row r="594" spans="1:4" x14ac:dyDescent="0.25">
      <c r="A594" s="1">
        <v>3</v>
      </c>
      <c r="B594" s="1" t="s">
        <v>13</v>
      </c>
      <c r="C594" s="1">
        <v>47</v>
      </c>
      <c r="D594" s="3">
        <f t="shared" si="10"/>
        <v>47</v>
      </c>
    </row>
    <row r="595" spans="1:4" x14ac:dyDescent="0.25">
      <c r="A595" s="1">
        <v>3</v>
      </c>
      <c r="B595" s="1" t="s">
        <v>17</v>
      </c>
      <c r="D595" s="3">
        <f t="shared" si="10"/>
        <v>21.75</v>
      </c>
    </row>
    <row r="596" spans="1:4" x14ac:dyDescent="0.25">
      <c r="A596" s="1">
        <v>2</v>
      </c>
      <c r="B596" s="1" t="s">
        <v>13</v>
      </c>
      <c r="C596" s="1">
        <v>37</v>
      </c>
      <c r="D596" s="3">
        <f t="shared" si="10"/>
        <v>37</v>
      </c>
    </row>
    <row r="597" spans="1:4" x14ac:dyDescent="0.25">
      <c r="A597" s="1">
        <v>3</v>
      </c>
      <c r="B597" s="1" t="s">
        <v>13</v>
      </c>
      <c r="C597" s="1">
        <v>36</v>
      </c>
      <c r="D597" s="3">
        <f t="shared" si="10"/>
        <v>36</v>
      </c>
    </row>
    <row r="598" spans="1:4" x14ac:dyDescent="0.25">
      <c r="A598" s="1">
        <v>2</v>
      </c>
      <c r="B598" s="1" t="s">
        <v>17</v>
      </c>
      <c r="D598" s="3">
        <f t="shared" si="10"/>
        <v>28.722972972972972</v>
      </c>
    </row>
    <row r="599" spans="1:4" x14ac:dyDescent="0.25">
      <c r="A599" s="1">
        <v>3</v>
      </c>
      <c r="B599" s="1" t="s">
        <v>13</v>
      </c>
      <c r="C599" s="1">
        <v>49</v>
      </c>
      <c r="D599" s="3">
        <f t="shared" si="10"/>
        <v>49</v>
      </c>
    </row>
    <row r="600" spans="1:4" x14ac:dyDescent="0.25">
      <c r="A600" s="1">
        <v>3</v>
      </c>
      <c r="B600" s="1" t="s">
        <v>13</v>
      </c>
      <c r="D600" s="3">
        <f t="shared" si="10"/>
        <v>26.507588932806325</v>
      </c>
    </row>
    <row r="601" spans="1:4" x14ac:dyDescent="0.25">
      <c r="A601" s="1">
        <v>1</v>
      </c>
      <c r="B601" s="1" t="s">
        <v>13</v>
      </c>
      <c r="C601" s="1">
        <v>49</v>
      </c>
      <c r="D601" s="3">
        <f t="shared" si="10"/>
        <v>49</v>
      </c>
    </row>
    <row r="602" spans="1:4" x14ac:dyDescent="0.25">
      <c r="A602" s="1">
        <v>2</v>
      </c>
      <c r="B602" s="1" t="s">
        <v>17</v>
      </c>
      <c r="C602" s="1">
        <v>24</v>
      </c>
      <c r="D602" s="3">
        <f t="shared" si="10"/>
        <v>24</v>
      </c>
    </row>
    <row r="603" spans="1:4" x14ac:dyDescent="0.25">
      <c r="A603" s="1">
        <v>3</v>
      </c>
      <c r="B603" s="1" t="s">
        <v>13</v>
      </c>
      <c r="D603" s="3">
        <f t="shared" si="10"/>
        <v>26.507588932806325</v>
      </c>
    </row>
    <row r="604" spans="1:4" x14ac:dyDescent="0.25">
      <c r="A604" s="1">
        <v>1</v>
      </c>
      <c r="B604" s="1" t="s">
        <v>13</v>
      </c>
      <c r="D604" s="3">
        <f t="shared" si="10"/>
        <v>41.281386138613861</v>
      </c>
    </row>
    <row r="605" spans="1:4" x14ac:dyDescent="0.25">
      <c r="A605" s="1">
        <v>3</v>
      </c>
      <c r="B605" s="1" t="s">
        <v>13</v>
      </c>
      <c r="C605" s="1">
        <v>44</v>
      </c>
      <c r="D605" s="3">
        <f t="shared" si="10"/>
        <v>44</v>
      </c>
    </row>
    <row r="606" spans="1:4" x14ac:dyDescent="0.25">
      <c r="A606" s="1">
        <v>1</v>
      </c>
      <c r="B606" s="1" t="s">
        <v>13</v>
      </c>
      <c r="C606" s="1">
        <v>35</v>
      </c>
      <c r="D606" s="3">
        <f t="shared" si="10"/>
        <v>35</v>
      </c>
    </row>
    <row r="607" spans="1:4" x14ac:dyDescent="0.25">
      <c r="A607" s="1">
        <v>3</v>
      </c>
      <c r="B607" s="1" t="s">
        <v>13</v>
      </c>
      <c r="C607" s="1">
        <v>36</v>
      </c>
      <c r="D607" s="3">
        <f t="shared" si="10"/>
        <v>36</v>
      </c>
    </row>
    <row r="608" spans="1:4" x14ac:dyDescent="0.25">
      <c r="A608" s="1">
        <v>3</v>
      </c>
      <c r="B608" s="1" t="s">
        <v>13</v>
      </c>
      <c r="C608" s="1">
        <v>30</v>
      </c>
      <c r="D608" s="3">
        <f t="shared" si="10"/>
        <v>30</v>
      </c>
    </row>
    <row r="609" spans="1:4" x14ac:dyDescent="0.25">
      <c r="A609" s="1">
        <v>1</v>
      </c>
      <c r="B609" s="1" t="s">
        <v>13</v>
      </c>
      <c r="C609" s="1">
        <v>27</v>
      </c>
      <c r="D609" s="3">
        <f t="shared" si="10"/>
        <v>27</v>
      </c>
    </row>
    <row r="610" spans="1:4" x14ac:dyDescent="0.25">
      <c r="A610" s="1">
        <v>2</v>
      </c>
      <c r="B610" s="1" t="s">
        <v>17</v>
      </c>
      <c r="C610" s="1">
        <v>22</v>
      </c>
      <c r="D610" s="3">
        <f t="shared" si="10"/>
        <v>22</v>
      </c>
    </row>
    <row r="611" spans="1:4" x14ac:dyDescent="0.25">
      <c r="A611" s="1">
        <v>1</v>
      </c>
      <c r="B611" s="1" t="s">
        <v>17</v>
      </c>
      <c r="C611" s="1">
        <v>40</v>
      </c>
      <c r="D611" s="3">
        <f t="shared" si="10"/>
        <v>40</v>
      </c>
    </row>
    <row r="612" spans="1:4" x14ac:dyDescent="0.25">
      <c r="A612" s="1">
        <v>3</v>
      </c>
      <c r="B612" s="1" t="s">
        <v>17</v>
      </c>
      <c r="C612" s="1">
        <v>39</v>
      </c>
      <c r="D612" s="3">
        <f t="shared" si="10"/>
        <v>39</v>
      </c>
    </row>
    <row r="613" spans="1:4" x14ac:dyDescent="0.25">
      <c r="A613" s="1">
        <v>3</v>
      </c>
      <c r="B613" s="1" t="s">
        <v>13</v>
      </c>
      <c r="D613" s="3">
        <f t="shared" si="10"/>
        <v>26.507588932806325</v>
      </c>
    </row>
    <row r="614" spans="1:4" x14ac:dyDescent="0.25">
      <c r="A614" s="1">
        <v>3</v>
      </c>
      <c r="B614" s="1" t="s">
        <v>17</v>
      </c>
      <c r="D614" s="3">
        <f t="shared" si="10"/>
        <v>21.75</v>
      </c>
    </row>
    <row r="615" spans="1:4" x14ac:dyDescent="0.25">
      <c r="A615" s="1">
        <v>3</v>
      </c>
      <c r="B615" s="1" t="s">
        <v>13</v>
      </c>
      <c r="D615" s="3">
        <f t="shared" si="10"/>
        <v>26.507588932806325</v>
      </c>
    </row>
    <row r="616" spans="1:4" x14ac:dyDescent="0.25">
      <c r="A616" s="1">
        <v>3</v>
      </c>
      <c r="B616" s="1" t="s">
        <v>13</v>
      </c>
      <c r="C616" s="1">
        <v>35</v>
      </c>
      <c r="D616" s="3">
        <f t="shared" si="10"/>
        <v>35</v>
      </c>
    </row>
    <row r="617" spans="1:4" x14ac:dyDescent="0.25">
      <c r="A617" s="1">
        <v>2</v>
      </c>
      <c r="B617" s="1" t="s">
        <v>17</v>
      </c>
      <c r="C617" s="1">
        <v>24</v>
      </c>
      <c r="D617" s="3">
        <f t="shared" si="10"/>
        <v>24</v>
      </c>
    </row>
    <row r="618" spans="1:4" x14ac:dyDescent="0.25">
      <c r="A618" s="1">
        <v>3</v>
      </c>
      <c r="B618" s="1" t="s">
        <v>13</v>
      </c>
      <c r="C618" s="1">
        <v>34</v>
      </c>
      <c r="D618" s="3">
        <f t="shared" si="10"/>
        <v>34</v>
      </c>
    </row>
    <row r="619" spans="1:4" x14ac:dyDescent="0.25">
      <c r="A619" s="1">
        <v>3</v>
      </c>
      <c r="B619" s="1" t="s">
        <v>17</v>
      </c>
      <c r="C619" s="1">
        <v>26</v>
      </c>
      <c r="D619" s="3">
        <f t="shared" si="10"/>
        <v>26</v>
      </c>
    </row>
    <row r="620" spans="1:4" x14ac:dyDescent="0.25">
      <c r="A620" s="1">
        <v>2</v>
      </c>
      <c r="B620" s="1" t="s">
        <v>17</v>
      </c>
      <c r="C620" s="1">
        <v>4</v>
      </c>
      <c r="D620" s="3">
        <f t="shared" si="10"/>
        <v>4</v>
      </c>
    </row>
    <row r="621" spans="1:4" x14ac:dyDescent="0.25">
      <c r="A621" s="1">
        <v>2</v>
      </c>
      <c r="B621" s="1" t="s">
        <v>13</v>
      </c>
      <c r="C621" s="1">
        <v>26</v>
      </c>
      <c r="D621" s="3">
        <f t="shared" si="10"/>
        <v>26</v>
      </c>
    </row>
    <row r="622" spans="1:4" x14ac:dyDescent="0.25">
      <c r="A622" s="1">
        <v>3</v>
      </c>
      <c r="B622" s="1" t="s">
        <v>13</v>
      </c>
      <c r="C622" s="1">
        <v>27</v>
      </c>
      <c r="D622" s="3">
        <f t="shared" si="10"/>
        <v>27</v>
      </c>
    </row>
    <row r="623" spans="1:4" x14ac:dyDescent="0.25">
      <c r="A623" s="1">
        <v>1</v>
      </c>
      <c r="B623" s="1" t="s">
        <v>13</v>
      </c>
      <c r="C623" s="1">
        <v>42</v>
      </c>
      <c r="D623" s="3">
        <f t="shared" si="10"/>
        <v>42</v>
      </c>
    </row>
    <row r="624" spans="1:4" x14ac:dyDescent="0.25">
      <c r="A624" s="1">
        <v>3</v>
      </c>
      <c r="B624" s="1" t="s">
        <v>13</v>
      </c>
      <c r="C624" s="1">
        <v>20</v>
      </c>
      <c r="D624" s="3">
        <f t="shared" si="10"/>
        <v>20</v>
      </c>
    </row>
    <row r="625" spans="1:4" x14ac:dyDescent="0.25">
      <c r="A625" s="1">
        <v>3</v>
      </c>
      <c r="B625" s="1" t="s">
        <v>13</v>
      </c>
      <c r="C625" s="1">
        <v>21</v>
      </c>
      <c r="D625" s="3">
        <f t="shared" si="10"/>
        <v>21</v>
      </c>
    </row>
    <row r="626" spans="1:4" x14ac:dyDescent="0.25">
      <c r="A626" s="1">
        <v>3</v>
      </c>
      <c r="B626" s="1" t="s">
        <v>13</v>
      </c>
      <c r="C626" s="1">
        <v>21</v>
      </c>
      <c r="D626" s="3">
        <f t="shared" si="10"/>
        <v>21</v>
      </c>
    </row>
    <row r="627" spans="1:4" x14ac:dyDescent="0.25">
      <c r="A627" s="1">
        <v>1</v>
      </c>
      <c r="B627" s="1" t="s">
        <v>13</v>
      </c>
      <c r="C627" s="1">
        <v>61</v>
      </c>
      <c r="D627" s="3">
        <f t="shared" si="10"/>
        <v>61</v>
      </c>
    </row>
    <row r="628" spans="1:4" x14ac:dyDescent="0.25">
      <c r="A628" s="1">
        <v>2</v>
      </c>
      <c r="B628" s="1" t="s">
        <v>13</v>
      </c>
      <c r="C628" s="1">
        <v>57</v>
      </c>
      <c r="D628" s="3">
        <f t="shared" si="10"/>
        <v>57</v>
      </c>
    </row>
    <row r="629" spans="1:4" x14ac:dyDescent="0.25">
      <c r="A629" s="1">
        <v>1</v>
      </c>
      <c r="B629" s="1" t="s">
        <v>17</v>
      </c>
      <c r="C629" s="1">
        <v>21</v>
      </c>
      <c r="D629" s="3">
        <f t="shared" si="10"/>
        <v>21</v>
      </c>
    </row>
    <row r="630" spans="1:4" x14ac:dyDescent="0.25">
      <c r="A630" s="1">
        <v>3</v>
      </c>
      <c r="B630" s="1" t="s">
        <v>13</v>
      </c>
      <c r="C630" s="1">
        <v>26</v>
      </c>
      <c r="D630" s="3">
        <f t="shared" si="10"/>
        <v>26</v>
      </c>
    </row>
    <row r="631" spans="1:4" x14ac:dyDescent="0.25">
      <c r="A631" s="1">
        <v>3</v>
      </c>
      <c r="B631" s="1" t="s">
        <v>13</v>
      </c>
      <c r="D631" s="3">
        <f t="shared" si="10"/>
        <v>26.507588932806325</v>
      </c>
    </row>
    <row r="632" spans="1:4" x14ac:dyDescent="0.25">
      <c r="A632" s="1">
        <v>1</v>
      </c>
      <c r="B632" s="1" t="s">
        <v>13</v>
      </c>
      <c r="C632" s="1">
        <v>80</v>
      </c>
      <c r="D632" s="3">
        <f t="shared" si="10"/>
        <v>80</v>
      </c>
    </row>
    <row r="633" spans="1:4" x14ac:dyDescent="0.25">
      <c r="A633" s="1">
        <v>3</v>
      </c>
      <c r="B633" s="1" t="s">
        <v>13</v>
      </c>
      <c r="C633" s="1">
        <v>51</v>
      </c>
      <c r="D633" s="3">
        <f t="shared" si="10"/>
        <v>51</v>
      </c>
    </row>
    <row r="634" spans="1:4" x14ac:dyDescent="0.25">
      <c r="A634" s="1">
        <v>1</v>
      </c>
      <c r="B634" s="1" t="s">
        <v>13</v>
      </c>
      <c r="C634" s="1">
        <v>32</v>
      </c>
      <c r="D634" s="3">
        <f t="shared" si="10"/>
        <v>32</v>
      </c>
    </row>
    <row r="635" spans="1:4" x14ac:dyDescent="0.25">
      <c r="A635" s="1">
        <v>1</v>
      </c>
      <c r="B635" s="1" t="s">
        <v>13</v>
      </c>
      <c r="D635" s="3">
        <f t="shared" si="10"/>
        <v>41.281386138613861</v>
      </c>
    </row>
    <row r="636" spans="1:4" x14ac:dyDescent="0.25">
      <c r="A636" s="1">
        <v>3</v>
      </c>
      <c r="B636" s="1" t="s">
        <v>17</v>
      </c>
      <c r="C636" s="1">
        <v>9</v>
      </c>
      <c r="D636" s="3">
        <f t="shared" si="10"/>
        <v>9</v>
      </c>
    </row>
    <row r="637" spans="1:4" x14ac:dyDescent="0.25">
      <c r="A637" s="1">
        <v>2</v>
      </c>
      <c r="B637" s="1" t="s">
        <v>17</v>
      </c>
      <c r="C637" s="1">
        <v>28</v>
      </c>
      <c r="D637" s="3">
        <f t="shared" si="10"/>
        <v>28</v>
      </c>
    </row>
    <row r="638" spans="1:4" x14ac:dyDescent="0.25">
      <c r="A638" s="1">
        <v>3</v>
      </c>
      <c r="B638" s="1" t="s">
        <v>13</v>
      </c>
      <c r="C638" s="1">
        <v>32</v>
      </c>
      <c r="D638" s="3">
        <f t="shared" si="10"/>
        <v>32</v>
      </c>
    </row>
    <row r="639" spans="1:4" x14ac:dyDescent="0.25">
      <c r="A639" s="1">
        <v>2</v>
      </c>
      <c r="B639" s="1" t="s">
        <v>13</v>
      </c>
      <c r="C639" s="1">
        <v>31</v>
      </c>
      <c r="D639" s="3">
        <f t="shared" si="10"/>
        <v>31</v>
      </c>
    </row>
    <row r="640" spans="1:4" x14ac:dyDescent="0.25">
      <c r="A640" s="1">
        <v>3</v>
      </c>
      <c r="B640" s="1" t="s">
        <v>17</v>
      </c>
      <c r="C640" s="1">
        <v>41</v>
      </c>
      <c r="D640" s="3">
        <f t="shared" si="10"/>
        <v>41</v>
      </c>
    </row>
    <row r="641" spans="1:4" x14ac:dyDescent="0.25">
      <c r="A641" s="1">
        <v>3</v>
      </c>
      <c r="B641" s="1" t="s">
        <v>13</v>
      </c>
      <c r="D641" s="3">
        <f t="shared" si="10"/>
        <v>26.507588932806325</v>
      </c>
    </row>
    <row r="642" spans="1:4" x14ac:dyDescent="0.25">
      <c r="A642" s="1">
        <v>3</v>
      </c>
      <c r="B642" s="1" t="s">
        <v>13</v>
      </c>
      <c r="C642" s="1">
        <v>20</v>
      </c>
      <c r="D642" s="3">
        <f t="shared" si="10"/>
        <v>20</v>
      </c>
    </row>
    <row r="643" spans="1:4" x14ac:dyDescent="0.25">
      <c r="A643" s="1">
        <v>1</v>
      </c>
      <c r="B643" s="1" t="s">
        <v>17</v>
      </c>
      <c r="C643" s="1">
        <v>24</v>
      </c>
      <c r="D643" s="3">
        <f t="shared" ref="D643:D706" si="11">IF(C643="",SUMIFS(Avg_Age,Pclass_Age,A643,Sex_Age,B643),C643)</f>
        <v>24</v>
      </c>
    </row>
    <row r="644" spans="1:4" x14ac:dyDescent="0.25">
      <c r="A644" s="1">
        <v>3</v>
      </c>
      <c r="B644" s="1" t="s">
        <v>17</v>
      </c>
      <c r="C644" s="1">
        <v>2</v>
      </c>
      <c r="D644" s="3">
        <f t="shared" si="11"/>
        <v>2</v>
      </c>
    </row>
    <row r="645" spans="1:4" x14ac:dyDescent="0.25">
      <c r="A645" s="1">
        <v>3</v>
      </c>
      <c r="B645" s="1" t="s">
        <v>13</v>
      </c>
      <c r="D645" s="3">
        <f t="shared" si="11"/>
        <v>26.507588932806325</v>
      </c>
    </row>
    <row r="646" spans="1:4" x14ac:dyDescent="0.25">
      <c r="A646" s="1">
        <v>3</v>
      </c>
      <c r="B646" s="1" t="s">
        <v>17</v>
      </c>
      <c r="C646" s="1">
        <v>0.75</v>
      </c>
      <c r="D646" s="3">
        <f t="shared" si="11"/>
        <v>0.75</v>
      </c>
    </row>
    <row r="647" spans="1:4" x14ac:dyDescent="0.25">
      <c r="A647" s="1">
        <v>1</v>
      </c>
      <c r="B647" s="1" t="s">
        <v>13</v>
      </c>
      <c r="C647" s="1">
        <v>48</v>
      </c>
      <c r="D647" s="3">
        <f t="shared" si="11"/>
        <v>48</v>
      </c>
    </row>
    <row r="648" spans="1:4" x14ac:dyDescent="0.25">
      <c r="A648" s="1">
        <v>3</v>
      </c>
      <c r="B648" s="1" t="s">
        <v>13</v>
      </c>
      <c r="C648" s="1">
        <v>19</v>
      </c>
      <c r="D648" s="3">
        <f t="shared" si="11"/>
        <v>19</v>
      </c>
    </row>
    <row r="649" spans="1:4" x14ac:dyDescent="0.25">
      <c r="A649" s="1">
        <v>1</v>
      </c>
      <c r="B649" s="1" t="s">
        <v>13</v>
      </c>
      <c r="C649" s="1">
        <v>56</v>
      </c>
      <c r="D649" s="3">
        <f t="shared" si="11"/>
        <v>56</v>
      </c>
    </row>
    <row r="650" spans="1:4" x14ac:dyDescent="0.25">
      <c r="A650" s="1">
        <v>3</v>
      </c>
      <c r="B650" s="1" t="s">
        <v>13</v>
      </c>
      <c r="D650" s="3">
        <f t="shared" si="11"/>
        <v>26.507588932806325</v>
      </c>
    </row>
    <row r="651" spans="1:4" x14ac:dyDescent="0.25">
      <c r="A651" s="1">
        <v>3</v>
      </c>
      <c r="B651" s="1" t="s">
        <v>17</v>
      </c>
      <c r="C651" s="1">
        <v>23</v>
      </c>
      <c r="D651" s="3">
        <f t="shared" si="11"/>
        <v>23</v>
      </c>
    </row>
    <row r="652" spans="1:4" x14ac:dyDescent="0.25">
      <c r="A652" s="1">
        <v>3</v>
      </c>
      <c r="B652" s="1" t="s">
        <v>13</v>
      </c>
      <c r="D652" s="3">
        <f t="shared" si="11"/>
        <v>26.507588932806325</v>
      </c>
    </row>
    <row r="653" spans="1:4" x14ac:dyDescent="0.25">
      <c r="A653" s="1">
        <v>2</v>
      </c>
      <c r="B653" s="1" t="s">
        <v>17</v>
      </c>
      <c r="C653" s="1">
        <v>18</v>
      </c>
      <c r="D653" s="3">
        <f t="shared" si="11"/>
        <v>18</v>
      </c>
    </row>
    <row r="654" spans="1:4" x14ac:dyDescent="0.25">
      <c r="A654" s="1">
        <v>3</v>
      </c>
      <c r="B654" s="1" t="s">
        <v>13</v>
      </c>
      <c r="C654" s="1">
        <v>21</v>
      </c>
      <c r="D654" s="3">
        <f t="shared" si="11"/>
        <v>21</v>
      </c>
    </row>
    <row r="655" spans="1:4" x14ac:dyDescent="0.25">
      <c r="A655" s="1">
        <v>3</v>
      </c>
      <c r="B655" s="1" t="s">
        <v>17</v>
      </c>
      <c r="D655" s="3">
        <f t="shared" si="11"/>
        <v>21.75</v>
      </c>
    </row>
    <row r="656" spans="1:4" x14ac:dyDescent="0.25">
      <c r="A656" s="1">
        <v>3</v>
      </c>
      <c r="B656" s="1" t="s">
        <v>17</v>
      </c>
      <c r="C656" s="1">
        <v>18</v>
      </c>
      <c r="D656" s="3">
        <f t="shared" si="11"/>
        <v>18</v>
      </c>
    </row>
    <row r="657" spans="1:4" x14ac:dyDescent="0.25">
      <c r="A657" s="1">
        <v>2</v>
      </c>
      <c r="B657" s="1" t="s">
        <v>13</v>
      </c>
      <c r="C657" s="1">
        <v>24</v>
      </c>
      <c r="D657" s="3">
        <f t="shared" si="11"/>
        <v>24</v>
      </c>
    </row>
    <row r="658" spans="1:4" x14ac:dyDescent="0.25">
      <c r="A658" s="1">
        <v>3</v>
      </c>
      <c r="B658" s="1" t="s">
        <v>13</v>
      </c>
      <c r="D658" s="3">
        <f t="shared" si="11"/>
        <v>26.507588932806325</v>
      </c>
    </row>
    <row r="659" spans="1:4" x14ac:dyDescent="0.25">
      <c r="A659" s="1">
        <v>3</v>
      </c>
      <c r="B659" s="1" t="s">
        <v>17</v>
      </c>
      <c r="C659" s="1">
        <v>32</v>
      </c>
      <c r="D659" s="3">
        <f t="shared" si="11"/>
        <v>32</v>
      </c>
    </row>
    <row r="660" spans="1:4" x14ac:dyDescent="0.25">
      <c r="A660" s="1">
        <v>2</v>
      </c>
      <c r="B660" s="1" t="s">
        <v>13</v>
      </c>
      <c r="C660" s="1">
        <v>23</v>
      </c>
      <c r="D660" s="3">
        <f t="shared" si="11"/>
        <v>23</v>
      </c>
    </row>
    <row r="661" spans="1:4" x14ac:dyDescent="0.25">
      <c r="A661" s="1">
        <v>1</v>
      </c>
      <c r="B661" s="1" t="s">
        <v>13</v>
      </c>
      <c r="C661" s="1">
        <v>58</v>
      </c>
      <c r="D661" s="3">
        <f t="shared" si="11"/>
        <v>58</v>
      </c>
    </row>
    <row r="662" spans="1:4" x14ac:dyDescent="0.25">
      <c r="A662" s="1">
        <v>1</v>
      </c>
      <c r="B662" s="1" t="s">
        <v>13</v>
      </c>
      <c r="C662" s="1">
        <v>50</v>
      </c>
      <c r="D662" s="3">
        <f t="shared" si="11"/>
        <v>50</v>
      </c>
    </row>
    <row r="663" spans="1:4" x14ac:dyDescent="0.25">
      <c r="A663" s="1">
        <v>3</v>
      </c>
      <c r="B663" s="1" t="s">
        <v>13</v>
      </c>
      <c r="C663" s="1">
        <v>40</v>
      </c>
      <c r="D663" s="3">
        <f t="shared" si="11"/>
        <v>40</v>
      </c>
    </row>
    <row r="664" spans="1:4" x14ac:dyDescent="0.25">
      <c r="A664" s="1">
        <v>1</v>
      </c>
      <c r="B664" s="1" t="s">
        <v>13</v>
      </c>
      <c r="C664" s="1">
        <v>47</v>
      </c>
      <c r="D664" s="3">
        <f t="shared" si="11"/>
        <v>47</v>
      </c>
    </row>
    <row r="665" spans="1:4" x14ac:dyDescent="0.25">
      <c r="A665" s="1">
        <v>3</v>
      </c>
      <c r="B665" s="1" t="s">
        <v>13</v>
      </c>
      <c r="C665" s="1">
        <v>36</v>
      </c>
      <c r="D665" s="3">
        <f t="shared" si="11"/>
        <v>36</v>
      </c>
    </row>
    <row r="666" spans="1:4" x14ac:dyDescent="0.25">
      <c r="A666" s="1">
        <v>3</v>
      </c>
      <c r="B666" s="1" t="s">
        <v>13</v>
      </c>
      <c r="C666" s="1">
        <v>20</v>
      </c>
      <c r="D666" s="3">
        <f t="shared" si="11"/>
        <v>20</v>
      </c>
    </row>
    <row r="667" spans="1:4" x14ac:dyDescent="0.25">
      <c r="A667" s="1">
        <v>2</v>
      </c>
      <c r="B667" s="1" t="s">
        <v>13</v>
      </c>
      <c r="C667" s="1">
        <v>32</v>
      </c>
      <c r="D667" s="3">
        <f t="shared" si="11"/>
        <v>32</v>
      </c>
    </row>
    <row r="668" spans="1:4" x14ac:dyDescent="0.25">
      <c r="A668" s="1">
        <v>2</v>
      </c>
      <c r="B668" s="1" t="s">
        <v>13</v>
      </c>
      <c r="C668" s="1">
        <v>25</v>
      </c>
      <c r="D668" s="3">
        <f t="shared" si="11"/>
        <v>25</v>
      </c>
    </row>
    <row r="669" spans="1:4" x14ac:dyDescent="0.25">
      <c r="A669" s="1">
        <v>3</v>
      </c>
      <c r="B669" s="1" t="s">
        <v>13</v>
      </c>
      <c r="D669" s="3">
        <f t="shared" si="11"/>
        <v>26.507588932806325</v>
      </c>
    </row>
    <row r="670" spans="1:4" x14ac:dyDescent="0.25">
      <c r="A670" s="1">
        <v>3</v>
      </c>
      <c r="B670" s="1" t="s">
        <v>13</v>
      </c>
      <c r="C670" s="1">
        <v>43</v>
      </c>
      <c r="D670" s="3">
        <f t="shared" si="11"/>
        <v>43</v>
      </c>
    </row>
    <row r="671" spans="1:4" x14ac:dyDescent="0.25">
      <c r="A671" s="1">
        <v>1</v>
      </c>
      <c r="B671" s="1" t="s">
        <v>17</v>
      </c>
      <c r="D671" s="3">
        <f t="shared" si="11"/>
        <v>34.611764705882351</v>
      </c>
    </row>
    <row r="672" spans="1:4" x14ac:dyDescent="0.25">
      <c r="A672" s="1">
        <v>2</v>
      </c>
      <c r="B672" s="1" t="s">
        <v>17</v>
      </c>
      <c r="C672" s="1">
        <v>40</v>
      </c>
      <c r="D672" s="3">
        <f t="shared" si="11"/>
        <v>40</v>
      </c>
    </row>
    <row r="673" spans="1:4" x14ac:dyDescent="0.25">
      <c r="A673" s="1">
        <v>1</v>
      </c>
      <c r="B673" s="1" t="s">
        <v>13</v>
      </c>
      <c r="C673" s="1">
        <v>31</v>
      </c>
      <c r="D673" s="3">
        <f t="shared" si="11"/>
        <v>31</v>
      </c>
    </row>
    <row r="674" spans="1:4" x14ac:dyDescent="0.25">
      <c r="A674" s="1">
        <v>2</v>
      </c>
      <c r="B674" s="1" t="s">
        <v>13</v>
      </c>
      <c r="C674" s="1">
        <v>70</v>
      </c>
      <c r="D674" s="3">
        <f t="shared" si="11"/>
        <v>70</v>
      </c>
    </row>
    <row r="675" spans="1:4" x14ac:dyDescent="0.25">
      <c r="A675" s="1">
        <v>2</v>
      </c>
      <c r="B675" s="1" t="s">
        <v>13</v>
      </c>
      <c r="C675" s="1">
        <v>31</v>
      </c>
      <c r="D675" s="3">
        <f t="shared" si="11"/>
        <v>31</v>
      </c>
    </row>
    <row r="676" spans="1:4" x14ac:dyDescent="0.25">
      <c r="A676" s="1">
        <v>2</v>
      </c>
      <c r="B676" s="1" t="s">
        <v>13</v>
      </c>
      <c r="D676" s="3">
        <f t="shared" si="11"/>
        <v>30.740707070707071</v>
      </c>
    </row>
    <row r="677" spans="1:4" x14ac:dyDescent="0.25">
      <c r="A677" s="1">
        <v>3</v>
      </c>
      <c r="B677" s="1" t="s">
        <v>13</v>
      </c>
      <c r="C677" s="1">
        <v>18</v>
      </c>
      <c r="D677" s="3">
        <f t="shared" si="11"/>
        <v>18</v>
      </c>
    </row>
    <row r="678" spans="1:4" x14ac:dyDescent="0.25">
      <c r="A678" s="1">
        <v>3</v>
      </c>
      <c r="B678" s="1" t="s">
        <v>13</v>
      </c>
      <c r="C678" s="1">
        <v>24.5</v>
      </c>
      <c r="D678" s="3">
        <f t="shared" si="11"/>
        <v>24.5</v>
      </c>
    </row>
    <row r="679" spans="1:4" x14ac:dyDescent="0.25">
      <c r="A679" s="1">
        <v>3</v>
      </c>
      <c r="B679" s="1" t="s">
        <v>17</v>
      </c>
      <c r="C679" s="1">
        <v>18</v>
      </c>
      <c r="D679" s="3">
        <f t="shared" si="11"/>
        <v>18</v>
      </c>
    </row>
    <row r="680" spans="1:4" x14ac:dyDescent="0.25">
      <c r="A680" s="1">
        <v>3</v>
      </c>
      <c r="B680" s="1" t="s">
        <v>17</v>
      </c>
      <c r="C680" s="1">
        <v>43</v>
      </c>
      <c r="D680" s="3">
        <f t="shared" si="11"/>
        <v>43</v>
      </c>
    </row>
    <row r="681" spans="1:4" x14ac:dyDescent="0.25">
      <c r="A681" s="1">
        <v>1</v>
      </c>
      <c r="B681" s="1" t="s">
        <v>13</v>
      </c>
      <c r="C681" s="1">
        <v>36</v>
      </c>
      <c r="D681" s="3">
        <f t="shared" si="11"/>
        <v>36</v>
      </c>
    </row>
    <row r="682" spans="1:4" x14ac:dyDescent="0.25">
      <c r="A682" s="1">
        <v>3</v>
      </c>
      <c r="B682" s="1" t="s">
        <v>17</v>
      </c>
      <c r="D682" s="3">
        <f t="shared" si="11"/>
        <v>21.75</v>
      </c>
    </row>
    <row r="683" spans="1:4" x14ac:dyDescent="0.25">
      <c r="A683" s="1">
        <v>1</v>
      </c>
      <c r="B683" s="1" t="s">
        <v>13</v>
      </c>
      <c r="C683" s="1">
        <v>27</v>
      </c>
      <c r="D683" s="3">
        <f t="shared" si="11"/>
        <v>27</v>
      </c>
    </row>
    <row r="684" spans="1:4" x14ac:dyDescent="0.25">
      <c r="A684" s="1">
        <v>3</v>
      </c>
      <c r="B684" s="1" t="s">
        <v>13</v>
      </c>
      <c r="C684" s="1">
        <v>20</v>
      </c>
      <c r="D684" s="3">
        <f t="shared" si="11"/>
        <v>20</v>
      </c>
    </row>
    <row r="685" spans="1:4" x14ac:dyDescent="0.25">
      <c r="A685" s="1">
        <v>3</v>
      </c>
      <c r="B685" s="1" t="s">
        <v>13</v>
      </c>
      <c r="C685" s="1">
        <v>14</v>
      </c>
      <c r="D685" s="3">
        <f t="shared" si="11"/>
        <v>14</v>
      </c>
    </row>
    <row r="686" spans="1:4" x14ac:dyDescent="0.25">
      <c r="A686" s="1">
        <v>2</v>
      </c>
      <c r="B686" s="1" t="s">
        <v>13</v>
      </c>
      <c r="C686" s="1">
        <v>60</v>
      </c>
      <c r="D686" s="3">
        <f t="shared" si="11"/>
        <v>60</v>
      </c>
    </row>
    <row r="687" spans="1:4" x14ac:dyDescent="0.25">
      <c r="A687" s="1">
        <v>2</v>
      </c>
      <c r="B687" s="1" t="s">
        <v>13</v>
      </c>
      <c r="C687" s="1">
        <v>25</v>
      </c>
      <c r="D687" s="3">
        <f t="shared" si="11"/>
        <v>25</v>
      </c>
    </row>
    <row r="688" spans="1:4" x14ac:dyDescent="0.25">
      <c r="A688" s="1">
        <v>3</v>
      </c>
      <c r="B688" s="1" t="s">
        <v>13</v>
      </c>
      <c r="C688" s="1">
        <v>14</v>
      </c>
      <c r="D688" s="3">
        <f t="shared" si="11"/>
        <v>14</v>
      </c>
    </row>
    <row r="689" spans="1:4" x14ac:dyDescent="0.25">
      <c r="A689" s="1">
        <v>3</v>
      </c>
      <c r="B689" s="1" t="s">
        <v>13</v>
      </c>
      <c r="C689" s="1">
        <v>19</v>
      </c>
      <c r="D689" s="3">
        <f t="shared" si="11"/>
        <v>19</v>
      </c>
    </row>
    <row r="690" spans="1:4" x14ac:dyDescent="0.25">
      <c r="A690" s="1">
        <v>3</v>
      </c>
      <c r="B690" s="1" t="s">
        <v>13</v>
      </c>
      <c r="C690" s="1">
        <v>18</v>
      </c>
      <c r="D690" s="3">
        <f t="shared" si="11"/>
        <v>18</v>
      </c>
    </row>
    <row r="691" spans="1:4" x14ac:dyDescent="0.25">
      <c r="A691" s="1">
        <v>1</v>
      </c>
      <c r="B691" s="1" t="s">
        <v>17</v>
      </c>
      <c r="C691" s="1">
        <v>15</v>
      </c>
      <c r="D691" s="3">
        <f t="shared" si="11"/>
        <v>15</v>
      </c>
    </row>
    <row r="692" spans="1:4" x14ac:dyDescent="0.25">
      <c r="A692" s="1">
        <v>1</v>
      </c>
      <c r="B692" s="1" t="s">
        <v>13</v>
      </c>
      <c r="C692" s="1">
        <v>31</v>
      </c>
      <c r="D692" s="3">
        <f t="shared" si="11"/>
        <v>31</v>
      </c>
    </row>
    <row r="693" spans="1:4" x14ac:dyDescent="0.25">
      <c r="A693" s="1">
        <v>3</v>
      </c>
      <c r="B693" s="1" t="s">
        <v>17</v>
      </c>
      <c r="C693" s="1">
        <v>4</v>
      </c>
      <c r="D693" s="3">
        <f t="shared" si="11"/>
        <v>4</v>
      </c>
    </row>
    <row r="694" spans="1:4" x14ac:dyDescent="0.25">
      <c r="A694" s="1">
        <v>3</v>
      </c>
      <c r="B694" s="1" t="s">
        <v>13</v>
      </c>
      <c r="D694" s="3">
        <f t="shared" si="11"/>
        <v>26.507588932806325</v>
      </c>
    </row>
    <row r="695" spans="1:4" x14ac:dyDescent="0.25">
      <c r="A695" s="1">
        <v>3</v>
      </c>
      <c r="B695" s="1" t="s">
        <v>13</v>
      </c>
      <c r="C695" s="1">
        <v>25</v>
      </c>
      <c r="D695" s="3">
        <f t="shared" si="11"/>
        <v>25</v>
      </c>
    </row>
    <row r="696" spans="1:4" x14ac:dyDescent="0.25">
      <c r="A696" s="1">
        <v>1</v>
      </c>
      <c r="B696" s="1" t="s">
        <v>13</v>
      </c>
      <c r="C696" s="1">
        <v>60</v>
      </c>
      <c r="D696" s="3">
        <f t="shared" si="11"/>
        <v>60</v>
      </c>
    </row>
    <row r="697" spans="1:4" x14ac:dyDescent="0.25">
      <c r="A697" s="1">
        <v>2</v>
      </c>
      <c r="B697" s="1" t="s">
        <v>13</v>
      </c>
      <c r="C697" s="1">
        <v>52</v>
      </c>
      <c r="D697" s="3">
        <f t="shared" si="11"/>
        <v>52</v>
      </c>
    </row>
    <row r="698" spans="1:4" x14ac:dyDescent="0.25">
      <c r="A698" s="1">
        <v>3</v>
      </c>
      <c r="B698" s="1" t="s">
        <v>13</v>
      </c>
      <c r="C698" s="1">
        <v>44</v>
      </c>
      <c r="D698" s="3">
        <f t="shared" si="11"/>
        <v>44</v>
      </c>
    </row>
    <row r="699" spans="1:4" x14ac:dyDescent="0.25">
      <c r="A699" s="1">
        <v>3</v>
      </c>
      <c r="B699" s="1" t="s">
        <v>17</v>
      </c>
      <c r="D699" s="3">
        <f t="shared" si="11"/>
        <v>21.75</v>
      </c>
    </row>
    <row r="700" spans="1:4" x14ac:dyDescent="0.25">
      <c r="A700" s="1">
        <v>1</v>
      </c>
      <c r="B700" s="1" t="s">
        <v>13</v>
      </c>
      <c r="C700" s="1">
        <v>49</v>
      </c>
      <c r="D700" s="3">
        <f t="shared" si="11"/>
        <v>49</v>
      </c>
    </row>
    <row r="701" spans="1:4" x14ac:dyDescent="0.25">
      <c r="A701" s="1">
        <v>3</v>
      </c>
      <c r="B701" s="1" t="s">
        <v>13</v>
      </c>
      <c r="C701" s="1">
        <v>42</v>
      </c>
      <c r="D701" s="3">
        <f t="shared" si="11"/>
        <v>42</v>
      </c>
    </row>
    <row r="702" spans="1:4" x14ac:dyDescent="0.25">
      <c r="A702" s="1">
        <v>1</v>
      </c>
      <c r="B702" s="1" t="s">
        <v>17</v>
      </c>
      <c r="C702" s="1">
        <v>18</v>
      </c>
      <c r="D702" s="3">
        <f t="shared" si="11"/>
        <v>18</v>
      </c>
    </row>
    <row r="703" spans="1:4" x14ac:dyDescent="0.25">
      <c r="A703" s="1">
        <v>1</v>
      </c>
      <c r="B703" s="1" t="s">
        <v>13</v>
      </c>
      <c r="C703" s="1">
        <v>35</v>
      </c>
      <c r="D703" s="3">
        <f t="shared" si="11"/>
        <v>35</v>
      </c>
    </row>
    <row r="704" spans="1:4" x14ac:dyDescent="0.25">
      <c r="A704" s="1">
        <v>3</v>
      </c>
      <c r="B704" s="1" t="s">
        <v>17</v>
      </c>
      <c r="C704" s="1">
        <v>18</v>
      </c>
      <c r="D704" s="3">
        <f t="shared" si="11"/>
        <v>18</v>
      </c>
    </row>
    <row r="705" spans="1:4" x14ac:dyDescent="0.25">
      <c r="A705" s="1">
        <v>3</v>
      </c>
      <c r="B705" s="1" t="s">
        <v>13</v>
      </c>
      <c r="C705" s="1">
        <v>25</v>
      </c>
      <c r="D705" s="3">
        <f t="shared" si="11"/>
        <v>25</v>
      </c>
    </row>
    <row r="706" spans="1:4" x14ac:dyDescent="0.25">
      <c r="A706" s="1">
        <v>3</v>
      </c>
      <c r="B706" s="1" t="s">
        <v>13</v>
      </c>
      <c r="C706" s="1">
        <v>26</v>
      </c>
      <c r="D706" s="3">
        <f t="shared" si="11"/>
        <v>26</v>
      </c>
    </row>
    <row r="707" spans="1:4" x14ac:dyDescent="0.25">
      <c r="A707" s="1">
        <v>2</v>
      </c>
      <c r="B707" s="1" t="s">
        <v>13</v>
      </c>
      <c r="C707" s="1">
        <v>39</v>
      </c>
      <c r="D707" s="3">
        <f t="shared" ref="D707:D770" si="12">IF(C707="",SUMIFS(Avg_Age,Pclass_Age,A707,Sex_Age,B707),C707)</f>
        <v>39</v>
      </c>
    </row>
    <row r="708" spans="1:4" x14ac:dyDescent="0.25">
      <c r="A708" s="1">
        <v>2</v>
      </c>
      <c r="B708" s="1" t="s">
        <v>17</v>
      </c>
      <c r="C708" s="1">
        <v>45</v>
      </c>
      <c r="D708" s="3">
        <f t="shared" si="12"/>
        <v>45</v>
      </c>
    </row>
    <row r="709" spans="1:4" x14ac:dyDescent="0.25">
      <c r="A709" s="1">
        <v>1</v>
      </c>
      <c r="B709" s="1" t="s">
        <v>13</v>
      </c>
      <c r="C709" s="1">
        <v>42</v>
      </c>
      <c r="D709" s="3">
        <f t="shared" si="12"/>
        <v>42</v>
      </c>
    </row>
    <row r="710" spans="1:4" x14ac:dyDescent="0.25">
      <c r="A710" s="1">
        <v>1</v>
      </c>
      <c r="B710" s="1" t="s">
        <v>17</v>
      </c>
      <c r="C710" s="1">
        <v>22</v>
      </c>
      <c r="D710" s="3">
        <f t="shared" si="12"/>
        <v>22</v>
      </c>
    </row>
    <row r="711" spans="1:4" x14ac:dyDescent="0.25">
      <c r="A711" s="1">
        <v>3</v>
      </c>
      <c r="B711" s="1" t="s">
        <v>13</v>
      </c>
      <c r="D711" s="3">
        <f t="shared" si="12"/>
        <v>26.507588932806325</v>
      </c>
    </row>
    <row r="712" spans="1:4" x14ac:dyDescent="0.25">
      <c r="A712" s="1">
        <v>1</v>
      </c>
      <c r="B712" s="1" t="s">
        <v>17</v>
      </c>
      <c r="C712" s="1">
        <v>24</v>
      </c>
      <c r="D712" s="3">
        <f t="shared" si="12"/>
        <v>24</v>
      </c>
    </row>
    <row r="713" spans="1:4" x14ac:dyDescent="0.25">
      <c r="A713" s="1">
        <v>1</v>
      </c>
      <c r="B713" s="1" t="s">
        <v>13</v>
      </c>
      <c r="D713" s="3">
        <f t="shared" si="12"/>
        <v>41.281386138613861</v>
      </c>
    </row>
    <row r="714" spans="1:4" x14ac:dyDescent="0.25">
      <c r="A714" s="1">
        <v>1</v>
      </c>
      <c r="B714" s="1" t="s">
        <v>13</v>
      </c>
      <c r="C714" s="1">
        <v>48</v>
      </c>
      <c r="D714" s="3">
        <f t="shared" si="12"/>
        <v>48</v>
      </c>
    </row>
    <row r="715" spans="1:4" x14ac:dyDescent="0.25">
      <c r="A715" s="1">
        <v>3</v>
      </c>
      <c r="B715" s="1" t="s">
        <v>13</v>
      </c>
      <c r="C715" s="1">
        <v>29</v>
      </c>
      <c r="D715" s="3">
        <f t="shared" si="12"/>
        <v>29</v>
      </c>
    </row>
    <row r="716" spans="1:4" x14ac:dyDescent="0.25">
      <c r="A716" s="1">
        <v>2</v>
      </c>
      <c r="B716" s="1" t="s">
        <v>13</v>
      </c>
      <c r="C716" s="1">
        <v>52</v>
      </c>
      <c r="D716" s="3">
        <f t="shared" si="12"/>
        <v>52</v>
      </c>
    </row>
    <row r="717" spans="1:4" x14ac:dyDescent="0.25">
      <c r="A717" s="1">
        <v>3</v>
      </c>
      <c r="B717" s="1" t="s">
        <v>13</v>
      </c>
      <c r="C717" s="1">
        <v>19</v>
      </c>
      <c r="D717" s="3">
        <f t="shared" si="12"/>
        <v>19</v>
      </c>
    </row>
    <row r="718" spans="1:4" x14ac:dyDescent="0.25">
      <c r="A718" s="1">
        <v>1</v>
      </c>
      <c r="B718" s="1" t="s">
        <v>17</v>
      </c>
      <c r="C718" s="1">
        <v>38</v>
      </c>
      <c r="D718" s="3">
        <f t="shared" si="12"/>
        <v>38</v>
      </c>
    </row>
    <row r="719" spans="1:4" x14ac:dyDescent="0.25">
      <c r="A719" s="1">
        <v>2</v>
      </c>
      <c r="B719" s="1" t="s">
        <v>17</v>
      </c>
      <c r="C719" s="1">
        <v>27</v>
      </c>
      <c r="D719" s="3">
        <f t="shared" si="12"/>
        <v>27</v>
      </c>
    </row>
    <row r="720" spans="1:4" x14ac:dyDescent="0.25">
      <c r="A720" s="1">
        <v>3</v>
      </c>
      <c r="B720" s="1" t="s">
        <v>13</v>
      </c>
      <c r="D720" s="3">
        <f t="shared" si="12"/>
        <v>26.507588932806325</v>
      </c>
    </row>
    <row r="721" spans="1:4" x14ac:dyDescent="0.25">
      <c r="A721" s="1">
        <v>3</v>
      </c>
      <c r="B721" s="1" t="s">
        <v>13</v>
      </c>
      <c r="C721" s="1">
        <v>33</v>
      </c>
      <c r="D721" s="3">
        <f t="shared" si="12"/>
        <v>33</v>
      </c>
    </row>
    <row r="722" spans="1:4" x14ac:dyDescent="0.25">
      <c r="A722" s="1">
        <v>2</v>
      </c>
      <c r="B722" s="1" t="s">
        <v>17</v>
      </c>
      <c r="C722" s="1">
        <v>6</v>
      </c>
      <c r="D722" s="3">
        <f t="shared" si="12"/>
        <v>6</v>
      </c>
    </row>
    <row r="723" spans="1:4" x14ac:dyDescent="0.25">
      <c r="A723" s="1">
        <v>3</v>
      </c>
      <c r="B723" s="1" t="s">
        <v>13</v>
      </c>
      <c r="C723" s="1">
        <v>17</v>
      </c>
      <c r="D723" s="3">
        <f t="shared" si="12"/>
        <v>17</v>
      </c>
    </row>
    <row r="724" spans="1:4" x14ac:dyDescent="0.25">
      <c r="A724" s="1">
        <v>2</v>
      </c>
      <c r="B724" s="1" t="s">
        <v>13</v>
      </c>
      <c r="C724" s="1">
        <v>34</v>
      </c>
      <c r="D724" s="3">
        <f t="shared" si="12"/>
        <v>34</v>
      </c>
    </row>
    <row r="725" spans="1:4" x14ac:dyDescent="0.25">
      <c r="A725" s="1">
        <v>2</v>
      </c>
      <c r="B725" s="1" t="s">
        <v>13</v>
      </c>
      <c r="C725" s="1">
        <v>50</v>
      </c>
      <c r="D725" s="3">
        <f t="shared" si="12"/>
        <v>50</v>
      </c>
    </row>
    <row r="726" spans="1:4" x14ac:dyDescent="0.25">
      <c r="A726" s="1">
        <v>1</v>
      </c>
      <c r="B726" s="1" t="s">
        <v>13</v>
      </c>
      <c r="C726" s="1">
        <v>27</v>
      </c>
      <c r="D726" s="3">
        <f t="shared" si="12"/>
        <v>27</v>
      </c>
    </row>
    <row r="727" spans="1:4" x14ac:dyDescent="0.25">
      <c r="A727" s="1">
        <v>3</v>
      </c>
      <c r="B727" s="1" t="s">
        <v>13</v>
      </c>
      <c r="C727" s="1">
        <v>20</v>
      </c>
      <c r="D727" s="3">
        <f t="shared" si="12"/>
        <v>20</v>
      </c>
    </row>
    <row r="728" spans="1:4" x14ac:dyDescent="0.25">
      <c r="A728" s="1">
        <v>2</v>
      </c>
      <c r="B728" s="1" t="s">
        <v>17</v>
      </c>
      <c r="C728" s="1">
        <v>30</v>
      </c>
      <c r="D728" s="3">
        <f t="shared" si="12"/>
        <v>30</v>
      </c>
    </row>
    <row r="729" spans="1:4" x14ac:dyDescent="0.25">
      <c r="A729" s="1">
        <v>3</v>
      </c>
      <c r="B729" s="1" t="s">
        <v>17</v>
      </c>
      <c r="D729" s="3">
        <f t="shared" si="12"/>
        <v>21.75</v>
      </c>
    </row>
    <row r="730" spans="1:4" x14ac:dyDescent="0.25">
      <c r="A730" s="1">
        <v>2</v>
      </c>
      <c r="B730" s="1" t="s">
        <v>13</v>
      </c>
      <c r="C730" s="1">
        <v>25</v>
      </c>
      <c r="D730" s="3">
        <f t="shared" si="12"/>
        <v>25</v>
      </c>
    </row>
    <row r="731" spans="1:4" x14ac:dyDescent="0.25">
      <c r="A731" s="1">
        <v>3</v>
      </c>
      <c r="B731" s="1" t="s">
        <v>17</v>
      </c>
      <c r="C731" s="1">
        <v>25</v>
      </c>
      <c r="D731" s="3">
        <f t="shared" si="12"/>
        <v>25</v>
      </c>
    </row>
    <row r="732" spans="1:4" x14ac:dyDescent="0.25">
      <c r="A732" s="1">
        <v>1</v>
      </c>
      <c r="B732" s="1" t="s">
        <v>17</v>
      </c>
      <c r="C732" s="1">
        <v>29</v>
      </c>
      <c r="D732" s="3">
        <f t="shared" si="12"/>
        <v>29</v>
      </c>
    </row>
    <row r="733" spans="1:4" x14ac:dyDescent="0.25">
      <c r="A733" s="1">
        <v>3</v>
      </c>
      <c r="B733" s="1" t="s">
        <v>13</v>
      </c>
      <c r="C733" s="1">
        <v>11</v>
      </c>
      <c r="D733" s="3">
        <f t="shared" si="12"/>
        <v>11</v>
      </c>
    </row>
    <row r="734" spans="1:4" x14ac:dyDescent="0.25">
      <c r="A734" s="1">
        <v>2</v>
      </c>
      <c r="B734" s="1" t="s">
        <v>13</v>
      </c>
      <c r="D734" s="3">
        <f t="shared" si="12"/>
        <v>30.740707070707071</v>
      </c>
    </row>
    <row r="735" spans="1:4" x14ac:dyDescent="0.25">
      <c r="A735" s="1">
        <v>2</v>
      </c>
      <c r="B735" s="1" t="s">
        <v>13</v>
      </c>
      <c r="C735" s="1">
        <v>23</v>
      </c>
      <c r="D735" s="3">
        <f t="shared" si="12"/>
        <v>23</v>
      </c>
    </row>
    <row r="736" spans="1:4" x14ac:dyDescent="0.25">
      <c r="A736" s="1">
        <v>2</v>
      </c>
      <c r="B736" s="1" t="s">
        <v>13</v>
      </c>
      <c r="C736" s="1">
        <v>23</v>
      </c>
      <c r="D736" s="3">
        <f t="shared" si="12"/>
        <v>23</v>
      </c>
    </row>
    <row r="737" spans="1:4" x14ac:dyDescent="0.25">
      <c r="A737" s="1">
        <v>3</v>
      </c>
      <c r="B737" s="1" t="s">
        <v>13</v>
      </c>
      <c r="C737" s="1">
        <v>28.5</v>
      </c>
      <c r="D737" s="3">
        <f t="shared" si="12"/>
        <v>28.5</v>
      </c>
    </row>
    <row r="738" spans="1:4" x14ac:dyDescent="0.25">
      <c r="A738" s="1">
        <v>3</v>
      </c>
      <c r="B738" s="1" t="s">
        <v>17</v>
      </c>
      <c r="C738" s="1">
        <v>48</v>
      </c>
      <c r="D738" s="3">
        <f t="shared" si="12"/>
        <v>48</v>
      </c>
    </row>
    <row r="739" spans="1:4" x14ac:dyDescent="0.25">
      <c r="A739" s="1">
        <v>1</v>
      </c>
      <c r="B739" s="1" t="s">
        <v>13</v>
      </c>
      <c r="C739" s="1">
        <v>35</v>
      </c>
      <c r="D739" s="3">
        <f t="shared" si="12"/>
        <v>35</v>
      </c>
    </row>
    <row r="740" spans="1:4" x14ac:dyDescent="0.25">
      <c r="A740" s="1">
        <v>3</v>
      </c>
      <c r="B740" s="1" t="s">
        <v>13</v>
      </c>
      <c r="D740" s="3">
        <f t="shared" si="12"/>
        <v>26.507588932806325</v>
      </c>
    </row>
    <row r="741" spans="1:4" x14ac:dyDescent="0.25">
      <c r="A741" s="1">
        <v>3</v>
      </c>
      <c r="B741" s="1" t="s">
        <v>13</v>
      </c>
      <c r="D741" s="3">
        <f t="shared" si="12"/>
        <v>26.507588932806325</v>
      </c>
    </row>
    <row r="742" spans="1:4" x14ac:dyDescent="0.25">
      <c r="A742" s="1">
        <v>1</v>
      </c>
      <c r="B742" s="1" t="s">
        <v>13</v>
      </c>
      <c r="D742" s="3">
        <f t="shared" si="12"/>
        <v>41.281386138613861</v>
      </c>
    </row>
    <row r="743" spans="1:4" x14ac:dyDescent="0.25">
      <c r="A743" s="1">
        <v>1</v>
      </c>
      <c r="B743" s="1" t="s">
        <v>13</v>
      </c>
      <c r="C743" s="1">
        <v>36</v>
      </c>
      <c r="D743" s="3">
        <f t="shared" si="12"/>
        <v>36</v>
      </c>
    </row>
    <row r="744" spans="1:4" x14ac:dyDescent="0.25">
      <c r="A744" s="1">
        <v>1</v>
      </c>
      <c r="B744" s="1" t="s">
        <v>17</v>
      </c>
      <c r="C744" s="1">
        <v>21</v>
      </c>
      <c r="D744" s="3">
        <f t="shared" si="12"/>
        <v>21</v>
      </c>
    </row>
    <row r="745" spans="1:4" x14ac:dyDescent="0.25">
      <c r="A745" s="1">
        <v>3</v>
      </c>
      <c r="B745" s="1" t="s">
        <v>13</v>
      </c>
      <c r="C745" s="1">
        <v>24</v>
      </c>
      <c r="D745" s="3">
        <f t="shared" si="12"/>
        <v>24</v>
      </c>
    </row>
    <row r="746" spans="1:4" x14ac:dyDescent="0.25">
      <c r="A746" s="1">
        <v>3</v>
      </c>
      <c r="B746" s="1" t="s">
        <v>13</v>
      </c>
      <c r="C746" s="1">
        <v>31</v>
      </c>
      <c r="D746" s="3">
        <f t="shared" si="12"/>
        <v>31</v>
      </c>
    </row>
    <row r="747" spans="1:4" x14ac:dyDescent="0.25">
      <c r="A747" s="1">
        <v>1</v>
      </c>
      <c r="B747" s="1" t="s">
        <v>13</v>
      </c>
      <c r="C747" s="1">
        <v>70</v>
      </c>
      <c r="D747" s="3">
        <f t="shared" si="12"/>
        <v>70</v>
      </c>
    </row>
    <row r="748" spans="1:4" x14ac:dyDescent="0.25">
      <c r="A748" s="1">
        <v>3</v>
      </c>
      <c r="B748" s="1" t="s">
        <v>13</v>
      </c>
      <c r="C748" s="1">
        <v>16</v>
      </c>
      <c r="D748" s="3">
        <f t="shared" si="12"/>
        <v>16</v>
      </c>
    </row>
    <row r="749" spans="1:4" x14ac:dyDescent="0.25">
      <c r="A749" s="1">
        <v>2</v>
      </c>
      <c r="B749" s="1" t="s">
        <v>17</v>
      </c>
      <c r="C749" s="1">
        <v>30</v>
      </c>
      <c r="D749" s="3">
        <f t="shared" si="12"/>
        <v>30</v>
      </c>
    </row>
    <row r="750" spans="1:4" x14ac:dyDescent="0.25">
      <c r="A750" s="1">
        <v>1</v>
      </c>
      <c r="B750" s="1" t="s">
        <v>13</v>
      </c>
      <c r="C750" s="1">
        <v>19</v>
      </c>
      <c r="D750" s="3">
        <f t="shared" si="12"/>
        <v>19</v>
      </c>
    </row>
    <row r="751" spans="1:4" x14ac:dyDescent="0.25">
      <c r="A751" s="1">
        <v>3</v>
      </c>
      <c r="B751" s="1" t="s">
        <v>13</v>
      </c>
      <c r="C751" s="1">
        <v>31</v>
      </c>
      <c r="D751" s="3">
        <f t="shared" si="12"/>
        <v>31</v>
      </c>
    </row>
    <row r="752" spans="1:4" x14ac:dyDescent="0.25">
      <c r="A752" s="1">
        <v>2</v>
      </c>
      <c r="B752" s="1" t="s">
        <v>17</v>
      </c>
      <c r="C752" s="1">
        <v>4</v>
      </c>
      <c r="D752" s="3">
        <f t="shared" si="12"/>
        <v>4</v>
      </c>
    </row>
    <row r="753" spans="1:4" x14ac:dyDescent="0.25">
      <c r="A753" s="1">
        <v>3</v>
      </c>
      <c r="B753" s="1" t="s">
        <v>13</v>
      </c>
      <c r="C753" s="1">
        <v>6</v>
      </c>
      <c r="D753" s="3">
        <f t="shared" si="12"/>
        <v>6</v>
      </c>
    </row>
    <row r="754" spans="1:4" x14ac:dyDescent="0.25">
      <c r="A754" s="1">
        <v>3</v>
      </c>
      <c r="B754" s="1" t="s">
        <v>13</v>
      </c>
      <c r="C754" s="1">
        <v>33</v>
      </c>
      <c r="D754" s="3">
        <f t="shared" si="12"/>
        <v>33</v>
      </c>
    </row>
    <row r="755" spans="1:4" x14ac:dyDescent="0.25">
      <c r="A755" s="1">
        <v>3</v>
      </c>
      <c r="B755" s="1" t="s">
        <v>13</v>
      </c>
      <c r="C755" s="1">
        <v>23</v>
      </c>
      <c r="D755" s="3">
        <f t="shared" si="12"/>
        <v>23</v>
      </c>
    </row>
    <row r="756" spans="1:4" x14ac:dyDescent="0.25">
      <c r="A756" s="1">
        <v>2</v>
      </c>
      <c r="B756" s="1" t="s">
        <v>17</v>
      </c>
      <c r="C756" s="1">
        <v>48</v>
      </c>
      <c r="D756" s="3">
        <f t="shared" si="12"/>
        <v>48</v>
      </c>
    </row>
    <row r="757" spans="1:4" x14ac:dyDescent="0.25">
      <c r="A757" s="1">
        <v>2</v>
      </c>
      <c r="B757" s="1" t="s">
        <v>13</v>
      </c>
      <c r="C757" s="1">
        <v>0.67</v>
      </c>
      <c r="D757" s="3">
        <f t="shared" si="12"/>
        <v>0.67</v>
      </c>
    </row>
    <row r="758" spans="1:4" x14ac:dyDescent="0.25">
      <c r="A758" s="1">
        <v>3</v>
      </c>
      <c r="B758" s="1" t="s">
        <v>13</v>
      </c>
      <c r="C758" s="1">
        <v>28</v>
      </c>
      <c r="D758" s="3">
        <f t="shared" si="12"/>
        <v>28</v>
      </c>
    </row>
    <row r="759" spans="1:4" x14ac:dyDescent="0.25">
      <c r="A759" s="1">
        <v>2</v>
      </c>
      <c r="B759" s="1" t="s">
        <v>13</v>
      </c>
      <c r="C759" s="1">
        <v>18</v>
      </c>
      <c r="D759" s="3">
        <f t="shared" si="12"/>
        <v>18</v>
      </c>
    </row>
    <row r="760" spans="1:4" x14ac:dyDescent="0.25">
      <c r="A760" s="1">
        <v>3</v>
      </c>
      <c r="B760" s="1" t="s">
        <v>13</v>
      </c>
      <c r="C760" s="1">
        <v>34</v>
      </c>
      <c r="D760" s="3">
        <f t="shared" si="12"/>
        <v>34</v>
      </c>
    </row>
    <row r="761" spans="1:4" x14ac:dyDescent="0.25">
      <c r="A761" s="1">
        <v>1</v>
      </c>
      <c r="B761" s="1" t="s">
        <v>17</v>
      </c>
      <c r="C761" s="1">
        <v>33</v>
      </c>
      <c r="D761" s="3">
        <f t="shared" si="12"/>
        <v>33</v>
      </c>
    </row>
    <row r="762" spans="1:4" x14ac:dyDescent="0.25">
      <c r="A762" s="1">
        <v>3</v>
      </c>
      <c r="B762" s="1" t="s">
        <v>13</v>
      </c>
      <c r="D762" s="3">
        <f t="shared" si="12"/>
        <v>26.507588932806325</v>
      </c>
    </row>
    <row r="763" spans="1:4" x14ac:dyDescent="0.25">
      <c r="A763" s="1">
        <v>3</v>
      </c>
      <c r="B763" s="1" t="s">
        <v>13</v>
      </c>
      <c r="C763" s="1">
        <v>41</v>
      </c>
      <c r="D763" s="3">
        <f t="shared" si="12"/>
        <v>41</v>
      </c>
    </row>
    <row r="764" spans="1:4" x14ac:dyDescent="0.25">
      <c r="A764" s="1">
        <v>3</v>
      </c>
      <c r="B764" s="1" t="s">
        <v>13</v>
      </c>
      <c r="C764" s="1">
        <v>20</v>
      </c>
      <c r="D764" s="3">
        <f t="shared" si="12"/>
        <v>20</v>
      </c>
    </row>
    <row r="765" spans="1:4" x14ac:dyDescent="0.25">
      <c r="A765" s="1">
        <v>1</v>
      </c>
      <c r="B765" s="1" t="s">
        <v>17</v>
      </c>
      <c r="C765" s="1">
        <v>36</v>
      </c>
      <c r="D765" s="3">
        <f t="shared" si="12"/>
        <v>36</v>
      </c>
    </row>
    <row r="766" spans="1:4" x14ac:dyDescent="0.25">
      <c r="A766" s="1">
        <v>3</v>
      </c>
      <c r="B766" s="1" t="s">
        <v>13</v>
      </c>
      <c r="C766" s="1">
        <v>16</v>
      </c>
      <c r="D766" s="3">
        <f t="shared" si="12"/>
        <v>16</v>
      </c>
    </row>
    <row r="767" spans="1:4" x14ac:dyDescent="0.25">
      <c r="A767" s="1">
        <v>1</v>
      </c>
      <c r="B767" s="1" t="s">
        <v>17</v>
      </c>
      <c r="C767" s="1">
        <v>51</v>
      </c>
      <c r="D767" s="3">
        <f t="shared" si="12"/>
        <v>51</v>
      </c>
    </row>
    <row r="768" spans="1:4" x14ac:dyDescent="0.25">
      <c r="A768" s="1">
        <v>1</v>
      </c>
      <c r="B768" s="1" t="s">
        <v>13</v>
      </c>
      <c r="D768" s="3">
        <f t="shared" si="12"/>
        <v>41.281386138613861</v>
      </c>
    </row>
    <row r="769" spans="1:4" x14ac:dyDescent="0.25">
      <c r="A769" s="1">
        <v>3</v>
      </c>
      <c r="B769" s="1" t="s">
        <v>17</v>
      </c>
      <c r="C769" s="1">
        <v>30.5</v>
      </c>
      <c r="D769" s="3">
        <f t="shared" si="12"/>
        <v>30.5</v>
      </c>
    </row>
    <row r="770" spans="1:4" x14ac:dyDescent="0.25">
      <c r="A770" s="1">
        <v>3</v>
      </c>
      <c r="B770" s="1" t="s">
        <v>13</v>
      </c>
      <c r="D770" s="3">
        <f t="shared" si="12"/>
        <v>26.507588932806325</v>
      </c>
    </row>
    <row r="771" spans="1:4" x14ac:dyDescent="0.25">
      <c r="A771" s="1">
        <v>3</v>
      </c>
      <c r="B771" s="1" t="s">
        <v>13</v>
      </c>
      <c r="C771" s="1">
        <v>32</v>
      </c>
      <c r="D771" s="3">
        <f t="shared" ref="D771:D834" si="13">IF(C771="",SUMIFS(Avg_Age,Pclass_Age,A771,Sex_Age,B771),C771)</f>
        <v>32</v>
      </c>
    </row>
    <row r="772" spans="1:4" x14ac:dyDescent="0.25">
      <c r="A772" s="1">
        <v>3</v>
      </c>
      <c r="B772" s="1" t="s">
        <v>13</v>
      </c>
      <c r="C772" s="1">
        <v>24</v>
      </c>
      <c r="D772" s="3">
        <f t="shared" si="13"/>
        <v>24</v>
      </c>
    </row>
    <row r="773" spans="1:4" x14ac:dyDescent="0.25">
      <c r="A773" s="1">
        <v>3</v>
      </c>
      <c r="B773" s="1" t="s">
        <v>13</v>
      </c>
      <c r="C773" s="1">
        <v>48</v>
      </c>
      <c r="D773" s="3">
        <f t="shared" si="13"/>
        <v>48</v>
      </c>
    </row>
    <row r="774" spans="1:4" x14ac:dyDescent="0.25">
      <c r="A774" s="1">
        <v>2</v>
      </c>
      <c r="B774" s="1" t="s">
        <v>17</v>
      </c>
      <c r="C774" s="1">
        <v>57</v>
      </c>
      <c r="D774" s="3">
        <f t="shared" si="13"/>
        <v>57</v>
      </c>
    </row>
    <row r="775" spans="1:4" x14ac:dyDescent="0.25">
      <c r="A775" s="1">
        <v>3</v>
      </c>
      <c r="B775" s="1" t="s">
        <v>13</v>
      </c>
      <c r="D775" s="3">
        <f t="shared" si="13"/>
        <v>26.507588932806325</v>
      </c>
    </row>
    <row r="776" spans="1:4" x14ac:dyDescent="0.25">
      <c r="A776" s="1">
        <v>2</v>
      </c>
      <c r="B776" s="1" t="s">
        <v>17</v>
      </c>
      <c r="C776" s="1">
        <v>54</v>
      </c>
      <c r="D776" s="3">
        <f t="shared" si="13"/>
        <v>54</v>
      </c>
    </row>
    <row r="777" spans="1:4" x14ac:dyDescent="0.25">
      <c r="A777" s="1">
        <v>3</v>
      </c>
      <c r="B777" s="1" t="s">
        <v>13</v>
      </c>
      <c r="C777" s="1">
        <v>18</v>
      </c>
      <c r="D777" s="3">
        <f t="shared" si="13"/>
        <v>18</v>
      </c>
    </row>
    <row r="778" spans="1:4" x14ac:dyDescent="0.25">
      <c r="A778" s="1">
        <v>3</v>
      </c>
      <c r="B778" s="1" t="s">
        <v>13</v>
      </c>
      <c r="D778" s="3">
        <f t="shared" si="13"/>
        <v>26.507588932806325</v>
      </c>
    </row>
    <row r="779" spans="1:4" x14ac:dyDescent="0.25">
      <c r="A779" s="1">
        <v>3</v>
      </c>
      <c r="B779" s="1" t="s">
        <v>17</v>
      </c>
      <c r="C779" s="1">
        <v>5</v>
      </c>
      <c r="D779" s="3">
        <f t="shared" si="13"/>
        <v>5</v>
      </c>
    </row>
    <row r="780" spans="1:4" x14ac:dyDescent="0.25">
      <c r="A780" s="1">
        <v>3</v>
      </c>
      <c r="B780" s="1" t="s">
        <v>13</v>
      </c>
      <c r="D780" s="3">
        <f t="shared" si="13"/>
        <v>26.507588932806325</v>
      </c>
    </row>
    <row r="781" spans="1:4" x14ac:dyDescent="0.25">
      <c r="A781" s="1">
        <v>1</v>
      </c>
      <c r="B781" s="1" t="s">
        <v>17</v>
      </c>
      <c r="C781" s="1">
        <v>43</v>
      </c>
      <c r="D781" s="3">
        <f t="shared" si="13"/>
        <v>43</v>
      </c>
    </row>
    <row r="782" spans="1:4" x14ac:dyDescent="0.25">
      <c r="A782" s="1">
        <v>3</v>
      </c>
      <c r="B782" s="1" t="s">
        <v>17</v>
      </c>
      <c r="C782" s="1">
        <v>13</v>
      </c>
      <c r="D782" s="3">
        <f t="shared" si="13"/>
        <v>13</v>
      </c>
    </row>
    <row r="783" spans="1:4" x14ac:dyDescent="0.25">
      <c r="A783" s="1">
        <v>1</v>
      </c>
      <c r="B783" s="1" t="s">
        <v>17</v>
      </c>
      <c r="C783" s="1">
        <v>17</v>
      </c>
      <c r="D783" s="3">
        <f t="shared" si="13"/>
        <v>17</v>
      </c>
    </row>
    <row r="784" spans="1:4" x14ac:dyDescent="0.25">
      <c r="A784" s="1">
        <v>1</v>
      </c>
      <c r="B784" s="1" t="s">
        <v>13</v>
      </c>
      <c r="C784" s="1">
        <v>29</v>
      </c>
      <c r="D784" s="3">
        <f t="shared" si="13"/>
        <v>29</v>
      </c>
    </row>
    <row r="785" spans="1:4" x14ac:dyDescent="0.25">
      <c r="A785" s="1">
        <v>3</v>
      </c>
      <c r="B785" s="1" t="s">
        <v>13</v>
      </c>
      <c r="D785" s="3">
        <f t="shared" si="13"/>
        <v>26.507588932806325</v>
      </c>
    </row>
    <row r="786" spans="1:4" x14ac:dyDescent="0.25">
      <c r="A786" s="1">
        <v>3</v>
      </c>
      <c r="B786" s="1" t="s">
        <v>13</v>
      </c>
      <c r="C786" s="1">
        <v>25</v>
      </c>
      <c r="D786" s="3">
        <f t="shared" si="13"/>
        <v>25</v>
      </c>
    </row>
    <row r="787" spans="1:4" x14ac:dyDescent="0.25">
      <c r="A787" s="1">
        <v>3</v>
      </c>
      <c r="B787" s="1" t="s">
        <v>13</v>
      </c>
      <c r="C787" s="1">
        <v>25</v>
      </c>
      <c r="D787" s="3">
        <f t="shared" si="13"/>
        <v>25</v>
      </c>
    </row>
    <row r="788" spans="1:4" x14ac:dyDescent="0.25">
      <c r="A788" s="1">
        <v>3</v>
      </c>
      <c r="B788" s="1" t="s">
        <v>17</v>
      </c>
      <c r="C788" s="1">
        <v>18</v>
      </c>
      <c r="D788" s="3">
        <f t="shared" si="13"/>
        <v>18</v>
      </c>
    </row>
    <row r="789" spans="1:4" x14ac:dyDescent="0.25">
      <c r="A789" s="1">
        <v>3</v>
      </c>
      <c r="B789" s="1" t="s">
        <v>13</v>
      </c>
      <c r="C789" s="1">
        <v>8</v>
      </c>
      <c r="D789" s="3">
        <f t="shared" si="13"/>
        <v>8</v>
      </c>
    </row>
    <row r="790" spans="1:4" x14ac:dyDescent="0.25">
      <c r="A790" s="1">
        <v>3</v>
      </c>
      <c r="B790" s="1" t="s">
        <v>13</v>
      </c>
      <c r="C790" s="1">
        <v>1</v>
      </c>
      <c r="D790" s="3">
        <f t="shared" si="13"/>
        <v>1</v>
      </c>
    </row>
    <row r="791" spans="1:4" x14ac:dyDescent="0.25">
      <c r="A791" s="1">
        <v>1</v>
      </c>
      <c r="B791" s="1" t="s">
        <v>13</v>
      </c>
      <c r="C791" s="1">
        <v>46</v>
      </c>
      <c r="D791" s="3">
        <f t="shared" si="13"/>
        <v>46</v>
      </c>
    </row>
    <row r="792" spans="1:4" x14ac:dyDescent="0.25">
      <c r="A792" s="1">
        <v>3</v>
      </c>
      <c r="B792" s="1" t="s">
        <v>13</v>
      </c>
      <c r="D792" s="3">
        <f t="shared" si="13"/>
        <v>26.507588932806325</v>
      </c>
    </row>
    <row r="793" spans="1:4" x14ac:dyDescent="0.25">
      <c r="A793" s="1">
        <v>2</v>
      </c>
      <c r="B793" s="1" t="s">
        <v>13</v>
      </c>
      <c r="C793" s="1">
        <v>16</v>
      </c>
      <c r="D793" s="3">
        <f t="shared" si="13"/>
        <v>16</v>
      </c>
    </row>
    <row r="794" spans="1:4" x14ac:dyDescent="0.25">
      <c r="A794" s="1">
        <v>3</v>
      </c>
      <c r="B794" s="1" t="s">
        <v>17</v>
      </c>
      <c r="D794" s="3">
        <f t="shared" si="13"/>
        <v>21.75</v>
      </c>
    </row>
    <row r="795" spans="1:4" x14ac:dyDescent="0.25">
      <c r="A795" s="1">
        <v>1</v>
      </c>
      <c r="B795" s="1" t="s">
        <v>13</v>
      </c>
      <c r="D795" s="3">
        <f t="shared" si="13"/>
        <v>41.281386138613861</v>
      </c>
    </row>
    <row r="796" spans="1:4" x14ac:dyDescent="0.25">
      <c r="A796" s="1">
        <v>3</v>
      </c>
      <c r="B796" s="1" t="s">
        <v>13</v>
      </c>
      <c r="C796" s="1">
        <v>25</v>
      </c>
      <c r="D796" s="3">
        <f t="shared" si="13"/>
        <v>25</v>
      </c>
    </row>
    <row r="797" spans="1:4" x14ac:dyDescent="0.25">
      <c r="A797" s="1">
        <v>2</v>
      </c>
      <c r="B797" s="1" t="s">
        <v>13</v>
      </c>
      <c r="C797" s="1">
        <v>39</v>
      </c>
      <c r="D797" s="3">
        <f t="shared" si="13"/>
        <v>39</v>
      </c>
    </row>
    <row r="798" spans="1:4" x14ac:dyDescent="0.25">
      <c r="A798" s="1">
        <v>1</v>
      </c>
      <c r="B798" s="1" t="s">
        <v>17</v>
      </c>
      <c r="C798" s="1">
        <v>49</v>
      </c>
      <c r="D798" s="3">
        <f t="shared" si="13"/>
        <v>49</v>
      </c>
    </row>
    <row r="799" spans="1:4" x14ac:dyDescent="0.25">
      <c r="A799" s="1">
        <v>3</v>
      </c>
      <c r="B799" s="1" t="s">
        <v>17</v>
      </c>
      <c r="C799" s="1">
        <v>31</v>
      </c>
      <c r="D799" s="3">
        <f t="shared" si="13"/>
        <v>31</v>
      </c>
    </row>
    <row r="800" spans="1:4" x14ac:dyDescent="0.25">
      <c r="A800" s="1">
        <v>3</v>
      </c>
      <c r="B800" s="1" t="s">
        <v>13</v>
      </c>
      <c r="C800" s="1">
        <v>30</v>
      </c>
      <c r="D800" s="3">
        <f t="shared" si="13"/>
        <v>30</v>
      </c>
    </row>
    <row r="801" spans="1:4" x14ac:dyDescent="0.25">
      <c r="A801" s="1">
        <v>3</v>
      </c>
      <c r="B801" s="1" t="s">
        <v>17</v>
      </c>
      <c r="C801" s="1">
        <v>30</v>
      </c>
      <c r="D801" s="3">
        <f t="shared" si="13"/>
        <v>30</v>
      </c>
    </row>
    <row r="802" spans="1:4" x14ac:dyDescent="0.25">
      <c r="A802" s="1">
        <v>2</v>
      </c>
      <c r="B802" s="1" t="s">
        <v>13</v>
      </c>
      <c r="C802" s="1">
        <v>34</v>
      </c>
      <c r="D802" s="3">
        <f t="shared" si="13"/>
        <v>34</v>
      </c>
    </row>
    <row r="803" spans="1:4" x14ac:dyDescent="0.25">
      <c r="A803" s="1">
        <v>2</v>
      </c>
      <c r="B803" s="1" t="s">
        <v>17</v>
      </c>
      <c r="C803" s="1">
        <v>31</v>
      </c>
      <c r="D803" s="3">
        <f t="shared" si="13"/>
        <v>31</v>
      </c>
    </row>
    <row r="804" spans="1:4" x14ac:dyDescent="0.25">
      <c r="A804" s="1">
        <v>1</v>
      </c>
      <c r="B804" s="1" t="s">
        <v>13</v>
      </c>
      <c r="C804" s="1">
        <v>11</v>
      </c>
      <c r="D804" s="3">
        <f t="shared" si="13"/>
        <v>11</v>
      </c>
    </row>
    <row r="805" spans="1:4" x14ac:dyDescent="0.25">
      <c r="A805" s="1">
        <v>3</v>
      </c>
      <c r="B805" s="1" t="s">
        <v>13</v>
      </c>
      <c r="C805" s="1">
        <v>0.42</v>
      </c>
      <c r="D805" s="3">
        <f t="shared" si="13"/>
        <v>0.42</v>
      </c>
    </row>
    <row r="806" spans="1:4" x14ac:dyDescent="0.25">
      <c r="A806" s="1">
        <v>3</v>
      </c>
      <c r="B806" s="1" t="s">
        <v>13</v>
      </c>
      <c r="C806" s="1">
        <v>27</v>
      </c>
      <c r="D806" s="3">
        <f t="shared" si="13"/>
        <v>27</v>
      </c>
    </row>
    <row r="807" spans="1:4" x14ac:dyDescent="0.25">
      <c r="A807" s="1">
        <v>3</v>
      </c>
      <c r="B807" s="1" t="s">
        <v>13</v>
      </c>
      <c r="C807" s="1">
        <v>31</v>
      </c>
      <c r="D807" s="3">
        <f t="shared" si="13"/>
        <v>31</v>
      </c>
    </row>
    <row r="808" spans="1:4" x14ac:dyDescent="0.25">
      <c r="A808" s="1">
        <v>1</v>
      </c>
      <c r="B808" s="1" t="s">
        <v>13</v>
      </c>
      <c r="C808" s="1">
        <v>39</v>
      </c>
      <c r="D808" s="3">
        <f t="shared" si="13"/>
        <v>39</v>
      </c>
    </row>
    <row r="809" spans="1:4" x14ac:dyDescent="0.25">
      <c r="A809" s="1">
        <v>3</v>
      </c>
      <c r="B809" s="1" t="s">
        <v>17</v>
      </c>
      <c r="C809" s="1">
        <v>18</v>
      </c>
      <c r="D809" s="3">
        <f t="shared" si="13"/>
        <v>18</v>
      </c>
    </row>
    <row r="810" spans="1:4" x14ac:dyDescent="0.25">
      <c r="A810" s="1">
        <v>2</v>
      </c>
      <c r="B810" s="1" t="s">
        <v>13</v>
      </c>
      <c r="C810" s="1">
        <v>39</v>
      </c>
      <c r="D810" s="3">
        <f t="shared" si="13"/>
        <v>39</v>
      </c>
    </row>
    <row r="811" spans="1:4" x14ac:dyDescent="0.25">
      <c r="A811" s="1">
        <v>1</v>
      </c>
      <c r="B811" s="1" t="s">
        <v>17</v>
      </c>
      <c r="C811" s="1">
        <v>33</v>
      </c>
      <c r="D811" s="3">
        <f t="shared" si="13"/>
        <v>33</v>
      </c>
    </row>
    <row r="812" spans="1:4" x14ac:dyDescent="0.25">
      <c r="A812" s="1">
        <v>3</v>
      </c>
      <c r="B812" s="1" t="s">
        <v>13</v>
      </c>
      <c r="C812" s="1">
        <v>26</v>
      </c>
      <c r="D812" s="3">
        <f t="shared" si="13"/>
        <v>26</v>
      </c>
    </row>
    <row r="813" spans="1:4" x14ac:dyDescent="0.25">
      <c r="A813" s="1">
        <v>3</v>
      </c>
      <c r="B813" s="1" t="s">
        <v>13</v>
      </c>
      <c r="C813" s="1">
        <v>39</v>
      </c>
      <c r="D813" s="3">
        <f t="shared" si="13"/>
        <v>39</v>
      </c>
    </row>
    <row r="814" spans="1:4" x14ac:dyDescent="0.25">
      <c r="A814" s="1">
        <v>2</v>
      </c>
      <c r="B814" s="1" t="s">
        <v>13</v>
      </c>
      <c r="C814" s="1">
        <v>35</v>
      </c>
      <c r="D814" s="3">
        <f t="shared" si="13"/>
        <v>35</v>
      </c>
    </row>
    <row r="815" spans="1:4" x14ac:dyDescent="0.25">
      <c r="A815" s="1">
        <v>3</v>
      </c>
      <c r="B815" s="1" t="s">
        <v>17</v>
      </c>
      <c r="C815" s="1">
        <v>6</v>
      </c>
      <c r="D815" s="3">
        <f t="shared" si="13"/>
        <v>6</v>
      </c>
    </row>
    <row r="816" spans="1:4" x14ac:dyDescent="0.25">
      <c r="A816" s="1">
        <v>3</v>
      </c>
      <c r="B816" s="1" t="s">
        <v>13</v>
      </c>
      <c r="C816" s="1">
        <v>30.5</v>
      </c>
      <c r="D816" s="3">
        <f t="shared" si="13"/>
        <v>30.5</v>
      </c>
    </row>
    <row r="817" spans="1:4" x14ac:dyDescent="0.25">
      <c r="A817" s="1">
        <v>1</v>
      </c>
      <c r="B817" s="1" t="s">
        <v>13</v>
      </c>
      <c r="D817" s="3">
        <f t="shared" si="13"/>
        <v>41.281386138613861</v>
      </c>
    </row>
    <row r="818" spans="1:4" x14ac:dyDescent="0.25">
      <c r="A818" s="1">
        <v>3</v>
      </c>
      <c r="B818" s="1" t="s">
        <v>17</v>
      </c>
      <c r="C818" s="1">
        <v>23</v>
      </c>
      <c r="D818" s="3">
        <f t="shared" si="13"/>
        <v>23</v>
      </c>
    </row>
    <row r="819" spans="1:4" x14ac:dyDescent="0.25">
      <c r="A819" s="1">
        <v>2</v>
      </c>
      <c r="B819" s="1" t="s">
        <v>13</v>
      </c>
      <c r="C819" s="1">
        <v>31</v>
      </c>
      <c r="D819" s="3">
        <f t="shared" si="13"/>
        <v>31</v>
      </c>
    </row>
    <row r="820" spans="1:4" x14ac:dyDescent="0.25">
      <c r="A820" s="1">
        <v>3</v>
      </c>
      <c r="B820" s="1" t="s">
        <v>13</v>
      </c>
      <c r="C820" s="1">
        <v>43</v>
      </c>
      <c r="D820" s="3">
        <f t="shared" si="13"/>
        <v>43</v>
      </c>
    </row>
    <row r="821" spans="1:4" x14ac:dyDescent="0.25">
      <c r="A821" s="1">
        <v>3</v>
      </c>
      <c r="B821" s="1" t="s">
        <v>13</v>
      </c>
      <c r="C821" s="1">
        <v>10</v>
      </c>
      <c r="D821" s="3">
        <f t="shared" si="13"/>
        <v>10</v>
      </c>
    </row>
    <row r="822" spans="1:4" x14ac:dyDescent="0.25">
      <c r="A822" s="1">
        <v>1</v>
      </c>
      <c r="B822" s="1" t="s">
        <v>17</v>
      </c>
      <c r="C822" s="1">
        <v>52</v>
      </c>
      <c r="D822" s="3">
        <f t="shared" si="13"/>
        <v>52</v>
      </c>
    </row>
    <row r="823" spans="1:4" x14ac:dyDescent="0.25">
      <c r="A823" s="1">
        <v>3</v>
      </c>
      <c r="B823" s="1" t="s">
        <v>13</v>
      </c>
      <c r="C823" s="1">
        <v>27</v>
      </c>
      <c r="D823" s="3">
        <f t="shared" si="13"/>
        <v>27</v>
      </c>
    </row>
    <row r="824" spans="1:4" x14ac:dyDescent="0.25">
      <c r="A824" s="1">
        <v>1</v>
      </c>
      <c r="B824" s="1" t="s">
        <v>13</v>
      </c>
      <c r="C824" s="1">
        <v>38</v>
      </c>
      <c r="D824" s="3">
        <f t="shared" si="13"/>
        <v>38</v>
      </c>
    </row>
    <row r="825" spans="1:4" x14ac:dyDescent="0.25">
      <c r="A825" s="1">
        <v>3</v>
      </c>
      <c r="B825" s="1" t="s">
        <v>17</v>
      </c>
      <c r="C825" s="1">
        <v>27</v>
      </c>
      <c r="D825" s="3">
        <f t="shared" si="13"/>
        <v>27</v>
      </c>
    </row>
    <row r="826" spans="1:4" x14ac:dyDescent="0.25">
      <c r="A826" s="1">
        <v>3</v>
      </c>
      <c r="B826" s="1" t="s">
        <v>13</v>
      </c>
      <c r="C826" s="1">
        <v>2</v>
      </c>
      <c r="D826" s="3">
        <f t="shared" si="13"/>
        <v>2</v>
      </c>
    </row>
    <row r="827" spans="1:4" x14ac:dyDescent="0.25">
      <c r="A827" s="1">
        <v>3</v>
      </c>
      <c r="B827" s="1" t="s">
        <v>13</v>
      </c>
      <c r="D827" s="3">
        <f t="shared" si="13"/>
        <v>26.507588932806325</v>
      </c>
    </row>
    <row r="828" spans="1:4" x14ac:dyDescent="0.25">
      <c r="A828" s="1">
        <v>3</v>
      </c>
      <c r="B828" s="1" t="s">
        <v>13</v>
      </c>
      <c r="D828" s="3">
        <f t="shared" si="13"/>
        <v>26.507588932806325</v>
      </c>
    </row>
    <row r="829" spans="1:4" x14ac:dyDescent="0.25">
      <c r="A829" s="1">
        <v>2</v>
      </c>
      <c r="B829" s="1" t="s">
        <v>13</v>
      </c>
      <c r="C829" s="1">
        <v>1</v>
      </c>
      <c r="D829" s="3">
        <f t="shared" si="13"/>
        <v>1</v>
      </c>
    </row>
    <row r="830" spans="1:4" x14ac:dyDescent="0.25">
      <c r="A830" s="1">
        <v>3</v>
      </c>
      <c r="B830" s="1" t="s">
        <v>13</v>
      </c>
      <c r="D830" s="3">
        <f t="shared" si="13"/>
        <v>26.507588932806325</v>
      </c>
    </row>
    <row r="831" spans="1:4" x14ac:dyDescent="0.25">
      <c r="A831" s="1">
        <v>1</v>
      </c>
      <c r="B831" s="1" t="s">
        <v>17</v>
      </c>
      <c r="C831" s="1">
        <v>62</v>
      </c>
      <c r="D831" s="3">
        <f t="shared" si="13"/>
        <v>62</v>
      </c>
    </row>
    <row r="832" spans="1:4" x14ac:dyDescent="0.25">
      <c r="A832" s="1">
        <v>3</v>
      </c>
      <c r="B832" s="1" t="s">
        <v>17</v>
      </c>
      <c r="C832" s="1">
        <v>15</v>
      </c>
      <c r="D832" s="3">
        <f t="shared" si="13"/>
        <v>15</v>
      </c>
    </row>
    <row r="833" spans="1:4" x14ac:dyDescent="0.25">
      <c r="A833" s="1">
        <v>2</v>
      </c>
      <c r="B833" s="1" t="s">
        <v>13</v>
      </c>
      <c r="C833" s="1">
        <v>0.83</v>
      </c>
      <c r="D833" s="3">
        <f t="shared" si="13"/>
        <v>0.83</v>
      </c>
    </row>
    <row r="834" spans="1:4" x14ac:dyDescent="0.25">
      <c r="A834" s="1">
        <v>3</v>
      </c>
      <c r="B834" s="1" t="s">
        <v>13</v>
      </c>
      <c r="D834" s="3">
        <f t="shared" si="13"/>
        <v>26.507588932806325</v>
      </c>
    </row>
    <row r="835" spans="1:4" x14ac:dyDescent="0.25">
      <c r="A835" s="1">
        <v>3</v>
      </c>
      <c r="B835" s="1" t="s">
        <v>13</v>
      </c>
      <c r="C835" s="1">
        <v>23</v>
      </c>
      <c r="D835" s="3">
        <f t="shared" ref="D835:D892" si="14">IF(C835="",SUMIFS(Avg_Age,Pclass_Age,A835,Sex_Age,B835),C835)</f>
        <v>23</v>
      </c>
    </row>
    <row r="836" spans="1:4" x14ac:dyDescent="0.25">
      <c r="A836" s="1">
        <v>3</v>
      </c>
      <c r="B836" s="1" t="s">
        <v>13</v>
      </c>
      <c r="C836" s="1">
        <v>18</v>
      </c>
      <c r="D836" s="3">
        <f t="shared" si="14"/>
        <v>18</v>
      </c>
    </row>
    <row r="837" spans="1:4" x14ac:dyDescent="0.25">
      <c r="A837" s="1">
        <v>1</v>
      </c>
      <c r="B837" s="1" t="s">
        <v>17</v>
      </c>
      <c r="C837" s="1">
        <v>39</v>
      </c>
      <c r="D837" s="3">
        <f t="shared" si="14"/>
        <v>39</v>
      </c>
    </row>
    <row r="838" spans="1:4" x14ac:dyDescent="0.25">
      <c r="A838" s="1">
        <v>3</v>
      </c>
      <c r="B838" s="1" t="s">
        <v>13</v>
      </c>
      <c r="C838" s="1">
        <v>21</v>
      </c>
      <c r="D838" s="3">
        <f t="shared" si="14"/>
        <v>21</v>
      </c>
    </row>
    <row r="839" spans="1:4" x14ac:dyDescent="0.25">
      <c r="A839" s="1">
        <v>3</v>
      </c>
      <c r="B839" s="1" t="s">
        <v>13</v>
      </c>
      <c r="D839" s="3">
        <f t="shared" si="14"/>
        <v>26.507588932806325</v>
      </c>
    </row>
    <row r="840" spans="1:4" x14ac:dyDescent="0.25">
      <c r="A840" s="1">
        <v>3</v>
      </c>
      <c r="B840" s="1" t="s">
        <v>13</v>
      </c>
      <c r="C840" s="1">
        <v>32</v>
      </c>
      <c r="D840" s="3">
        <f t="shared" si="14"/>
        <v>32</v>
      </c>
    </row>
    <row r="841" spans="1:4" x14ac:dyDescent="0.25">
      <c r="A841" s="1">
        <v>1</v>
      </c>
      <c r="B841" s="1" t="s">
        <v>13</v>
      </c>
      <c r="D841" s="3">
        <f t="shared" si="14"/>
        <v>41.281386138613861</v>
      </c>
    </row>
    <row r="842" spans="1:4" x14ac:dyDescent="0.25">
      <c r="A842" s="1">
        <v>3</v>
      </c>
      <c r="B842" s="1" t="s">
        <v>13</v>
      </c>
      <c r="C842" s="1">
        <v>20</v>
      </c>
      <c r="D842" s="3">
        <f t="shared" si="14"/>
        <v>20</v>
      </c>
    </row>
    <row r="843" spans="1:4" x14ac:dyDescent="0.25">
      <c r="A843" s="1">
        <v>2</v>
      </c>
      <c r="B843" s="1" t="s">
        <v>13</v>
      </c>
      <c r="C843" s="1">
        <v>16</v>
      </c>
      <c r="D843" s="3">
        <f t="shared" si="14"/>
        <v>16</v>
      </c>
    </row>
    <row r="844" spans="1:4" x14ac:dyDescent="0.25">
      <c r="A844" s="1">
        <v>1</v>
      </c>
      <c r="B844" s="1" t="s">
        <v>17</v>
      </c>
      <c r="C844" s="1">
        <v>30</v>
      </c>
      <c r="D844" s="3">
        <f t="shared" si="14"/>
        <v>30</v>
      </c>
    </row>
    <row r="845" spans="1:4" x14ac:dyDescent="0.25">
      <c r="A845" s="1">
        <v>3</v>
      </c>
      <c r="B845" s="1" t="s">
        <v>13</v>
      </c>
      <c r="C845" s="1">
        <v>34.5</v>
      </c>
      <c r="D845" s="3">
        <f t="shared" si="14"/>
        <v>34.5</v>
      </c>
    </row>
    <row r="846" spans="1:4" x14ac:dyDescent="0.25">
      <c r="A846" s="1">
        <v>3</v>
      </c>
      <c r="B846" s="1" t="s">
        <v>13</v>
      </c>
      <c r="C846" s="1">
        <v>17</v>
      </c>
      <c r="D846" s="3">
        <f t="shared" si="14"/>
        <v>17</v>
      </c>
    </row>
    <row r="847" spans="1:4" x14ac:dyDescent="0.25">
      <c r="A847" s="1">
        <v>3</v>
      </c>
      <c r="B847" s="1" t="s">
        <v>13</v>
      </c>
      <c r="C847" s="1">
        <v>42</v>
      </c>
      <c r="D847" s="3">
        <f t="shared" si="14"/>
        <v>42</v>
      </c>
    </row>
    <row r="848" spans="1:4" x14ac:dyDescent="0.25">
      <c r="A848" s="1">
        <v>3</v>
      </c>
      <c r="B848" s="1" t="s">
        <v>13</v>
      </c>
      <c r="D848" s="3">
        <f t="shared" si="14"/>
        <v>26.507588932806325</v>
      </c>
    </row>
    <row r="849" spans="1:4" x14ac:dyDescent="0.25">
      <c r="A849" s="1">
        <v>3</v>
      </c>
      <c r="B849" s="1" t="s">
        <v>13</v>
      </c>
      <c r="C849" s="1">
        <v>35</v>
      </c>
      <c r="D849" s="3">
        <f t="shared" si="14"/>
        <v>35</v>
      </c>
    </row>
    <row r="850" spans="1:4" x14ac:dyDescent="0.25">
      <c r="A850" s="1">
        <v>2</v>
      </c>
      <c r="B850" s="1" t="s">
        <v>13</v>
      </c>
      <c r="C850" s="1">
        <v>28</v>
      </c>
      <c r="D850" s="3">
        <f t="shared" si="14"/>
        <v>28</v>
      </c>
    </row>
    <row r="851" spans="1:4" x14ac:dyDescent="0.25">
      <c r="A851" s="1">
        <v>1</v>
      </c>
      <c r="B851" s="1" t="s">
        <v>17</v>
      </c>
      <c r="D851" s="3">
        <f t="shared" si="14"/>
        <v>34.611764705882351</v>
      </c>
    </row>
    <row r="852" spans="1:4" x14ac:dyDescent="0.25">
      <c r="A852" s="1">
        <v>3</v>
      </c>
      <c r="B852" s="1" t="s">
        <v>13</v>
      </c>
      <c r="C852" s="1">
        <v>4</v>
      </c>
      <c r="D852" s="3">
        <f t="shared" si="14"/>
        <v>4</v>
      </c>
    </row>
    <row r="853" spans="1:4" x14ac:dyDescent="0.25">
      <c r="A853" s="1">
        <v>3</v>
      </c>
      <c r="B853" s="1" t="s">
        <v>13</v>
      </c>
      <c r="C853" s="1">
        <v>74</v>
      </c>
      <c r="D853" s="3">
        <f t="shared" si="14"/>
        <v>74</v>
      </c>
    </row>
    <row r="854" spans="1:4" x14ac:dyDescent="0.25">
      <c r="A854" s="1">
        <v>3</v>
      </c>
      <c r="B854" s="1" t="s">
        <v>17</v>
      </c>
      <c r="C854" s="1">
        <v>9</v>
      </c>
      <c r="D854" s="3">
        <f t="shared" si="14"/>
        <v>9</v>
      </c>
    </row>
    <row r="855" spans="1:4" x14ac:dyDescent="0.25">
      <c r="A855" s="1">
        <v>1</v>
      </c>
      <c r="B855" s="1" t="s">
        <v>17</v>
      </c>
      <c r="C855" s="1">
        <v>16</v>
      </c>
      <c r="D855" s="3">
        <f t="shared" si="14"/>
        <v>16</v>
      </c>
    </row>
    <row r="856" spans="1:4" x14ac:dyDescent="0.25">
      <c r="A856" s="1">
        <v>2</v>
      </c>
      <c r="B856" s="1" t="s">
        <v>17</v>
      </c>
      <c r="C856" s="1">
        <v>44</v>
      </c>
      <c r="D856" s="3">
        <f t="shared" si="14"/>
        <v>44</v>
      </c>
    </row>
    <row r="857" spans="1:4" x14ac:dyDescent="0.25">
      <c r="A857" s="1">
        <v>3</v>
      </c>
      <c r="B857" s="1" t="s">
        <v>17</v>
      </c>
      <c r="C857" s="1">
        <v>18</v>
      </c>
      <c r="D857" s="3">
        <f t="shared" si="14"/>
        <v>18</v>
      </c>
    </row>
    <row r="858" spans="1:4" x14ac:dyDescent="0.25">
      <c r="A858" s="1">
        <v>1</v>
      </c>
      <c r="B858" s="1" t="s">
        <v>17</v>
      </c>
      <c r="C858" s="1">
        <v>45</v>
      </c>
      <c r="D858" s="3">
        <f t="shared" si="14"/>
        <v>45</v>
      </c>
    </row>
    <row r="859" spans="1:4" x14ac:dyDescent="0.25">
      <c r="A859" s="1">
        <v>1</v>
      </c>
      <c r="B859" s="1" t="s">
        <v>13</v>
      </c>
      <c r="C859" s="1">
        <v>51</v>
      </c>
      <c r="D859" s="3">
        <f t="shared" si="14"/>
        <v>51</v>
      </c>
    </row>
    <row r="860" spans="1:4" x14ac:dyDescent="0.25">
      <c r="A860" s="1">
        <v>3</v>
      </c>
      <c r="B860" s="1" t="s">
        <v>17</v>
      </c>
      <c r="C860" s="1">
        <v>24</v>
      </c>
      <c r="D860" s="3">
        <f t="shared" si="14"/>
        <v>24</v>
      </c>
    </row>
    <row r="861" spans="1:4" x14ac:dyDescent="0.25">
      <c r="A861" s="1">
        <v>3</v>
      </c>
      <c r="B861" s="1" t="s">
        <v>13</v>
      </c>
      <c r="D861" s="3">
        <f t="shared" si="14"/>
        <v>26.507588932806325</v>
      </c>
    </row>
    <row r="862" spans="1:4" x14ac:dyDescent="0.25">
      <c r="A862" s="1">
        <v>3</v>
      </c>
      <c r="B862" s="1" t="s">
        <v>13</v>
      </c>
      <c r="C862" s="1">
        <v>41</v>
      </c>
      <c r="D862" s="3">
        <f t="shared" si="14"/>
        <v>41</v>
      </c>
    </row>
    <row r="863" spans="1:4" x14ac:dyDescent="0.25">
      <c r="A863" s="1">
        <v>2</v>
      </c>
      <c r="B863" s="1" t="s">
        <v>13</v>
      </c>
      <c r="C863" s="1">
        <v>21</v>
      </c>
      <c r="D863" s="3">
        <f t="shared" si="14"/>
        <v>21</v>
      </c>
    </row>
    <row r="864" spans="1:4" x14ac:dyDescent="0.25">
      <c r="A864" s="1">
        <v>1</v>
      </c>
      <c r="B864" s="1" t="s">
        <v>17</v>
      </c>
      <c r="C864" s="1">
        <v>48</v>
      </c>
      <c r="D864" s="3">
        <f t="shared" si="14"/>
        <v>48</v>
      </c>
    </row>
    <row r="865" spans="1:4" x14ac:dyDescent="0.25">
      <c r="A865" s="1">
        <v>3</v>
      </c>
      <c r="B865" s="1" t="s">
        <v>17</v>
      </c>
      <c r="D865" s="3">
        <f t="shared" si="14"/>
        <v>21.75</v>
      </c>
    </row>
    <row r="866" spans="1:4" x14ac:dyDescent="0.25">
      <c r="A866" s="1">
        <v>2</v>
      </c>
      <c r="B866" s="1" t="s">
        <v>13</v>
      </c>
      <c r="C866" s="1">
        <v>24</v>
      </c>
      <c r="D866" s="3">
        <f t="shared" si="14"/>
        <v>24</v>
      </c>
    </row>
    <row r="867" spans="1:4" x14ac:dyDescent="0.25">
      <c r="A867" s="1">
        <v>2</v>
      </c>
      <c r="B867" s="1" t="s">
        <v>17</v>
      </c>
      <c r="C867" s="1">
        <v>42</v>
      </c>
      <c r="D867" s="3">
        <f t="shared" si="14"/>
        <v>42</v>
      </c>
    </row>
    <row r="868" spans="1:4" x14ac:dyDescent="0.25">
      <c r="A868" s="1">
        <v>2</v>
      </c>
      <c r="B868" s="1" t="s">
        <v>17</v>
      </c>
      <c r="C868" s="1">
        <v>27</v>
      </c>
      <c r="D868" s="3">
        <f t="shared" si="14"/>
        <v>27</v>
      </c>
    </row>
    <row r="869" spans="1:4" x14ac:dyDescent="0.25">
      <c r="A869" s="1">
        <v>1</v>
      </c>
      <c r="B869" s="1" t="s">
        <v>13</v>
      </c>
      <c r="C869" s="1">
        <v>31</v>
      </c>
      <c r="D869" s="3">
        <f t="shared" si="14"/>
        <v>31</v>
      </c>
    </row>
    <row r="870" spans="1:4" x14ac:dyDescent="0.25">
      <c r="A870" s="1">
        <v>3</v>
      </c>
      <c r="B870" s="1" t="s">
        <v>13</v>
      </c>
      <c r="D870" s="3">
        <f t="shared" si="14"/>
        <v>26.507588932806325</v>
      </c>
    </row>
    <row r="871" spans="1:4" x14ac:dyDescent="0.25">
      <c r="A871" s="1">
        <v>3</v>
      </c>
      <c r="B871" s="1" t="s">
        <v>13</v>
      </c>
      <c r="C871" s="1">
        <v>4</v>
      </c>
      <c r="D871" s="3">
        <f t="shared" si="14"/>
        <v>4</v>
      </c>
    </row>
    <row r="872" spans="1:4" x14ac:dyDescent="0.25">
      <c r="A872" s="1">
        <v>3</v>
      </c>
      <c r="B872" s="1" t="s">
        <v>13</v>
      </c>
      <c r="C872" s="1">
        <v>26</v>
      </c>
      <c r="D872" s="3">
        <f t="shared" si="14"/>
        <v>26</v>
      </c>
    </row>
    <row r="873" spans="1:4" x14ac:dyDescent="0.25">
      <c r="A873" s="1">
        <v>1</v>
      </c>
      <c r="B873" s="1" t="s">
        <v>17</v>
      </c>
      <c r="C873" s="1">
        <v>47</v>
      </c>
      <c r="D873" s="3">
        <f t="shared" si="14"/>
        <v>47</v>
      </c>
    </row>
    <row r="874" spans="1:4" x14ac:dyDescent="0.25">
      <c r="A874" s="1">
        <v>1</v>
      </c>
      <c r="B874" s="1" t="s">
        <v>13</v>
      </c>
      <c r="C874" s="1">
        <v>33</v>
      </c>
      <c r="D874" s="3">
        <f t="shared" si="14"/>
        <v>33</v>
      </c>
    </row>
    <row r="875" spans="1:4" x14ac:dyDescent="0.25">
      <c r="A875" s="1">
        <v>3</v>
      </c>
      <c r="B875" s="1" t="s">
        <v>13</v>
      </c>
      <c r="C875" s="1">
        <v>47</v>
      </c>
      <c r="D875" s="3">
        <f t="shared" si="14"/>
        <v>47</v>
      </c>
    </row>
    <row r="876" spans="1:4" x14ac:dyDescent="0.25">
      <c r="A876" s="1">
        <v>2</v>
      </c>
      <c r="B876" s="1" t="s">
        <v>17</v>
      </c>
      <c r="C876" s="1">
        <v>28</v>
      </c>
      <c r="D876" s="3">
        <f t="shared" si="14"/>
        <v>28</v>
      </c>
    </row>
    <row r="877" spans="1:4" x14ac:dyDescent="0.25">
      <c r="A877" s="1">
        <v>3</v>
      </c>
      <c r="B877" s="1" t="s">
        <v>17</v>
      </c>
      <c r="C877" s="1">
        <v>15</v>
      </c>
      <c r="D877" s="3">
        <f t="shared" si="14"/>
        <v>15</v>
      </c>
    </row>
    <row r="878" spans="1:4" x14ac:dyDescent="0.25">
      <c r="A878" s="1">
        <v>3</v>
      </c>
      <c r="B878" s="1" t="s">
        <v>13</v>
      </c>
      <c r="C878" s="1">
        <v>20</v>
      </c>
      <c r="D878" s="3">
        <f t="shared" si="14"/>
        <v>20</v>
      </c>
    </row>
    <row r="879" spans="1:4" x14ac:dyDescent="0.25">
      <c r="A879" s="1">
        <v>3</v>
      </c>
      <c r="B879" s="1" t="s">
        <v>13</v>
      </c>
      <c r="C879" s="1">
        <v>19</v>
      </c>
      <c r="D879" s="3">
        <f t="shared" si="14"/>
        <v>19</v>
      </c>
    </row>
    <row r="880" spans="1:4" x14ac:dyDescent="0.25">
      <c r="A880" s="1">
        <v>3</v>
      </c>
      <c r="B880" s="1" t="s">
        <v>13</v>
      </c>
      <c r="D880" s="3">
        <f t="shared" si="14"/>
        <v>26.507588932806325</v>
      </c>
    </row>
    <row r="881" spans="1:4" x14ac:dyDescent="0.25">
      <c r="A881" s="1">
        <v>1</v>
      </c>
      <c r="B881" s="1" t="s">
        <v>17</v>
      </c>
      <c r="C881" s="1">
        <v>56</v>
      </c>
      <c r="D881" s="3">
        <f t="shared" si="14"/>
        <v>56</v>
      </c>
    </row>
    <row r="882" spans="1:4" x14ac:dyDescent="0.25">
      <c r="A882" s="1">
        <v>2</v>
      </c>
      <c r="B882" s="1" t="s">
        <v>17</v>
      </c>
      <c r="C882" s="1">
        <v>25</v>
      </c>
      <c r="D882" s="3">
        <f t="shared" si="14"/>
        <v>25</v>
      </c>
    </row>
    <row r="883" spans="1:4" x14ac:dyDescent="0.25">
      <c r="A883" s="1">
        <v>3</v>
      </c>
      <c r="B883" s="1" t="s">
        <v>13</v>
      </c>
      <c r="C883" s="1">
        <v>33</v>
      </c>
      <c r="D883" s="3">
        <f t="shared" si="14"/>
        <v>33</v>
      </c>
    </row>
    <row r="884" spans="1:4" x14ac:dyDescent="0.25">
      <c r="A884" s="1">
        <v>3</v>
      </c>
      <c r="B884" s="1" t="s">
        <v>17</v>
      </c>
      <c r="C884" s="1">
        <v>22</v>
      </c>
      <c r="D884" s="3">
        <f t="shared" si="14"/>
        <v>22</v>
      </c>
    </row>
    <row r="885" spans="1:4" x14ac:dyDescent="0.25">
      <c r="A885" s="1">
        <v>2</v>
      </c>
      <c r="B885" s="1" t="s">
        <v>13</v>
      </c>
      <c r="C885" s="1">
        <v>28</v>
      </c>
      <c r="D885" s="3">
        <f t="shared" si="14"/>
        <v>28</v>
      </c>
    </row>
    <row r="886" spans="1:4" x14ac:dyDescent="0.25">
      <c r="A886" s="1">
        <v>3</v>
      </c>
      <c r="B886" s="1" t="s">
        <v>13</v>
      </c>
      <c r="C886" s="1">
        <v>25</v>
      </c>
      <c r="D886" s="3">
        <f t="shared" si="14"/>
        <v>25</v>
      </c>
    </row>
    <row r="887" spans="1:4" x14ac:dyDescent="0.25">
      <c r="A887" s="1">
        <v>3</v>
      </c>
      <c r="B887" s="1" t="s">
        <v>17</v>
      </c>
      <c r="C887" s="1">
        <v>39</v>
      </c>
      <c r="D887" s="3">
        <f t="shared" si="14"/>
        <v>39</v>
      </c>
    </row>
    <row r="888" spans="1:4" x14ac:dyDescent="0.25">
      <c r="A888" s="1">
        <v>2</v>
      </c>
      <c r="B888" s="1" t="s">
        <v>13</v>
      </c>
      <c r="C888" s="1">
        <v>27</v>
      </c>
      <c r="D888" s="3">
        <f t="shared" si="14"/>
        <v>27</v>
      </c>
    </row>
    <row r="889" spans="1:4" x14ac:dyDescent="0.25">
      <c r="A889" s="1">
        <v>1</v>
      </c>
      <c r="B889" s="1" t="s">
        <v>17</v>
      </c>
      <c r="C889" s="1">
        <v>19</v>
      </c>
      <c r="D889" s="3">
        <f t="shared" si="14"/>
        <v>19</v>
      </c>
    </row>
    <row r="890" spans="1:4" x14ac:dyDescent="0.25">
      <c r="A890" s="1">
        <v>3</v>
      </c>
      <c r="B890" s="1" t="s">
        <v>17</v>
      </c>
      <c r="D890" s="3">
        <f t="shared" si="14"/>
        <v>21.75</v>
      </c>
    </row>
    <row r="891" spans="1:4" x14ac:dyDescent="0.25">
      <c r="A891" s="1">
        <v>1</v>
      </c>
      <c r="B891" s="1" t="s">
        <v>13</v>
      </c>
      <c r="C891" s="1">
        <v>26</v>
      </c>
      <c r="D891" s="3">
        <f t="shared" si="14"/>
        <v>26</v>
      </c>
    </row>
    <row r="892" spans="1:4" x14ac:dyDescent="0.25">
      <c r="A892" s="1">
        <v>3</v>
      </c>
      <c r="B892" s="1" t="s">
        <v>13</v>
      </c>
      <c r="C892" s="1">
        <v>32</v>
      </c>
      <c r="D892" s="3">
        <f t="shared" si="14"/>
        <v>32</v>
      </c>
    </row>
  </sheetData>
  <sortState xmlns:xlrd2="http://schemas.microsoft.com/office/spreadsheetml/2017/richdata2" ref="H3:I8">
    <sortCondition ref="I3:I8"/>
    <sortCondition ref="H3:H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9880-FD18-4E6B-9C26-9F1A1F711FB9}">
  <dimension ref="A1:B4"/>
  <sheetViews>
    <sheetView workbookViewId="0">
      <selection activeCell="B2" sqref="B2:B4"/>
    </sheetView>
  </sheetViews>
  <sheetFormatPr defaultRowHeight="13.2" x14ac:dyDescent="0.25"/>
  <sheetData>
    <row r="1" spans="1:2" x14ac:dyDescent="0.25">
      <c r="A1" s="1" t="s">
        <v>11</v>
      </c>
      <c r="B1" t="s">
        <v>1224</v>
      </c>
    </row>
    <row r="2" spans="1:2" x14ac:dyDescent="0.25">
      <c r="A2" s="1" t="s">
        <v>15</v>
      </c>
      <c r="B2">
        <f>COUNTIFS(Titanic!L:L,Embarked_Cleaning!A2)</f>
        <v>644</v>
      </c>
    </row>
    <row r="3" spans="1:2" x14ac:dyDescent="0.25">
      <c r="A3" s="1" t="s">
        <v>20</v>
      </c>
      <c r="B3">
        <f>COUNTIFS(Titanic!L:L,Embarked_Cleaning!A3)</f>
        <v>168</v>
      </c>
    </row>
    <row r="4" spans="1:2" x14ac:dyDescent="0.25">
      <c r="A4" s="1" t="s">
        <v>27</v>
      </c>
      <c r="B4">
        <f>COUNTIFS(Titanic!L:L,Embarked_Cleaning!A4)</f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Titanic</vt:lpstr>
      <vt:lpstr>Cabin_Cleaning</vt:lpstr>
      <vt:lpstr>Age_Cleaning</vt:lpstr>
      <vt:lpstr>Embarked_Cleaning</vt:lpstr>
      <vt:lpstr>Age</vt:lpstr>
      <vt:lpstr>Age_1</vt:lpstr>
      <vt:lpstr>Avg_Age</vt:lpstr>
      <vt:lpstr>Cabin</vt:lpstr>
      <vt:lpstr>Embarked</vt:lpstr>
      <vt:lpstr>Embarked_1</vt:lpstr>
      <vt:lpstr>Fare</vt:lpstr>
      <vt:lpstr>Name</vt:lpstr>
      <vt:lpstr>Parch</vt:lpstr>
      <vt:lpstr>PassengerId</vt:lpstr>
      <vt:lpstr>Pclass</vt:lpstr>
      <vt:lpstr>Pclass_Age</vt:lpstr>
      <vt:lpstr>Sex</vt:lpstr>
      <vt:lpstr>Sex_Age</vt:lpstr>
      <vt:lpstr>SibSp</vt:lpstr>
      <vt:lpstr>Survived</vt:lpstr>
      <vt:lpstr>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Aayushi Anand</cp:lastModifiedBy>
  <dcterms:modified xsi:type="dcterms:W3CDTF">2024-06-13T16:21:57Z</dcterms:modified>
</cp:coreProperties>
</file>