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RAMESH SINGH TARAGI\Downloads\"/>
    </mc:Choice>
  </mc:AlternateContent>
  <xr:revisionPtr revIDLastSave="0" documentId="13_ncr:1_{AD2AA57B-7785-40A7-B956-A6D24FA217F6}" xr6:coauthVersionLast="47" xr6:coauthVersionMax="47" xr10:uidLastSave="{00000000-0000-0000-0000-000000000000}"/>
  <bookViews>
    <workbookView xWindow="-108" yWindow="-108" windowWidth="23256" windowHeight="12576" activeTab="3" xr2:uid="{F8420BDF-C08E-4FBB-891B-F574F63AC6D0}"/>
  </bookViews>
  <sheets>
    <sheet name="BlinkIT Grocery Data" sheetId="1" r:id="rId1"/>
    <sheet name="kpi" sheetId="5" r:id="rId2"/>
    <sheet name="Clean Table" sheetId="2" r:id="rId3"/>
    <sheet name="Dashboard" sheetId="4" r:id="rId4"/>
  </sheets>
  <definedNames>
    <definedName name="_xlchart.v2.0" hidden="1">kpi!$M$49:$M$51</definedName>
    <definedName name="_xlchart.v2.1" hidden="1">kpi!$N$48</definedName>
    <definedName name="_xlchart.v2.2" hidden="1">kpi!$N$49:$N$51</definedName>
    <definedName name="_xlchart.v2.3" hidden="1">kpi!$M$49:$M$51</definedName>
    <definedName name="_xlchart.v2.4" hidden="1">kpi!$N$48</definedName>
    <definedName name="_xlchart.v2.5" hidden="1">kpi!$N$49:$N$51</definedName>
    <definedName name="_xlchart.v2.6" hidden="1">kpi!$M$49:$M$51</definedName>
    <definedName name="_xlchart.v2.7" hidden="1">kpi!$N$48</definedName>
    <definedName name="_xlchart.v2.8" hidden="1">kpi!$N$49:$N$51</definedName>
    <definedName name="Slicer_Item_Fat_Content">#N/A</definedName>
    <definedName name="Slicer_Item_Type">#N/A</definedName>
    <definedName name="Slicer_Outlet_Size">#N/A</definedName>
    <definedName name="Slicer_Outlet_Type">#N/A</definedName>
  </definedNames>
  <calcPr calcId="191029"/>
  <pivotCaches>
    <pivotCache cacheId="26"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M50" i="5" l="1"/>
  <c r="M51" i="5"/>
  <c r="M49" i="5"/>
  <c r="N50" i="5"/>
  <c r="N51" i="5"/>
  <c r="N49" i="5"/>
  <c r="C8" i="5"/>
  <c r="D8" i="5"/>
  <c r="B8" i="5"/>
  <c r="A8" i="5"/>
  <c r="N52" i="5" l="1"/>
</calcChain>
</file>

<file path=xl/sharedStrings.xml><?xml version="1.0" encoding="utf-8"?>
<sst xmlns="http://schemas.openxmlformats.org/spreadsheetml/2006/main" count="119430" uniqueCount="1632">
  <si>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</si>
  <si>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</si>
  <si>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</si>
  <si>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</si>
  <si>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</si>
  <si>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</si>
  <si>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</si>
  <si>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</si>
  <si>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</si>
  <si>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</si>
  <si>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</si>
  <si>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</si>
  <si>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</si>
  <si>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</si>
  <si>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</si>
  <si>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</si>
  <si>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</si>
  <si>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</si>
  <si>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</si>
  <si>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</si>
  <si>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</si>
  <si>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</si>
  <si>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</si>
  <si>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</si>
  <si>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</si>
  <si>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</si>
  <si>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</si>
  <si>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</si>
  <si>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</si>
  <si>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</si>
  <si>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</si>
  <si>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</si>
  <si>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</si>
  <si>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</si>
  <si>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</si>
  <si>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</si>
  <si>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</si>
  <si>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</si>
  <si>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</si>
  <si>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</si>
  <si>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</si>
  <si>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</si>
  <si>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</si>
  <si>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</si>
  <si>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</si>
  <si>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</si>
  <si>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</si>
  <si>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</si>
  <si>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</si>
  <si>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</si>
  <si>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</si>
  <si>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</si>
  <si>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</si>
  <si>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</si>
  <si>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</si>
  <si>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</si>
  <si>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</si>
  <si>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</si>
  <si>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</si>
  <si>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</si>
  <si>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</si>
  <si>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</si>
  <si>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</si>
  <si>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</si>
  <si>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</si>
  <si>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</si>
  <si>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</si>
  <si>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</si>
  <si>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</si>
  <si>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</si>
  <si>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</si>
  <si>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</si>
  <si>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</si>
  <si>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</si>
  <si>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</si>
  <si>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</si>
  <si>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</si>
  <si>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</si>
  <si>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</si>
  <si>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</si>
  <si>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</si>
  <si>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</si>
  <si>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</si>
  <si>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</si>
  <si>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</si>
  <si>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</si>
  <si>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</si>
  <si>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</si>
  <si>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</si>
  <si>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</si>
  <si>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</si>
  <si>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</si>
  <si>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</si>
  <si>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</si>
  <si>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</si>
  <si>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</si>
  <si>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</si>
  <si>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</si>
  <si>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</si>
  <si>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</si>
  <si>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</si>
  <si>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</si>
  <si>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</si>
  <si>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</si>
  <si>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</si>
  <si>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</si>
  <si>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</si>
  <si>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</si>
  <si>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</si>
  <si>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</si>
  <si>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</si>
  <si>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</si>
  <si>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</si>
  <si>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</si>
  <si>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</si>
  <si>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</si>
  <si>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</si>
  <si>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</si>
  <si>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</si>
  <si>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</si>
  <si>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</si>
  <si>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</si>
  <si>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</si>
  <si>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</si>
  <si>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</si>
  <si>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</si>
  <si>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</si>
  <si>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</si>
  <si>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</si>
  <si>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</si>
  <si>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</si>
  <si>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</si>
  <si>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</si>
  <si>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</si>
  <si>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</si>
  <si>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</si>
  <si>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</si>
  <si>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</si>
  <si>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</si>
  <si>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</si>
  <si>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</si>
  <si>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</si>
  <si>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</si>
  <si>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</si>
  <si>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</si>
  <si>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</si>
  <si>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</si>
  <si>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</si>
  <si>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</si>
  <si>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</si>
  <si>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</si>
  <si>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</si>
  <si>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</si>
  <si>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</si>
  <si>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</si>
  <si>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</si>
  <si>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</si>
  <si>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</si>
  <si>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</si>
  <si>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</si>
  <si>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</si>
  <si>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</si>
  <si>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</si>
  <si>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</si>
  <si>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</si>
  <si>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</si>
  <si>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</si>
  <si>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</si>
  <si>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</si>
  <si>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</si>
  <si>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</si>
  <si>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</si>
  <si>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</si>
  <si>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</si>
  <si>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</si>
  <si>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</si>
  <si>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</si>
  <si>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</si>
  <si>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</si>
  <si>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</si>
  <si>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</si>
  <si>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</si>
  <si>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</si>
  <si>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</si>
  <si>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</si>
  <si>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</si>
  <si>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</si>
  <si>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</si>
  <si>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</si>
  <si>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</si>
  <si>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</si>
  <si>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</si>
  <si>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</si>
  <si>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</si>
  <si>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</si>
  <si>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</si>
  <si>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</si>
  <si>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</si>
  <si>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</si>
  <si>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</si>
  <si>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</si>
  <si>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</si>
  <si>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</si>
  <si>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</si>
  <si>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</si>
  <si>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</si>
  <si>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</si>
  <si>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</si>
  <si>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</si>
  <si>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</si>
  <si>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</si>
  <si>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</si>
  <si>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</si>
  <si>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</si>
  <si>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</si>
  <si>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</si>
  <si>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</si>
  <si>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</si>
  <si>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</si>
  <si>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</si>
  <si>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</si>
  <si>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</si>
  <si>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</si>
  <si>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</si>
  <si>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</si>
  <si>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</si>
  <si>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</si>
  <si>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</si>
  <si>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</si>
  <si>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</si>
  <si>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</si>
  <si>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</si>
  <si>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</si>
  <si>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</si>
  <si>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</si>
  <si>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</si>
  <si>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</si>
  <si>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</si>
  <si>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</si>
  <si>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</si>
  <si>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</si>
  <si>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</si>
  <si>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</si>
  <si>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</si>
  <si>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</si>
  <si>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</si>
  <si>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</si>
  <si>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</si>
  <si>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</si>
  <si>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</si>
  <si>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</si>
  <si>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</si>
  <si>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</si>
  <si>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</si>
  <si>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</si>
  <si>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</si>
  <si>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</si>
  <si>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</si>
  <si>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</si>
  <si>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</si>
  <si>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</si>
  <si>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</si>
  <si>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</si>
  <si>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</si>
  <si>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</si>
  <si>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</si>
  <si>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</si>
  <si>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</si>
  <si>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</si>
  <si>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</si>
  <si>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</si>
  <si>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</si>
  <si>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</si>
  <si>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</si>
  <si>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</si>
  <si>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</si>
  <si>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</si>
  <si>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</si>
  <si>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</si>
  <si>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</si>
  <si>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</si>
  <si>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</si>
  <si>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</si>
  <si>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</si>
  <si>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</si>
  <si>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</si>
  <si>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</si>
  <si>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</si>
  <si>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</si>
  <si>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</si>
  <si>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</si>
  <si>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</si>
  <si>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</si>
  <si>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</si>
  <si>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</si>
  <si>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</si>
  <si>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</si>
  <si>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</si>
  <si>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</si>
  <si>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</si>
  <si>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</si>
  <si>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</si>
  <si>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</si>
  <si>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</si>
  <si>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</si>
  <si>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</si>
  <si>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</si>
  <si>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</si>
  <si>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</si>
  <si>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</si>
  <si>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</si>
  <si>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</si>
  <si>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</si>
  <si>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</si>
  <si>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</si>
  <si>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</si>
  <si>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</si>
  <si>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</si>
  <si>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</si>
  <si>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</si>
  <si>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</si>
  <si>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</si>
  <si>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</si>
  <si>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</si>
  <si>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</si>
  <si>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</si>
  <si>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</si>
  <si>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</si>
  <si>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</si>
  <si>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</si>
  <si>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</si>
  <si>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</si>
  <si>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</si>
  <si>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</si>
  <si>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</si>
  <si>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</si>
  <si>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</si>
  <si>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</si>
  <si>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</si>
  <si>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</si>
  <si>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</si>
  <si>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</si>
  <si>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</si>
  <si>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</si>
  <si>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</si>
  <si>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</si>
  <si>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</si>
  <si>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</si>
  <si>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</si>
  <si>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</si>
  <si>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</si>
  <si>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</si>
  <si>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</si>
  <si>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</si>
  <si>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</si>
  <si>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</si>
  <si>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</si>
  <si>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</si>
  <si>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</si>
  <si>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</si>
  <si>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</si>
  <si>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</si>
  <si>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</si>
  <si>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</si>
  <si>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</si>
  <si>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</si>
  <si>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</si>
  <si>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</si>
  <si>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</si>
  <si>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</si>
  <si>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</si>
  <si>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</si>
  <si>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</si>
  <si>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</si>
  <si>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</si>
  <si>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</si>
  <si>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</si>
  <si>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</si>
  <si>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</si>
  <si>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</si>
  <si>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</si>
  <si>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</si>
  <si>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</si>
  <si>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</si>
  <si>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</si>
  <si>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</si>
  <si>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</si>
  <si>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</si>
  <si>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</si>
  <si>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</si>
  <si>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</si>
  <si>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</si>
  <si>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</si>
  <si>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</si>
  <si>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</si>
  <si>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</si>
  <si>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</si>
  <si>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</si>
  <si>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</si>
  <si>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</si>
  <si>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</si>
  <si>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</si>
  <si>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</si>
  <si>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</si>
  <si>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</si>
  <si>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</si>
  <si>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</si>
  <si>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</si>
  <si>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</si>
  <si>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</si>
  <si>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</si>
  <si>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</si>
  <si>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</si>
  <si>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</si>
  <si>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</si>
  <si>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</si>
  <si>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</si>
  <si>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</si>
  <si>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</si>
  <si>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</si>
  <si>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</si>
  <si>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</si>
  <si>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</si>
  <si>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</si>
  <si>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</si>
  <si>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</si>
  <si>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</si>
  <si>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</si>
  <si>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</si>
  <si>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</si>
  <si>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</si>
  <si>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</si>
  <si>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</si>
  <si>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</si>
  <si>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</si>
  <si>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</si>
  <si>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</si>
  <si>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</si>
  <si>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</si>
  <si>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</si>
  <si>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</si>
  <si>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</si>
  <si>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</si>
  <si>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</si>
  <si>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</si>
  <si>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</si>
  <si>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</si>
  <si>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</si>
  <si>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</si>
  <si>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</si>
  <si>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</si>
  <si>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</si>
  <si>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</si>
  <si>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</si>
  <si>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</si>
  <si>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</si>
  <si>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</si>
  <si>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</si>
  <si>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</si>
  <si>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</si>
  <si>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</si>
  <si>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</si>
  <si>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</si>
  <si>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</si>
  <si>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</si>
  <si>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</si>
  <si>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</si>
  <si>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</si>
  <si>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</si>
  <si>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</si>
  <si>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</si>
  <si>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</si>
  <si>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</si>
  <si>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</si>
  <si>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</si>
  <si>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</si>
  <si>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</si>
  <si>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</si>
  <si>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</si>
  <si>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</si>
  <si>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</si>
  <si>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</si>
  <si>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</si>
  <si>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</si>
  <si>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</si>
  <si>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</si>
  <si>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</si>
  <si>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</si>
  <si>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</si>
  <si>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</si>
  <si>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</si>
  <si>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</si>
  <si>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</si>
  <si>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</si>
  <si>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</si>
  <si>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</si>
  <si>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</si>
  <si>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</si>
  <si>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</si>
  <si>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</si>
  <si>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</si>
  <si>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</si>
  <si>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</si>
  <si>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</si>
  <si>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</si>
  <si>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</si>
  <si>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</si>
  <si>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</si>
  <si>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</si>
  <si>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</si>
  <si>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</si>
  <si>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</si>
  <si>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</si>
  <si>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</si>
  <si>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</si>
  <si>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</si>
  <si>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</si>
  <si>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</si>
  <si>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</si>
  <si>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</si>
  <si>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</si>
  <si>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</si>
  <si>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</si>
  <si>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</si>
  <si>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</si>
  <si>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</si>
  <si>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</si>
  <si>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</si>
  <si>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</si>
  <si>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</si>
  <si>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</si>
  <si>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</si>
  <si>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</si>
  <si>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</si>
  <si>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</si>
  <si>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</si>
  <si>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</si>
  <si>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</si>
  <si>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</si>
  <si>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</si>
  <si>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</si>
  <si>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</si>
  <si>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</si>
  <si>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</si>
  <si>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</si>
  <si>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</si>
  <si>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</si>
  <si>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</si>
  <si>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</si>
  <si>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</si>
  <si>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</si>
  <si>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</si>
  <si>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</si>
  <si>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</si>
  <si>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</si>
  <si>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</si>
  <si>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</si>
  <si>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</si>
  <si>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</si>
  <si>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</si>
  <si>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</si>
  <si>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</si>
  <si>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</si>
  <si>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</si>
  <si>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</si>
  <si>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</si>
  <si>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</si>
  <si>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</si>
  <si>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</si>
  <si>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</si>
  <si>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</si>
  <si>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</si>
  <si>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</si>
  <si>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</si>
  <si>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</si>
  <si>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</si>
  <si>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</si>
  <si>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</si>
  <si>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</si>
  <si>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</si>
  <si>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</si>
  <si>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</si>
  <si>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</si>
  <si>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</si>
  <si>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</si>
  <si>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</si>
  <si>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</si>
  <si>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</si>
  <si>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</si>
  <si>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</si>
  <si>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</si>
  <si>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</si>
  <si>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</si>
  <si>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</si>
  <si>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</si>
  <si>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</si>
  <si>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</si>
  <si>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</si>
  <si>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</si>
  <si>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</si>
  <si>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</si>
  <si>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</si>
  <si>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</si>
  <si>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</si>
  <si>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</si>
  <si>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</si>
  <si>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</si>
  <si>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</si>
  <si>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</si>
  <si>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</si>
  <si>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</si>
  <si>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</si>
  <si>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</si>
  <si>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</si>
  <si>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</si>
  <si>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</si>
  <si>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</si>
  <si>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</si>
  <si>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</si>
  <si>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</si>
  <si>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</si>
  <si>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</si>
  <si>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</si>
  <si>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</si>
  <si>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</si>
  <si>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</si>
  <si>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</si>
  <si>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</si>
  <si>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</si>
  <si>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</si>
  <si>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</si>
  <si>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</si>
  <si>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</si>
  <si>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</si>
  <si>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</si>
  <si>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</si>
  <si>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</si>
  <si>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</si>
  <si>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</si>
  <si>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</si>
  <si>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</si>
  <si>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</si>
  <si>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</si>
  <si>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</si>
  <si>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</si>
  <si>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</si>
  <si>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</si>
  <si>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</si>
  <si>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</si>
  <si>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</si>
  <si>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</si>
  <si>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</si>
  <si>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</si>
  <si>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</si>
  <si>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</si>
  <si>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</si>
  <si>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</si>
  <si>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</si>
  <si>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</si>
  <si>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</si>
  <si>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</si>
  <si>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</si>
  <si>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</si>
  <si>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</si>
  <si>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</si>
  <si>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</si>
  <si>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</si>
  <si>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</si>
  <si>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</si>
  <si>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</si>
  <si>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</si>
  <si>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</si>
  <si>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</si>
  <si>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</si>
  <si>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</si>
  <si>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</si>
  <si>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</si>
  <si>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</si>
  <si>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</si>
  <si>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</si>
  <si>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</si>
  <si>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</si>
  <si>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</si>
  <si>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</si>
  <si>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</si>
  <si>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</si>
  <si>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</si>
  <si>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</si>
  <si>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</si>
  <si>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</si>
  <si>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</si>
  <si>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</si>
  <si>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</si>
  <si>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</si>
  <si>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</si>
  <si>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</si>
  <si>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</si>
  <si>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</si>
  <si>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</si>
  <si>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</si>
  <si>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</si>
  <si>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</si>
  <si>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</si>
  <si>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</si>
  <si>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</si>
  <si>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</si>
  <si>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</si>
  <si>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</si>
  <si>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</si>
  <si>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</si>
  <si>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</si>
  <si>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</si>
  <si>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</si>
  <si>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</si>
  <si>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</si>
  <si>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</si>
  <si>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</si>
  <si>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</si>
  <si>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</si>
  <si>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</si>
  <si>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</si>
  <si>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</si>
  <si>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</si>
  <si>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</si>
  <si>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</si>
  <si>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</si>
  <si>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</si>
  <si>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</si>
  <si>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</si>
  <si>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</si>
  <si>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</si>
  <si>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</si>
  <si>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</si>
  <si>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</si>
  <si>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</si>
  <si>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</si>
  <si>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</si>
  <si>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</si>
  <si>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</si>
  <si>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</si>
  <si>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</si>
  <si>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</si>
  <si>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</si>
  <si>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</si>
  <si>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</si>
  <si>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</si>
  <si>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</si>
  <si>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</si>
  <si>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</si>
  <si>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</si>
  <si>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</si>
  <si>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</si>
  <si>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</si>
  <si>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</si>
  <si>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</si>
  <si>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</si>
  <si>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</si>
  <si>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</si>
  <si>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</si>
  <si>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</si>
  <si>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</si>
  <si>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</si>
  <si>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</si>
  <si>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</si>
  <si>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</si>
  <si>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</si>
  <si>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</si>
  <si>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</si>
  <si>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</si>
  <si>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</si>
  <si>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</si>
  <si>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</si>
  <si>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</si>
  <si>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</si>
  <si>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</si>
  <si>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</si>
  <si>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</si>
  <si>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</si>
  <si>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</si>
  <si>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</si>
  <si>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</si>
  <si>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</si>
  <si>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</si>
  <si>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</si>
  <si>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</si>
  <si>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</si>
  <si>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</si>
  <si>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</si>
  <si>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</si>
  <si>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</si>
  <si>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</si>
  <si>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</si>
  <si>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</si>
  <si>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</si>
  <si>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</si>
  <si>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</si>
  <si>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</si>
  <si>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</si>
  <si>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</si>
  <si>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</si>
  <si>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</si>
  <si>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</si>
  <si>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</si>
  <si>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</si>
  <si>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</si>
  <si>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</si>
  <si>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</si>
  <si>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</si>
  <si>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</si>
  <si>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</si>
  <si>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</si>
  <si>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</si>
  <si>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</si>
  <si>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</si>
  <si>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</si>
  <si>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</si>
  <si>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</si>
  <si>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</si>
  <si>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</si>
  <si>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</si>
  <si>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</si>
  <si>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</si>
  <si>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</si>
  <si>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</si>
  <si>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</si>
  <si>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</si>
  <si>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</si>
  <si>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</si>
  <si>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</si>
  <si>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</si>
  <si>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</si>
  <si>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</si>
  <si>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</si>
  <si>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</si>
  <si>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</si>
  <si>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</si>
  <si>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</si>
  <si>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</si>
  <si>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</si>
  <si>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</si>
  <si>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</si>
  <si>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</si>
  <si>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</si>
  <si>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</si>
  <si>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</si>
  <si>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</si>
  <si>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</si>
  <si>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</si>
  <si>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</si>
  <si>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</si>
  <si>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</si>
  <si>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</si>
  <si>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</si>
  <si>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</si>
  <si>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</si>
  <si>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</si>
  <si>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</si>
  <si>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</si>
  <si>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</si>
  <si>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</si>
  <si>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</si>
  <si>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</si>
  <si>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</si>
  <si>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</si>
  <si>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</si>
  <si>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</si>
  <si>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</si>
  <si>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</si>
  <si>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</si>
  <si>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</si>
  <si>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</si>
  <si>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</si>
  <si>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</si>
  <si>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</si>
  <si>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</si>
  <si>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</si>
  <si>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</si>
  <si>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</si>
  <si>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</si>
  <si>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</si>
  <si>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</si>
  <si>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</si>
  <si>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</si>
  <si>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</si>
  <si>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</si>
  <si>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</si>
  <si>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</si>
  <si>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</si>
  <si>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</si>
  <si>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</si>
  <si>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</si>
  <si>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</si>
  <si>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</si>
  <si>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</si>
  <si>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</si>
  <si>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</si>
  <si>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</si>
  <si>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</si>
  <si>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</si>
  <si>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</si>
  <si>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</si>
  <si>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</si>
  <si>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</si>
  <si>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</si>
  <si>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</si>
  <si>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</si>
  <si>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</si>
  <si>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</si>
  <si>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</si>
  <si>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</si>
  <si>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</si>
  <si>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</si>
  <si>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</si>
  <si>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</si>
  <si>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</si>
  <si>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</si>
  <si>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</si>
  <si>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</si>
  <si>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</si>
  <si>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</si>
  <si>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</si>
  <si>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</si>
  <si>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</si>
  <si>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</si>
  <si>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</si>
  <si>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</si>
  <si>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</si>
  <si>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</si>
  <si>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</si>
  <si>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</si>
  <si>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</si>
  <si>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</si>
  <si>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</si>
  <si>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</si>
  <si>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</si>
  <si>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</si>
  <si>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</si>
  <si>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</si>
  <si>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</si>
  <si>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</si>
  <si>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</si>
  <si>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</si>
  <si>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</si>
  <si>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</si>
  <si>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</si>
  <si>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</si>
  <si>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</si>
  <si>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</si>
  <si>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</si>
  <si>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</si>
  <si>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</si>
  <si>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</si>
  <si>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</si>
  <si>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</si>
  <si>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</si>
  <si>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</si>
  <si>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</si>
  <si>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</si>
  <si>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</si>
  <si>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</si>
  <si>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</si>
  <si>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</si>
  <si>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</si>
  <si>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</si>
  <si>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</si>
  <si>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</si>
  <si>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</si>
  <si>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</si>
  <si>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</si>
  <si>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</si>
  <si>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</si>
  <si>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</si>
  <si>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</si>
  <si>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</si>
  <si>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</si>
  <si>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</si>
  <si>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</si>
  <si>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</si>
  <si>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</si>
  <si>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</si>
  <si>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</si>
  <si>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</si>
  <si>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</si>
  <si>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</si>
  <si>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</si>
  <si>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</si>
  <si>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</si>
  <si>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</si>
  <si>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</si>
  <si>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</si>
  <si>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</si>
  <si>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</si>
  <si>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</si>
  <si>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</si>
  <si>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</si>
  <si>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</si>
  <si>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</si>
  <si>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</si>
  <si>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</si>
  <si>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</si>
  <si>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</si>
  <si>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</si>
  <si>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</si>
  <si>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</si>
  <si>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</si>
  <si>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</si>
  <si>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</si>
  <si>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</si>
  <si>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</si>
  <si>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</si>
  <si>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</si>
  <si>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</si>
  <si>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</si>
  <si>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</si>
  <si>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</si>
  <si>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</si>
  <si>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</si>
  <si>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</si>
  <si>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</si>
  <si>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</si>
  <si>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</si>
  <si>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</si>
  <si>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</si>
  <si>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</si>
  <si>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</si>
  <si>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</si>
  <si>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</si>
  <si>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</si>
  <si>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</si>
  <si>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</si>
  <si>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</si>
  <si>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</si>
  <si>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</si>
  <si>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</si>
  <si>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</si>
  <si>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</si>
  <si>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</si>
  <si>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</si>
  <si>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</si>
  <si>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</si>
  <si>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</si>
  <si>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</si>
  <si>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</si>
  <si>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</si>
  <si>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</si>
  <si>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</si>
  <si>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</si>
  <si>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</si>
  <si>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</si>
  <si>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</si>
  <si>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</si>
  <si>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</si>
  <si>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</si>
  <si>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</si>
  <si>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</si>
  <si>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</si>
  <si>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</si>
  <si>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</si>
  <si>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</si>
  <si>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</si>
  <si>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</si>
  <si>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</si>
  <si>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</si>
  <si>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</si>
  <si>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</si>
  <si>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</si>
  <si>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</si>
  <si>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</si>
  <si>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</si>
  <si>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</si>
  <si>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</si>
  <si>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</si>
  <si>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</si>
  <si>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</si>
  <si>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</si>
  <si>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</si>
  <si>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</si>
  <si>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</si>
  <si>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</si>
  <si>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</si>
  <si>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</si>
  <si>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</si>
  <si>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</si>
  <si>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</si>
  <si>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</si>
  <si>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</si>
  <si>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</si>
  <si>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</si>
  <si>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</si>
  <si>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</si>
  <si>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</si>
  <si>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</si>
  <si>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</si>
  <si>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</si>
  <si>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</si>
  <si>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</si>
  <si>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</si>
  <si>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</si>
  <si>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</si>
  <si>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</si>
  <si>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</si>
  <si>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</si>
  <si>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</si>
  <si>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</si>
  <si>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</si>
  <si>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</si>
  <si>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</si>
  <si>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</si>
  <si>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</si>
  <si>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</si>
  <si>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</si>
  <si>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</si>
  <si>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</si>
  <si>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</si>
  <si>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</si>
  <si>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</si>
  <si>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</si>
  <si>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</si>
  <si>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</si>
  <si>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</si>
  <si>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</si>
  <si>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</si>
  <si>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</si>
  <si>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</si>
  <si>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</si>
  <si>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</si>
  <si>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</si>
  <si>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</si>
  <si>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</si>
  <si>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</si>
  <si>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</si>
  <si>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</si>
  <si>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</si>
  <si>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</si>
  <si>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</si>
  <si>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</si>
  <si>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</si>
  <si>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</si>
  <si>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</si>
  <si>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</si>
  <si>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</si>
  <si>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</si>
  <si>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</si>
  <si>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</si>
  <si>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</si>
  <si>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</si>
  <si>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</si>
  <si>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</si>
  <si>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</si>
  <si>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</si>
  <si>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</si>
  <si>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</si>
  <si>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</si>
  <si>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</si>
  <si>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</si>
  <si>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</si>
  <si>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</si>
  <si>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</si>
  <si>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</si>
  <si>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</si>
  <si>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</si>
  <si>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</si>
  <si>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</si>
  <si>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</si>
  <si>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</si>
  <si>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</si>
  <si>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</si>
  <si>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</si>
  <si>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</si>
  <si>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</si>
  <si>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</si>
  <si>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</si>
  <si>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</si>
  <si>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</si>
  <si>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</si>
  <si>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</si>
  <si>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</si>
  <si>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</si>
  <si>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</si>
  <si>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</si>
  <si>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</si>
  <si>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</si>
  <si>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</si>
  <si>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</si>
  <si>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</si>
  <si>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</si>
  <si>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</si>
  <si>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</si>
  <si>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</si>
  <si>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</si>
  <si>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</si>
  <si>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</si>
  <si>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</si>
  <si>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</si>
  <si>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</si>
  <si>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</si>
  <si>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</si>
  <si>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</si>
  <si>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</si>
  <si>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</si>
  <si>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</si>
  <si>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</si>
  <si>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</si>
  <si>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</si>
  <si>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</si>
  <si>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</si>
  <si>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</si>
  <si>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</si>
  <si>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</si>
  <si>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</si>
  <si>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</si>
  <si>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</si>
  <si>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</si>
  <si>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</si>
  <si>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</si>
  <si>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</si>
  <si>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</si>
  <si>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</si>
  <si>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</si>
  <si>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</si>
  <si>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</si>
  <si>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</si>
  <si>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</si>
  <si>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</si>
  <si>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</si>
  <si>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</si>
  <si>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</si>
  <si>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</si>
  <si>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</si>
  <si>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</si>
  <si>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</si>
  <si>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</si>
  <si>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</si>
  <si>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</si>
  <si>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</si>
  <si>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</si>
  <si>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</si>
  <si>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</si>
  <si>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</si>
  <si>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</si>
  <si>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</si>
  <si>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</si>
  <si>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</si>
  <si>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</si>
  <si>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</si>
  <si>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</si>
  <si>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</si>
  <si>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</si>
  <si>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</si>
  <si>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</si>
  <si>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</si>
  <si>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</si>
  <si>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</si>
  <si>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</si>
  <si>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</si>
  <si>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</si>
  <si>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</si>
  <si>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</si>
  <si>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</si>
  <si>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</si>
  <si>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</si>
  <si>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</si>
  <si>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</si>
  <si>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</si>
  <si>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</si>
  <si>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</si>
  <si>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</si>
  <si>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</si>
  <si>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</si>
  <si>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</si>
  <si>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</si>
  <si>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</si>
  <si>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</si>
  <si>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</si>
  <si>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</si>
  <si>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</si>
  <si>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</si>
  <si>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</si>
  <si>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</si>
  <si>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</si>
  <si>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</si>
  <si>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</si>
  <si>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</si>
  <si>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</si>
  <si>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</si>
  <si>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</si>
  <si>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</si>
  <si>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</si>
  <si>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</si>
  <si>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</si>
  <si>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</si>
  <si>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</si>
  <si>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</si>
  <si>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</si>
  <si>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</si>
  <si>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</si>
  <si>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</si>
  <si>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</si>
  <si>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</si>
  <si>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</si>
  <si>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</si>
  <si>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</si>
  <si>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</si>
  <si>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</si>
  <si>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</si>
  <si>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</si>
  <si>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</si>
  <si>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</si>
  <si>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</si>
  <si>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</si>
  <si>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</si>
  <si>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</si>
  <si>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</si>
  <si>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</si>
  <si>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</si>
  <si>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</si>
  <si>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</si>
  <si>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</si>
  <si>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</si>
  <si>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</si>
  <si>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</si>
  <si>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</si>
  <si>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</si>
  <si>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</si>
  <si>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</si>
  <si>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</si>
  <si>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</si>
  <si>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</si>
  <si>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</si>
  <si>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</si>
  <si>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</si>
  <si>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</si>
  <si>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</si>
  <si>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</si>
  <si>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</si>
  <si>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</si>
  <si>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</si>
  <si>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</si>
  <si>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</si>
  <si>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</si>
  <si>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</si>
  <si>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</si>
  <si>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</si>
  <si>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</si>
  <si>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</si>
  <si>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</si>
  <si>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</si>
  <si>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</si>
  <si>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</si>
  <si>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</si>
  <si>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</si>
  <si>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</si>
  <si>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</si>
  <si>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</si>
  <si>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</si>
  <si>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</si>
  <si>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</si>
  <si>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</si>
  <si>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</si>
  <si>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</si>
  <si>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</si>
  <si>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</si>
  <si>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</si>
  <si>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</si>
  <si>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</si>
  <si>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</si>
  <si>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</si>
  <si>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</si>
  <si>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</si>
  <si>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</si>
  <si>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</si>
  <si>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</si>
  <si>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</si>
  <si>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</si>
  <si>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</si>
  <si>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</si>
  <si>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</si>
  <si>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</si>
  <si>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</si>
  <si>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</si>
  <si>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</si>
  <si>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</si>
  <si>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</si>
  <si>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</si>
  <si>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</si>
  <si>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</si>
  <si>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</si>
  <si>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</si>
  <si>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</si>
  <si>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</si>
  <si>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</si>
  <si>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</si>
  <si>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</si>
  <si>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</si>
  <si>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</si>
  <si>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</si>
  <si>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</si>
  <si>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</si>
  <si>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</si>
  <si>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</si>
  <si>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</si>
  <si>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</si>
  <si>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</si>
  <si>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</si>
  <si>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</si>
  <si>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</si>
  <si>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</si>
  <si>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</si>
  <si>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</si>
  <si>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</si>
  <si>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</si>
  <si>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</si>
  <si>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</si>
  <si>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</si>
  <si>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</si>
  <si>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</si>
  <si>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</si>
  <si>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</si>
  <si>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</si>
  <si>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</si>
  <si>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</si>
  <si>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</si>
  <si>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</si>
  <si>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</si>
  <si>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</si>
  <si>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</si>
  <si>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</si>
  <si>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</si>
  <si>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</si>
  <si>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</si>
  <si>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</si>
  <si>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</si>
  <si>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</si>
  <si>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</si>
  <si>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</si>
  <si>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</si>
  <si>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</si>
  <si>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</si>
  <si>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</si>
  <si>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</si>
  <si>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</si>
  <si>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</si>
  <si>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</si>
  <si>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</si>
  <si>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</si>
  <si>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</si>
  <si>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</si>
  <si>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</si>
  <si>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</si>
  <si>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</si>
  <si>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</si>
  <si>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</si>
  <si>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</si>
  <si>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</si>
  <si>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</si>
  <si>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</si>
  <si>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</si>
  <si>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</si>
  <si>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</si>
  <si>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</si>
  <si>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</si>
  <si>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</si>
  <si>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</si>
  <si>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</si>
  <si>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</si>
  <si>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</si>
  <si>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</si>
  <si>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</si>
  <si>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</si>
  <si>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</si>
  <si>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</si>
  <si>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</si>
  <si>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</si>
  <si>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</si>
  <si>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</si>
  <si>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</si>
  <si>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</si>
  <si>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</si>
  <si>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</si>
  <si>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</si>
  <si>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</si>
  <si>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</si>
  <si>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</si>
  <si>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</si>
  <si>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</si>
  <si>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</si>
  <si>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</si>
  <si>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</si>
  <si>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</si>
  <si>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</si>
  <si>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</si>
  <si>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</si>
  <si>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</si>
  <si>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</si>
  <si>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</si>
  <si>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</si>
  <si>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</si>
  <si>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</si>
  <si>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</si>
  <si>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</si>
  <si>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</si>
  <si>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</si>
  <si>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</si>
  <si>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</si>
  <si>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</si>
  <si>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</si>
  <si>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</si>
  <si>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</si>
  <si>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</si>
  <si>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</si>
  <si>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</si>
  <si>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</si>
  <si>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</si>
  <si>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</si>
  <si>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</si>
  <si>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</si>
  <si>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</si>
  <si>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</si>
  <si>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</si>
  <si>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</si>
  <si>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</si>
  <si>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</si>
  <si>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</si>
  <si>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</si>
  <si>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</si>
  <si>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</si>
  <si>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</si>
  <si>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</si>
  <si>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</si>
  <si>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</si>
  <si>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</si>
  <si>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</si>
  <si>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</si>
  <si>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</si>
  <si>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</si>
  <si>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</si>
  <si>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</si>
  <si>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</si>
  <si>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</si>
  <si>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</si>
  <si>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</si>
  <si>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</si>
  <si>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</si>
  <si>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</si>
  <si>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</si>
  <si>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</si>
  <si>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</si>
  <si>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</si>
  <si>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</si>
  <si>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</si>
  <si>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</si>
  <si>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</si>
  <si>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</si>
  <si>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</si>
  <si>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</si>
  <si>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</si>
  <si>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</si>
  <si>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</si>
  <si>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</si>
  <si>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</si>
  <si>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</si>
  <si>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</si>
  <si>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</si>
  <si>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</si>
  <si>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</si>
  <si>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</si>
  <si>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</si>
  <si>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</si>
  <si>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</si>
  <si>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</si>
  <si>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</si>
  <si>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</si>
  <si>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</si>
  <si>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</si>
  <si>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</si>
  <si>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</si>
  <si>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</si>
  <si>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</si>
  <si>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</si>
  <si>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</si>
  <si>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</si>
  <si>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</si>
  <si>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</si>
  <si>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</si>
  <si>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</si>
  <si>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</si>
  <si>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</si>
  <si>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</si>
  <si>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</si>
  <si>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</si>
  <si>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</si>
  <si>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</si>
  <si>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</si>
  <si>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</si>
  <si>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</si>
  <si>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</si>
  <si>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</si>
  <si>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</si>
  <si>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</si>
  <si>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</si>
  <si>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</si>
  <si>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</si>
  <si>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</si>
  <si>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</si>
  <si>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</si>
  <si>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</si>
  <si>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</si>
  <si>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</si>
  <si>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</si>
  <si>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</si>
  <si>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</si>
  <si>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</si>
  <si>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</si>
  <si>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</si>
  <si>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</si>
  <si>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Average Sales</t>
  </si>
  <si>
    <t>Total Sales</t>
  </si>
  <si>
    <t>total Sales</t>
  </si>
  <si>
    <t>Average Rating</t>
  </si>
  <si>
    <t>No. of items</t>
  </si>
  <si>
    <t>KPI's REQUIREMENT</t>
  </si>
  <si>
    <t>Total Sale by Fat content</t>
  </si>
  <si>
    <t>Total Sale by Item types</t>
  </si>
  <si>
    <t>Column Labels</t>
  </si>
  <si>
    <t>Total Sales by Establisment</t>
  </si>
  <si>
    <t>Total By Items</t>
  </si>
  <si>
    <t>Sales By Outlet Size</t>
  </si>
  <si>
    <t>Location</t>
  </si>
  <si>
    <t>Average of Sales</t>
  </si>
  <si>
    <t>grand Total</t>
  </si>
  <si>
    <t>Count of Sales</t>
  </si>
  <si>
    <t>Sales,Average,items by outlet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</si>
</sst>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8" formatCode="&quot;$&quot;0.00,&quot;K&quot;"/>
    <numFmt numFmtId="171" formatCode="&quot;$&quot;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6"/>
      <color theme="1"/>
      <name val="Bahnschrift"/>
      <family val="2"/>
    </font>
    <font>
      <b/>
      <sz val="12.5"/>
      <color theme="1"/>
      <name val="Bahnschrift"/>
      <family val="2"/>
    </font>
    <font>
      <b/>
      <sz val="12"/>
      <color theme="1"/>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9">
    <xf numFmtId="0" fontId="0" fillId="0" borderId="0" xfId="0"/>
    <xf numFmtId="0" fontId="0" fillId="0" borderId="0" xfId="0" applyAlignment="1">
      <alignment horizontal="center"/>
    </xf>
    <xf numFmtId="0" fontId="0" fillId="0" borderId="11" xfId="0" applyBorder="1"/>
    <xf numFmtId="0" fontId="0" fillId="0" borderId="0" xfId="0" applyBorder="1"/>
    <xf numFmtId="0" fontId="0" fillId="0" borderId="14" xfId="0" applyBorder="1"/>
    <xf numFmtId="164" fontId="0" fillId="0" borderId="15" xfId="0" applyNumberFormat="1" applyBorder="1"/>
    <xf numFmtId="165" fontId="0" fillId="0" borderId="16" xfId="0" applyNumberFormat="1" applyBorder="1"/>
    <xf numFmtId="1" fontId="0" fillId="0" borderId="16" xfId="0" applyNumberFormat="1" applyBorder="1"/>
    <xf numFmtId="0" fontId="18" fillId="33" borderId="12" xfId="0" applyFont="1" applyFill="1" applyBorder="1" applyAlignment="1">
      <alignment horizontal="center"/>
    </xf>
    <xf numFmtId="0" fontId="0" fillId="33" borderId="10"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0" xfId="0" applyFill="1" applyBorder="1" applyAlignment="1">
      <alignment horizontal="center"/>
    </xf>
    <xf numFmtId="0" fontId="0" fillId="0" borderId="11" xfId="0" applyNumberFormat="1" applyBorder="1"/>
    <xf numFmtId="0" fontId="0" fillId="0" borderId="17" xfId="0" applyNumberFormat="1" applyBorder="1"/>
    <xf numFmtId="0" fontId="0" fillId="0" borderId="18" xfId="0" applyNumberFormat="1" applyBorder="1"/>
    <xf numFmtId="0" fontId="0" fillId="0" borderId="17" xfId="0" applyBorder="1"/>
    <xf numFmtId="0" fontId="0" fillId="0" borderId="18" xfId="0" applyBorder="1"/>
    <xf numFmtId="0" fontId="0" fillId="0" borderId="20" xfId="0" applyBorder="1"/>
    <xf numFmtId="0" fontId="0" fillId="0" borderId="21" xfId="0" applyBorder="1"/>
    <xf numFmtId="0" fontId="0" fillId="0" borderId="22" xfId="0" applyBorder="1"/>
    <xf numFmtId="0" fontId="20" fillId="33" borderId="23" xfId="0" applyFont="1" applyFill="1" applyBorder="1" applyAlignment="1">
      <alignment horizontal="center"/>
    </xf>
    <xf numFmtId="0" fontId="16" fillId="33" borderId="0" xfId="0" applyFont="1" applyFill="1" applyBorder="1" applyAlignment="1">
      <alignment horizontal="center"/>
    </xf>
    <xf numFmtId="0" fontId="0" fillId="0" borderId="24" xfId="0" applyBorder="1"/>
    <xf numFmtId="0" fontId="0" fillId="0" borderId="25" xfId="0" applyBorder="1"/>
    <xf numFmtId="0" fontId="0" fillId="0" borderId="26" xfId="0" applyBorder="1"/>
    <xf numFmtId="0" fontId="0" fillId="0" borderId="27" xfId="0" applyBorder="1"/>
    <xf numFmtId="166" fontId="0" fillId="0" borderId="16" xfId="0" applyNumberFormat="1" applyBorder="1"/>
    <xf numFmtId="0" fontId="0" fillId="0" borderId="23" xfId="0" applyBorder="1"/>
    <xf numFmtId="0" fontId="19" fillId="33" borderId="28" xfId="0" applyFont="1" applyFill="1" applyBorder="1" applyAlignment="1">
      <alignment horizontal="center"/>
    </xf>
    <xf numFmtId="0" fontId="19" fillId="33" borderId="29" xfId="0" applyFont="1" applyFill="1" applyBorder="1" applyAlignment="1">
      <alignment horizontal="center"/>
    </xf>
    <xf numFmtId="0" fontId="20" fillId="33" borderId="20" xfId="0" applyFont="1" applyFill="1" applyBorder="1" applyAlignment="1">
      <alignment horizontal="center"/>
    </xf>
    <xf numFmtId="0" fontId="0" fillId="33" borderId="21" xfId="0" applyFill="1" applyBorder="1" applyAlignment="1">
      <alignment horizontal="center"/>
    </xf>
    <xf numFmtId="0" fontId="0" fillId="33" borderId="22" xfId="0" applyFill="1" applyBorder="1" applyAlignment="1">
      <alignment horizontal="center"/>
    </xf>
    <xf numFmtId="0" fontId="20" fillId="33" borderId="21" xfId="0" applyFont="1" applyFill="1" applyBorder="1" applyAlignment="1">
      <alignment horizontal="center"/>
    </xf>
    <xf numFmtId="0" fontId="20" fillId="33" borderId="22" xfId="0" applyFont="1" applyFill="1" applyBorder="1" applyAlignment="1">
      <alignment horizontal="center"/>
    </xf>
    <xf numFmtId="168" fontId="0" fillId="0" borderId="24" xfId="0" applyNumberFormat="1" applyBorder="1"/>
    <xf numFmtId="168" fontId="0" fillId="0" borderId="27" xfId="0" applyNumberFormat="1" applyBorder="1"/>
    <xf numFmtId="168" fontId="0" fillId="0" borderId="30" xfId="0" applyNumberFormat="1" applyBorder="1"/>
    <xf numFmtId="168" fontId="0" fillId="0" borderId="31" xfId="0" applyNumberFormat="1" applyBorder="1"/>
    <xf numFmtId="168" fontId="0" fillId="0" borderId="32" xfId="0" applyNumberFormat="1" applyBorder="1"/>
    <xf numFmtId="0" fontId="0" fillId="0" borderId="19" xfId="0" pivotButton="1" applyBorder="1"/>
    <xf numFmtId="0" fontId="0" fillId="0" borderId="30" xfId="0" applyBorder="1" applyAlignment="1">
      <alignment horizontal="left"/>
    </xf>
    <xf numFmtId="0" fontId="0" fillId="0" borderId="32" xfId="0" applyBorder="1" applyAlignment="1">
      <alignment horizontal="left"/>
    </xf>
    <xf numFmtId="0" fontId="0" fillId="0" borderId="19" xfId="0" applyBorder="1" applyAlignment="1">
      <alignment horizontal="left"/>
    </xf>
    <xf numFmtId="0" fontId="0" fillId="0" borderId="19" xfId="0" applyBorder="1"/>
    <xf numFmtId="168" fontId="0" fillId="0" borderId="20" xfId="0" applyNumberFormat="1" applyBorder="1"/>
    <xf numFmtId="168" fontId="0" fillId="0" borderId="22" xfId="0" applyNumberFormat="1" applyBorder="1"/>
    <xf numFmtId="168" fontId="0" fillId="0" borderId="23" xfId="0" applyNumberFormat="1" applyBorder="1"/>
    <xf numFmtId="168" fontId="0" fillId="0" borderId="25" xfId="0" applyNumberFormat="1" applyBorder="1"/>
    <xf numFmtId="0" fontId="0" fillId="0" borderId="33" xfId="0" applyBorder="1"/>
    <xf numFmtId="0" fontId="0" fillId="0" borderId="34" xfId="0" applyBorder="1"/>
    <xf numFmtId="0" fontId="0" fillId="0" borderId="31" xfId="0" applyBorder="1" applyAlignment="1">
      <alignment horizontal="left"/>
    </xf>
    <xf numFmtId="171" fontId="0" fillId="0" borderId="30" xfId="0" applyNumberFormat="1" applyBorder="1"/>
    <xf numFmtId="171" fontId="0" fillId="0" borderId="32" xfId="0" applyNumberFormat="1" applyBorder="1"/>
    <xf numFmtId="1" fontId="0" fillId="0" borderId="30" xfId="0" applyNumberFormat="1" applyBorder="1"/>
    <xf numFmtId="1" fontId="0" fillId="0" borderId="32" xfId="0" applyNumberFormat="1" applyBorder="1"/>
    <xf numFmtId="171" fontId="0" fillId="0" borderId="31" xfId="0" applyNumberFormat="1" applyBorder="1"/>
    <xf numFmtId="1" fontId="0" fillId="0" borderId="3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2">
    <dxf>
      <border>
        <left style="thin">
          <color indexed="64"/>
        </left>
        <right style="thin">
          <color indexed="64"/>
        </right>
        <top style="thin">
          <color indexed="64"/>
        </top>
        <bottom style="thin">
          <color indexed="64"/>
        </bottom>
      </border>
    </dxf>
    <dxf>
      <border>
        <top style="thin">
          <color indexed="64"/>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71"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top style="thin">
          <color indexed="64"/>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71"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top style="thin">
          <color indexed="64"/>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71"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b/>
        <i val="0"/>
        <sz val="9"/>
        <color theme="1"/>
        <name val="Segoe UI"/>
        <family val="2"/>
        <scheme val="none"/>
      </font>
      <fill>
        <patternFill>
          <bgColor rgb="FFFFFF00"/>
        </patternFill>
      </fill>
      <border>
        <left/>
        <right/>
        <top/>
        <bottom/>
        <vertical/>
        <horizontal/>
      </border>
    </dxf>
    <dxf>
      <numFmt numFmtId="1" formatCode="0"/>
    </dxf>
    <dxf>
      <border>
        <left style="thin">
          <color indexed="64"/>
        </left>
        <right style="thin">
          <color indexed="64"/>
        </right>
        <top style="thin">
          <color indexed="64"/>
        </top>
        <bottom style="thin">
          <color indexed="64"/>
        </bottom>
      </border>
    </dxf>
    <dxf>
      <border>
        <top style="thin">
          <color indexed="64"/>
        </top>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numFmt numFmtId="171" formatCode="&quot;$&quot;0&quot;K&quot;"/>
    </dxf>
    <dxf>
      <border>
        <left style="thin">
          <color indexed="64"/>
        </left>
        <right style="thin">
          <color indexed="64"/>
        </right>
        <top style="thin">
          <color indexed="64"/>
        </top>
        <bottom style="thin">
          <color indexed="64"/>
        </bottom>
      </border>
    </dxf>
    <dxf>
      <border>
        <top style="thin">
          <color indexed="64"/>
        </top>
      </border>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numFmt numFmtId="168" formatCode="&quot;$&quot;0.00,&quot;K&quot;"/>
    </dxf>
    <dxf>
      <border>
        <left style="thin">
          <color indexed="64"/>
        </left>
        <right style="thin">
          <color indexed="64"/>
        </right>
        <top style="thin">
          <color indexed="64"/>
        </top>
        <bottom style="thin">
          <color indexed="64"/>
        </bottom>
      </border>
    </dxf>
    <dxf>
      <border>
        <top style="thin">
          <color indexed="64"/>
        </top>
      </border>
    </dxf>
    <dxf>
      <numFmt numFmtId="168" formatCode="&quot;$&quot;0.00,&quot;K&quot;"/>
    </dxf>
    <dxf>
      <numFmt numFmtId="168" formatCode="&quot;$&quot;0.00,&quot;K&quot;"/>
    </dxf>
    <dxf>
      <numFmt numFmtId="168" formatCode="&quot;$&quot;0.00,&quot;K&quot;"/>
    </dxf>
    <dxf>
      <border>
        <left style="thin">
          <color indexed="64"/>
        </left>
        <right style="thin">
          <color indexed="64"/>
        </right>
        <top style="thin">
          <color indexed="64"/>
        </top>
        <bottom style="thin">
          <color indexed="64"/>
        </bottom>
      </border>
    </dxf>
    <dxf>
      <border>
        <top style="thin">
          <color indexed="64"/>
        </top>
      </border>
    </dxf>
    <dxf>
      <border>
        <left style="thin">
          <color indexed="64"/>
        </left>
        <right style="thin">
          <color indexed="64"/>
        </right>
        <top style="thin">
          <color indexed="64"/>
        </top>
        <bottom style="thin">
          <color indexed="64"/>
        </bottom>
      </border>
    </dxf>
    <dxf>
      <border>
        <top style="thin">
          <color indexed="64"/>
        </top>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1" defaultTableStyle="TableStyleMedium2" defaultPivotStyle="PivotStyleLight16">
    <tableStyle name="SlicerStyleLight4 2" pivot="0" table="0" count="10" xr9:uid="{5613B40B-D834-4005-9737-88255FBB1CD7}">
      <tableStyleElement type="wholeTable" dxfId="338"/>
      <tableStyleElement type="headerRow" dxfId="337"/>
    </tableStyle>
  </tableStyles>
  <colors>
    <mruColors>
      <color rgb="FFF6F618"/>
      <color rgb="FFDEEC22"/>
      <color rgb="FFD5EE1A"/>
      <color rgb="FFE9E424"/>
      <color rgb="FFE5EF1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Excel.xlsx]kpi!PivotTable4</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elete val="1"/>
          </c:dLbls>
          <c:cat>
            <c:strRef>
              <c:f>kpi!$A$15:$A$17</c:f>
              <c:strCache>
                <c:ptCount val="2"/>
                <c:pt idx="0">
                  <c:v>Low Fat</c:v>
                </c:pt>
                <c:pt idx="1">
                  <c:v>Regular</c:v>
                </c:pt>
              </c:strCache>
            </c:strRef>
          </c:cat>
          <c:val>
            <c:numRef>
              <c:f>kpi!$B$15:$B$17</c:f>
              <c:numCache>
                <c:formatCode>"$"0.00,"K"</c:formatCode>
                <c:ptCount val="2"/>
                <c:pt idx="0">
                  <c:v>776319.68840000057</c:v>
                </c:pt>
                <c:pt idx="1">
                  <c:v>425361.8043999995</c:v>
                </c:pt>
              </c:numCache>
            </c:numRef>
          </c:val>
          <c:extLst>
            <c:ext xmlns:c16="http://schemas.microsoft.com/office/drawing/2014/chart" uri="{C3380CC4-5D6E-409C-BE32-E72D297353CC}">
              <c16:uniqueId val="{00000000-972B-4A94-868B-CF3EF8C5F65C}"/>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kpi!$I$14:$I$15</c:f>
              <c:strCache>
                <c:ptCount val="1"/>
                <c:pt idx="0">
                  <c:v>Regular</c:v>
                </c:pt>
              </c:strCache>
            </c:strRef>
          </c:tx>
          <c:spPr>
            <a:solidFill>
              <a:schemeClr val="accent1"/>
            </a:solidFill>
            <a:ln>
              <a:noFill/>
            </a:ln>
            <a:effectLst/>
          </c:spPr>
          <c:invertIfNegative val="0"/>
          <c:cat>
            <c:strRef>
              <c:f>kpi!$H$16:$H$19</c:f>
              <c:strCache>
                <c:ptCount val="3"/>
                <c:pt idx="0">
                  <c:v>Tier 1</c:v>
                </c:pt>
                <c:pt idx="1">
                  <c:v>Tier 2</c:v>
                </c:pt>
                <c:pt idx="2">
                  <c:v>Tier 3</c:v>
                </c:pt>
              </c:strCache>
            </c:strRef>
          </c:cat>
          <c:val>
            <c:numRef>
              <c:f>kpi!$I$16:$I$19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8D94-4376-9CE0-6E0B602E3D4C}"/>
            </c:ext>
          </c:extLst>
        </c:ser>
        <c:ser>
          <c:idx val="1"/>
          <c:order val="1"/>
          <c:tx>
            <c:strRef>
              <c:f>kpi!$J$14:$J$15</c:f>
              <c:strCache>
                <c:ptCount val="1"/>
                <c:pt idx="0">
                  <c:v>Low Fat</c:v>
                </c:pt>
              </c:strCache>
            </c:strRef>
          </c:tx>
          <c:spPr>
            <a:solidFill>
              <a:schemeClr val="accent2"/>
            </a:solidFill>
            <a:ln>
              <a:noFill/>
            </a:ln>
            <a:effectLst/>
          </c:spPr>
          <c:invertIfNegative val="0"/>
          <c:cat>
            <c:strRef>
              <c:f>kpi!$H$16:$H$19</c:f>
              <c:strCache>
                <c:ptCount val="3"/>
                <c:pt idx="0">
                  <c:v>Tier 1</c:v>
                </c:pt>
                <c:pt idx="1">
                  <c:v>Tier 2</c:v>
                </c:pt>
                <c:pt idx="2">
                  <c:v>Tier 3</c:v>
                </c:pt>
              </c:strCache>
            </c:strRef>
          </c:cat>
          <c:val>
            <c:numRef>
              <c:f>kpi!$J$16:$J$19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D94-4376-9CE0-6E0B602E3D4C}"/>
            </c:ext>
          </c:extLst>
        </c:ser>
        <c:dLbls>
          <c:showLegendKey val="0"/>
          <c:showVal val="0"/>
          <c:showCatName val="0"/>
          <c:showSerName val="0"/>
          <c:showPercent val="0"/>
          <c:showBubbleSize val="0"/>
        </c:dLbls>
        <c:gapWidth val="219"/>
        <c:overlap val="-27"/>
        <c:axId val="157873952"/>
        <c:axId val="157871552"/>
      </c:barChart>
      <c:catAx>
        <c:axId val="157873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71552"/>
        <c:crosses val="autoZero"/>
        <c:auto val="1"/>
        <c:lblAlgn val="ctr"/>
        <c:lblOffset val="100"/>
        <c:noMultiLvlLbl val="0"/>
      </c:catAx>
      <c:valAx>
        <c:axId val="157871552"/>
        <c:scaling>
          <c:orientation val="minMax"/>
        </c:scaling>
        <c:delete val="1"/>
        <c:axPos val="l"/>
        <c:numFmt formatCode="&quot;$&quot;0.00,&quot;K&quot;" sourceLinked="1"/>
        <c:majorTickMark val="none"/>
        <c:minorTickMark val="none"/>
        <c:tickLblPos val="nextTo"/>
        <c:crossAx val="157873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kpi!$C$27</c:f>
              <c:strCache>
                <c:ptCount val="1"/>
                <c:pt idx="0">
                  <c:v>Total</c:v>
                </c:pt>
              </c:strCache>
            </c:strRef>
          </c:tx>
          <c:spPr>
            <a:solidFill>
              <a:schemeClr val="accent1"/>
            </a:solidFill>
            <a:ln>
              <a:noFill/>
            </a:ln>
            <a:effectLst/>
          </c:spPr>
          <c:invertIfNegative val="0"/>
          <c:cat>
            <c:strRef>
              <c:f>kpi!$B$28:$B$44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kpi!$C$28:$C$44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053-476D-9B8B-31F85AB84A63}"/>
            </c:ext>
          </c:extLst>
        </c:ser>
        <c:dLbls>
          <c:showLegendKey val="0"/>
          <c:showVal val="0"/>
          <c:showCatName val="0"/>
          <c:showSerName val="0"/>
          <c:showPercent val="0"/>
          <c:showBubbleSize val="0"/>
        </c:dLbls>
        <c:gapWidth val="182"/>
        <c:axId val="370000288"/>
        <c:axId val="370007968"/>
      </c:barChart>
      <c:catAx>
        <c:axId val="370000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7968"/>
        <c:crosses val="autoZero"/>
        <c:auto val="1"/>
        <c:lblAlgn val="ctr"/>
        <c:lblOffset val="100"/>
        <c:noMultiLvlLbl val="0"/>
      </c:catAx>
      <c:valAx>
        <c:axId val="37000796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370000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Excel.xlsx]kpi!PivotTable9</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kpi!$J$27</c:f>
              <c:strCache>
                <c:ptCount val="1"/>
                <c:pt idx="0">
                  <c:v>Total</c:v>
                </c:pt>
              </c:strCache>
            </c:strRef>
          </c:tx>
          <c:spPr>
            <a:solidFill>
              <a:schemeClr val="accent1"/>
            </a:solidFill>
            <a:ln>
              <a:noFill/>
            </a:ln>
            <a:effectLst/>
          </c:spPr>
          <c:cat>
            <c:strRef>
              <c:f>kpi!$I$28:$I$37</c:f>
              <c:strCache>
                <c:ptCount val="9"/>
                <c:pt idx="0">
                  <c:v>2011</c:v>
                </c:pt>
                <c:pt idx="1">
                  <c:v>2012</c:v>
                </c:pt>
                <c:pt idx="2">
                  <c:v>2014</c:v>
                </c:pt>
                <c:pt idx="3">
                  <c:v>2015</c:v>
                </c:pt>
                <c:pt idx="4">
                  <c:v>2016</c:v>
                </c:pt>
                <c:pt idx="5">
                  <c:v>2017</c:v>
                </c:pt>
                <c:pt idx="6">
                  <c:v>2018</c:v>
                </c:pt>
                <c:pt idx="7">
                  <c:v>2020</c:v>
                </c:pt>
                <c:pt idx="8">
                  <c:v>2022</c:v>
                </c:pt>
              </c:strCache>
            </c:strRef>
          </c:cat>
          <c:val>
            <c:numRef>
              <c:f>kpi!$J$28:$J$37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968-4607-A3E2-671B238BDDB4}"/>
            </c:ext>
          </c:extLst>
        </c:ser>
        <c:dLbls>
          <c:showLegendKey val="0"/>
          <c:showVal val="0"/>
          <c:showCatName val="0"/>
          <c:showSerName val="0"/>
          <c:showPercent val="0"/>
          <c:showBubbleSize val="0"/>
        </c:dLbls>
        <c:axId val="370019008"/>
        <c:axId val="370022368"/>
      </c:areaChart>
      <c:catAx>
        <c:axId val="370019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22368"/>
        <c:crosses val="autoZero"/>
        <c:auto val="1"/>
        <c:lblAlgn val="ctr"/>
        <c:lblOffset val="100"/>
        <c:noMultiLvlLbl val="0"/>
      </c:catAx>
      <c:valAx>
        <c:axId val="3700223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1900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Excel.xlsx]kpi!PivotTable10</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kpi!$B$48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kpi!$A$49:$A$52</c:f>
              <c:strCache>
                <c:ptCount val="3"/>
                <c:pt idx="0">
                  <c:v>High</c:v>
                </c:pt>
                <c:pt idx="1">
                  <c:v>Medium</c:v>
                </c:pt>
                <c:pt idx="2">
                  <c:v>Small</c:v>
                </c:pt>
              </c:strCache>
            </c:strRef>
          </c:cat>
          <c:val>
            <c:numRef>
              <c:f>kpi!$B$49:$B$52</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0EA-47A0-B456-F40060E3CC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247659434029818"/>
          <c:y val="0.11255411255411256"/>
          <c:w val="0.53741854332265404"/>
          <c:h val="0.70391110202133822"/>
        </c:manualLayout>
      </c:layout>
      <c:barChart>
        <c:barDir val="bar"/>
        <c:grouping val="clustered"/>
        <c:varyColors val="0"/>
        <c:ser>
          <c:idx val="0"/>
          <c:order val="0"/>
          <c:tx>
            <c:strRef>
              <c:f>kpi!$B$62</c:f>
              <c:strCache>
                <c:ptCount val="1"/>
                <c:pt idx="0">
                  <c:v>Total</c:v>
                </c:pt>
              </c:strCache>
            </c:strRef>
          </c:tx>
          <c:spPr>
            <a:solidFill>
              <a:schemeClr val="accent1"/>
            </a:solidFill>
            <a:ln>
              <a:noFill/>
            </a:ln>
            <a:effectLst/>
          </c:spPr>
          <c:invertIfNegative val="0"/>
          <c:cat>
            <c:strRef>
              <c:f>kpi!$A$63:$A$66</c:f>
              <c:strCache>
                <c:ptCount val="4"/>
                <c:pt idx="0">
                  <c:v>Grocery Store</c:v>
                </c:pt>
                <c:pt idx="1">
                  <c:v>Supermarket Type3</c:v>
                </c:pt>
                <c:pt idx="2">
                  <c:v>Supermarket Type2</c:v>
                </c:pt>
                <c:pt idx="3">
                  <c:v>Supermarket Type1</c:v>
                </c:pt>
              </c:strCache>
            </c:strRef>
          </c:cat>
          <c:val>
            <c:numRef>
              <c:f>kpi!$B$63:$B$66</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20C-4CAF-889C-5DAC3D7D0FDC}"/>
            </c:ext>
          </c:extLst>
        </c:ser>
        <c:dLbls>
          <c:showLegendKey val="0"/>
          <c:showVal val="0"/>
          <c:showCatName val="0"/>
          <c:showSerName val="0"/>
          <c:showPercent val="0"/>
          <c:showBubbleSize val="0"/>
        </c:dLbls>
        <c:gapWidth val="182"/>
        <c:axId val="369958528"/>
        <c:axId val="369955168"/>
      </c:barChart>
      <c:catAx>
        <c:axId val="369958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955168"/>
        <c:crosses val="autoZero"/>
        <c:auto val="1"/>
        <c:lblAlgn val="ctr"/>
        <c:lblOffset val="100"/>
        <c:noMultiLvlLbl val="0"/>
      </c:catAx>
      <c:valAx>
        <c:axId val="36995516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369958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Excel.xlsx]kpi!PivotTable14</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kpi!$I$62</c:f>
              <c:strCache>
                <c:ptCount val="1"/>
                <c:pt idx="0">
                  <c:v>Total</c:v>
                </c:pt>
              </c:strCache>
            </c:strRef>
          </c:tx>
          <c:spPr>
            <a:solidFill>
              <a:schemeClr val="accent1"/>
            </a:solidFill>
            <a:ln>
              <a:noFill/>
            </a:ln>
            <a:effectLst/>
          </c:spPr>
          <c:invertIfNegative val="0"/>
          <c:cat>
            <c:strRef>
              <c:f>kpi!$H$63:$H$66</c:f>
              <c:strCache>
                <c:ptCount val="4"/>
                <c:pt idx="0">
                  <c:v>Grocery Store</c:v>
                </c:pt>
                <c:pt idx="1">
                  <c:v>Supermarket Type3</c:v>
                </c:pt>
                <c:pt idx="2">
                  <c:v>Supermarket Type2</c:v>
                </c:pt>
                <c:pt idx="3">
                  <c:v>Supermarket Type1</c:v>
                </c:pt>
              </c:strCache>
            </c:strRef>
          </c:cat>
          <c:val>
            <c:numRef>
              <c:f>kpi!$I$63:$I$66</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DC3-4993-8CF2-360532907E9F}"/>
            </c:ext>
          </c:extLst>
        </c:ser>
        <c:dLbls>
          <c:showLegendKey val="0"/>
          <c:showVal val="0"/>
          <c:showCatName val="0"/>
          <c:showSerName val="0"/>
          <c:showPercent val="0"/>
          <c:showBubbleSize val="0"/>
        </c:dLbls>
        <c:gapWidth val="182"/>
        <c:axId val="584516032"/>
        <c:axId val="584522752"/>
      </c:barChart>
      <c:catAx>
        <c:axId val="584516032"/>
        <c:scaling>
          <c:orientation val="minMax"/>
        </c:scaling>
        <c:delete val="1"/>
        <c:axPos val="l"/>
        <c:numFmt formatCode="General" sourceLinked="1"/>
        <c:majorTickMark val="none"/>
        <c:minorTickMark val="none"/>
        <c:tickLblPos val="nextTo"/>
        <c:crossAx val="584522752"/>
        <c:crosses val="autoZero"/>
        <c:auto val="1"/>
        <c:lblAlgn val="ctr"/>
        <c:lblOffset val="100"/>
        <c:noMultiLvlLbl val="0"/>
      </c:catAx>
      <c:valAx>
        <c:axId val="584522752"/>
        <c:scaling>
          <c:orientation val="minMax"/>
        </c:scaling>
        <c:delete val="1"/>
        <c:axPos val="b"/>
        <c:numFmt formatCode="&quot;$&quot;0&quot;K&quot;" sourceLinked="1"/>
        <c:majorTickMark val="none"/>
        <c:minorTickMark val="none"/>
        <c:tickLblPos val="nextTo"/>
        <c:crossAx val="584516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Excel.xlsx]kpi!PivotTable15</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kpi!$M$62</c:f>
              <c:strCache>
                <c:ptCount val="1"/>
                <c:pt idx="0">
                  <c:v>Total</c:v>
                </c:pt>
              </c:strCache>
            </c:strRef>
          </c:tx>
          <c:spPr>
            <a:solidFill>
              <a:schemeClr val="accent1"/>
            </a:solidFill>
            <a:ln>
              <a:noFill/>
            </a:ln>
            <a:effectLst/>
          </c:spPr>
          <c:invertIfNegative val="0"/>
          <c:cat>
            <c:strRef>
              <c:f>kpi!$L$63:$L$66</c:f>
              <c:strCache>
                <c:ptCount val="4"/>
                <c:pt idx="0">
                  <c:v>Grocery Store</c:v>
                </c:pt>
                <c:pt idx="1">
                  <c:v>Supermarket Type3</c:v>
                </c:pt>
                <c:pt idx="2">
                  <c:v>Supermarket Type2</c:v>
                </c:pt>
                <c:pt idx="3">
                  <c:v>Supermarket Type1</c:v>
                </c:pt>
              </c:strCache>
            </c:strRef>
          </c:cat>
          <c:val>
            <c:numRef>
              <c:f>kpi!$M$63:$M$66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A35-4365-932C-423EDA72B48D}"/>
            </c:ext>
          </c:extLst>
        </c:ser>
        <c:dLbls>
          <c:showLegendKey val="0"/>
          <c:showVal val="0"/>
          <c:showCatName val="0"/>
          <c:showSerName val="0"/>
          <c:showPercent val="0"/>
          <c:showBubbleSize val="0"/>
        </c:dLbls>
        <c:gapWidth val="182"/>
        <c:axId val="584479072"/>
        <c:axId val="584474272"/>
      </c:barChart>
      <c:catAx>
        <c:axId val="584479072"/>
        <c:scaling>
          <c:orientation val="minMax"/>
        </c:scaling>
        <c:delete val="1"/>
        <c:axPos val="l"/>
        <c:numFmt formatCode="General" sourceLinked="1"/>
        <c:majorTickMark val="none"/>
        <c:minorTickMark val="none"/>
        <c:tickLblPos val="nextTo"/>
        <c:crossAx val="584474272"/>
        <c:crosses val="autoZero"/>
        <c:auto val="1"/>
        <c:lblAlgn val="ctr"/>
        <c:lblOffset val="100"/>
        <c:noMultiLvlLbl val="0"/>
      </c:catAx>
      <c:valAx>
        <c:axId val="58447427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84479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Excel.xlsx]kpi!PivotTable4</c:name>
    <c:fmtId val="9"/>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EEC22"/>
          </a:solidFill>
          <a:ln w="19050">
            <a:solidFill>
              <a:schemeClr val="lt1"/>
            </a:solidFill>
          </a:ln>
          <a:effectLst/>
        </c:spPr>
        <c:dLbl>
          <c:idx val="0"/>
          <c:layout>
            <c:manualLayout>
              <c:x val="4.3273908236594806E-2"/>
              <c:y val="0.100182350718065"/>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203150912106138"/>
                  <c:h val="0.20209120685311158"/>
                </c:manualLayout>
              </c15:layout>
            </c:ext>
          </c:extLst>
        </c:dLbl>
      </c:pivotFmt>
      <c:pivotFmt>
        <c:idx val="6"/>
        <c:spPr>
          <a:solidFill>
            <a:srgbClr val="00B050"/>
          </a:solidFill>
          <a:ln w="19050">
            <a:solidFill>
              <a:schemeClr val="lt1"/>
            </a:solidFill>
          </a:ln>
          <a:effectLst/>
        </c:spPr>
        <c:dLbl>
          <c:idx val="0"/>
          <c:layout>
            <c:manualLayout>
              <c:x val="-0.11319283213561822"/>
              <c:y val="-6.4119110607205876E-2"/>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48037589828633"/>
                  <c:h val="0.25179075333837236"/>
                </c:manualLayout>
              </c15:layout>
            </c:ext>
          </c:extLst>
        </c:dLbl>
      </c:pivotFmt>
    </c:pivotFmts>
    <c:plotArea>
      <c:layout>
        <c:manualLayout>
          <c:layoutTarget val="inner"/>
          <c:xMode val="edge"/>
          <c:yMode val="edge"/>
          <c:x val="0.24489496959646215"/>
          <c:y val="0.2249326026706979"/>
          <c:w val="0.50949786933016539"/>
          <c:h val="0.77536929379154707"/>
        </c:manualLayout>
      </c:layout>
      <c:doughnutChart>
        <c:varyColors val="1"/>
        <c:ser>
          <c:idx val="0"/>
          <c:order val="0"/>
          <c:tx>
            <c:strRef>
              <c:f>kpi!$B$14</c:f>
              <c:strCache>
                <c:ptCount val="1"/>
                <c:pt idx="0">
                  <c:v>Total</c:v>
                </c:pt>
              </c:strCache>
            </c:strRef>
          </c:tx>
          <c:dPt>
            <c:idx val="0"/>
            <c:bubble3D val="0"/>
            <c:spPr>
              <a:solidFill>
                <a:srgbClr val="DEEC22"/>
              </a:solidFill>
              <a:ln w="19050">
                <a:solidFill>
                  <a:schemeClr val="lt1"/>
                </a:solidFill>
              </a:ln>
              <a:effectLst/>
            </c:spPr>
            <c:extLst>
              <c:ext xmlns:c16="http://schemas.microsoft.com/office/drawing/2014/chart" uri="{C3380CC4-5D6E-409C-BE32-E72D297353CC}">
                <c16:uniqueId val="{00000001-C1B2-4627-BB10-7F4099D78B6D}"/>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C1B2-4627-BB10-7F4099D78B6D}"/>
              </c:ext>
            </c:extLst>
          </c:dPt>
          <c:dLbls>
            <c:dLbl>
              <c:idx val="0"/>
              <c:layout>
                <c:manualLayout>
                  <c:x val="4.3273908236594806E-2"/>
                  <c:y val="0.100182350718065"/>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203150912106138"/>
                      <c:h val="0.20209120685311158"/>
                    </c:manualLayout>
                  </c15:layout>
                </c:ext>
                <c:ext xmlns:c16="http://schemas.microsoft.com/office/drawing/2014/chart" uri="{C3380CC4-5D6E-409C-BE32-E72D297353CC}">
                  <c16:uniqueId val="{00000001-C1B2-4627-BB10-7F4099D78B6D}"/>
                </c:ext>
              </c:extLst>
            </c:dLbl>
            <c:dLbl>
              <c:idx val="1"/>
              <c:layout>
                <c:manualLayout>
                  <c:x val="-0.11319283213561822"/>
                  <c:y val="-6.4119110607205876E-2"/>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48037589828633"/>
                      <c:h val="0.25179075333837236"/>
                    </c:manualLayout>
                  </c15:layout>
                </c:ext>
                <c:ext xmlns:c16="http://schemas.microsoft.com/office/drawing/2014/chart" uri="{C3380CC4-5D6E-409C-BE32-E72D297353CC}">
                  <c16:uniqueId val="{00000003-C1B2-4627-BB10-7F4099D78B6D}"/>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kpi!$A$15:$A$17</c:f>
              <c:strCache>
                <c:ptCount val="2"/>
                <c:pt idx="0">
                  <c:v>Low Fat</c:v>
                </c:pt>
                <c:pt idx="1">
                  <c:v>Regular</c:v>
                </c:pt>
              </c:strCache>
            </c:strRef>
          </c:cat>
          <c:val>
            <c:numRef>
              <c:f>kpi!$B$15:$B$17</c:f>
              <c:numCache>
                <c:formatCode>"$"0.00,"K"</c:formatCode>
                <c:ptCount val="2"/>
                <c:pt idx="0">
                  <c:v>776319.68840000057</c:v>
                </c:pt>
                <c:pt idx="1">
                  <c:v>425361.8043999995</c:v>
                </c:pt>
              </c:numCache>
            </c:numRef>
          </c:val>
          <c:extLst>
            <c:ext xmlns:c16="http://schemas.microsoft.com/office/drawing/2014/chart" uri="{C3380CC4-5D6E-409C-BE32-E72D297353CC}">
              <c16:uniqueId val="{00000004-C1B2-4627-BB10-7F4099D78B6D}"/>
            </c:ext>
          </c:extLst>
        </c:ser>
        <c:dLbls>
          <c:showLegendKey val="0"/>
          <c:showVal val="0"/>
          <c:showCatName val="0"/>
          <c:showSerName val="0"/>
          <c:showPercent val="1"/>
          <c:showBubbleSize val="0"/>
          <c:showLeaderLines val="0"/>
        </c:dLbls>
        <c:firstSliceAng val="0"/>
        <c:holeSize val="75"/>
      </c:doughnutChart>
      <c:spPr>
        <a:noFill/>
        <a:ln>
          <a:noFill/>
        </a:ln>
        <a:effectLst/>
      </c:spPr>
    </c:plotArea>
    <c:legend>
      <c:legendPos val="t"/>
      <c:layout>
        <c:manualLayout>
          <c:xMode val="edge"/>
          <c:yMode val="edge"/>
          <c:x val="0.16038511147963885"/>
          <c:y val="5.5996472663139327E-2"/>
          <c:w val="0.67994064178989533"/>
          <c:h val="0.1575261750881886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Excel.xlsx]kpi!PivotTable6</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EEC22"/>
          </a:solidFill>
          <a:ln>
            <a:noFill/>
          </a:ln>
          <a:effectLst/>
        </c:spPr>
        <c:marker>
          <c:symbol val="none"/>
        </c:marker>
        <c:dLbl>
          <c:idx val="0"/>
          <c:numFmt formatCode="\$0.0,&quot;K&quot;" sourceLinked="0"/>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DEEC22"/>
          </a:solidFill>
          <a:ln>
            <a:noFill/>
          </a:ln>
          <a:effectLst/>
        </c:spPr>
        <c:dLbl>
          <c:idx val="0"/>
          <c:numFmt formatCode="\$0.0,&quot;K&quot;" sourceLinked="0"/>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3763239875389408"/>
                  <c:h val="0.18905252711560872"/>
                </c:manualLayout>
              </c15:layout>
            </c:ext>
          </c:extLst>
        </c:dLbl>
      </c:pivotFmt>
      <c:pivotFmt>
        <c:idx val="7"/>
        <c:spPr>
          <a:solidFill>
            <a:srgbClr val="DEEC22"/>
          </a:solidFill>
          <a:ln>
            <a:noFill/>
          </a:ln>
          <a:effectLst/>
        </c:spPr>
        <c:dLbl>
          <c:idx val="0"/>
          <c:numFmt formatCode="\$0.0,&quot;K&quot;" sourceLinked="0"/>
          <c:spPr>
            <a:noFill/>
            <a:ln>
              <a:noFill/>
            </a:ln>
            <a:effectLst/>
          </c:spPr>
          <c:txPr>
            <a:bodyPr rot="0" spcFirstLastPara="1" vertOverflow="ellipsis" vert="horz" wrap="square" lIns="0" tIns="0" rIns="0" bIns="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2276442111402739"/>
                  <c:h val="0.16196828659397428"/>
                </c:manualLayout>
              </c15:layout>
            </c:ext>
          </c:extLst>
        </c:dLbl>
      </c:pivotFmt>
      <c:pivotFmt>
        <c:idx val="8"/>
        <c:spPr>
          <a:solidFill>
            <a:srgbClr val="DEEC22"/>
          </a:solidFill>
          <a:ln>
            <a:noFill/>
          </a:ln>
          <a:effectLst/>
        </c:spPr>
        <c:dLbl>
          <c:idx val="0"/>
          <c:numFmt formatCode="\$0.0,&quot;K&quot;" sourceLinked="0"/>
          <c:spPr>
            <a:noFill/>
            <a:ln>
              <a:noFill/>
            </a:ln>
            <a:effectLst/>
          </c:spPr>
          <c:txPr>
            <a:bodyPr rot="0" spcFirstLastPara="1" vertOverflow="ellipsis" vert="horz" wrap="square" lIns="0" tIns="0" rIns="0" bIns="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5167827354913969"/>
                  <c:h val="0.13516763071650603"/>
                </c:manualLayout>
              </c15:layout>
            </c:ext>
          </c:extLst>
        </c:dLbl>
      </c:pivotFmt>
    </c:pivotFmts>
    <c:plotArea>
      <c:layout/>
      <c:barChart>
        <c:barDir val="col"/>
        <c:grouping val="clustered"/>
        <c:varyColors val="0"/>
        <c:ser>
          <c:idx val="0"/>
          <c:order val="0"/>
          <c:tx>
            <c:strRef>
              <c:f>kpi!$I$14:$I$15</c:f>
              <c:strCache>
                <c:ptCount val="1"/>
                <c:pt idx="0">
                  <c:v>Regular</c:v>
                </c:pt>
              </c:strCache>
            </c:strRef>
          </c:tx>
          <c:spPr>
            <a:solidFill>
              <a:srgbClr val="00B050"/>
            </a:solidFill>
            <a:ln>
              <a:noFill/>
            </a:ln>
            <a:effectLst/>
          </c:spPr>
          <c:invertIfNegative val="0"/>
          <c:cat>
            <c:strRef>
              <c:f>kpi!$H$16:$H$19</c:f>
              <c:strCache>
                <c:ptCount val="3"/>
                <c:pt idx="0">
                  <c:v>Tier 1</c:v>
                </c:pt>
                <c:pt idx="1">
                  <c:v>Tier 2</c:v>
                </c:pt>
                <c:pt idx="2">
                  <c:v>Tier 3</c:v>
                </c:pt>
              </c:strCache>
            </c:strRef>
          </c:cat>
          <c:val>
            <c:numRef>
              <c:f>kpi!$I$16:$I$19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1560-456F-9293-016F042CECA9}"/>
            </c:ext>
          </c:extLst>
        </c:ser>
        <c:ser>
          <c:idx val="1"/>
          <c:order val="1"/>
          <c:tx>
            <c:strRef>
              <c:f>kpi!$J$14:$J$15</c:f>
              <c:strCache>
                <c:ptCount val="1"/>
                <c:pt idx="0">
                  <c:v>Low Fat</c:v>
                </c:pt>
              </c:strCache>
            </c:strRef>
          </c:tx>
          <c:spPr>
            <a:solidFill>
              <a:srgbClr val="DEEC22"/>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763239875389408"/>
                      <c:h val="0.18905252711560872"/>
                    </c:manualLayout>
                  </c15:layout>
                </c:ext>
                <c:ext xmlns:c16="http://schemas.microsoft.com/office/drawing/2014/chart" uri="{C3380CC4-5D6E-409C-BE32-E72D297353CC}">
                  <c16:uniqueId val="{00000002-1560-456F-9293-016F042CECA9}"/>
                </c:ext>
              </c:extLst>
            </c:dLbl>
            <c:dLbl>
              <c:idx val="1"/>
              <c:numFmt formatCode="\$0.0,&quot;K&quot;" sourceLinked="0"/>
              <c:spPr>
                <a:noFill/>
                <a:ln>
                  <a:noFill/>
                </a:ln>
                <a:effectLst/>
              </c:spPr>
              <c:txPr>
                <a:bodyPr rot="0" spcFirstLastPara="1" vertOverflow="ellipsis" vert="horz" wrap="square" lIns="0" tIns="0" rIns="0" bIns="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2276442111402739"/>
                      <c:h val="0.16196828659397428"/>
                    </c:manualLayout>
                  </c15:layout>
                </c:ext>
                <c:ext xmlns:c16="http://schemas.microsoft.com/office/drawing/2014/chart" uri="{C3380CC4-5D6E-409C-BE32-E72D297353CC}">
                  <c16:uniqueId val="{00000003-1560-456F-9293-016F042CECA9}"/>
                </c:ext>
              </c:extLst>
            </c:dLbl>
            <c:dLbl>
              <c:idx val="2"/>
              <c:numFmt formatCode="\$0.0,&quot;K&quot;" sourceLinked="0"/>
              <c:spPr>
                <a:noFill/>
                <a:ln>
                  <a:noFill/>
                </a:ln>
                <a:effectLst/>
              </c:spPr>
              <c:txPr>
                <a:bodyPr rot="0" spcFirstLastPara="1" vertOverflow="ellipsis" vert="horz" wrap="square" lIns="0" tIns="0" rIns="0" bIns="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5167827354913969"/>
                      <c:h val="0.13516763071650603"/>
                    </c:manualLayout>
                  </c15:layout>
                </c:ext>
                <c:ext xmlns:c16="http://schemas.microsoft.com/office/drawing/2014/chart" uri="{C3380CC4-5D6E-409C-BE32-E72D297353CC}">
                  <c16:uniqueId val="{00000004-1560-456F-9293-016F042CECA9}"/>
                </c:ext>
              </c:extLst>
            </c:dLbl>
            <c:numFmt formatCode="\$0.0,&quot;K&quot;" sourceLinked="0"/>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kpi!$H$16:$H$19</c:f>
              <c:strCache>
                <c:ptCount val="3"/>
                <c:pt idx="0">
                  <c:v>Tier 1</c:v>
                </c:pt>
                <c:pt idx="1">
                  <c:v>Tier 2</c:v>
                </c:pt>
                <c:pt idx="2">
                  <c:v>Tier 3</c:v>
                </c:pt>
              </c:strCache>
            </c:strRef>
          </c:cat>
          <c:val>
            <c:numRef>
              <c:f>kpi!$J$16:$J$19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560-456F-9293-016F042CECA9}"/>
            </c:ext>
          </c:extLst>
        </c:ser>
        <c:dLbls>
          <c:showLegendKey val="0"/>
          <c:showVal val="0"/>
          <c:showCatName val="0"/>
          <c:showSerName val="0"/>
          <c:showPercent val="0"/>
          <c:showBubbleSize val="0"/>
        </c:dLbls>
        <c:gapWidth val="50"/>
        <c:axId val="157873952"/>
        <c:axId val="157871552"/>
      </c:barChart>
      <c:catAx>
        <c:axId val="157873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57871552"/>
        <c:crosses val="autoZero"/>
        <c:auto val="1"/>
        <c:lblAlgn val="ctr"/>
        <c:lblOffset val="100"/>
        <c:noMultiLvlLbl val="0"/>
      </c:catAx>
      <c:valAx>
        <c:axId val="157871552"/>
        <c:scaling>
          <c:orientation val="minMax"/>
        </c:scaling>
        <c:delete val="1"/>
        <c:axPos val="l"/>
        <c:numFmt formatCode="&quot;$&quot;0.00,&quot;K&quot;" sourceLinked="1"/>
        <c:majorTickMark val="none"/>
        <c:minorTickMark val="none"/>
        <c:tickLblPos val="nextTo"/>
        <c:crossAx val="157873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Excel.xlsx]kpi!PivotTable8</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EEC22"/>
          </a:solidFill>
          <a:ln>
            <a:solidFill>
              <a:srgbClr val="92D050"/>
            </a:solidFill>
          </a:ln>
          <a:effectLst/>
        </c:spPr>
        <c:marker>
          <c:symbol val="none"/>
        </c:marker>
        <c:dLbl>
          <c:idx val="0"/>
          <c:spPr>
            <a:noFill/>
            <a:ln>
              <a:noFill/>
            </a:ln>
            <a:effectLst/>
          </c:spPr>
          <c:txPr>
            <a:bodyPr rot="0" spcFirstLastPara="1" vertOverflow="ellipsis" vert="horz" wrap="none" lIns="0" tIns="0" rIns="0" bIns="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kpi!$C$27</c:f>
              <c:strCache>
                <c:ptCount val="1"/>
                <c:pt idx="0">
                  <c:v>Total</c:v>
                </c:pt>
              </c:strCache>
            </c:strRef>
          </c:tx>
          <c:spPr>
            <a:solidFill>
              <a:srgbClr val="DEEC22"/>
            </a:solidFill>
            <a:ln>
              <a:solidFill>
                <a:srgbClr val="92D050"/>
              </a:solidFill>
            </a:ln>
            <a:effectLst/>
          </c:spPr>
          <c:invertIfNegative val="0"/>
          <c:dLbls>
            <c:spPr>
              <a:noFill/>
              <a:ln>
                <a:noFill/>
              </a:ln>
              <a:effectLst/>
            </c:spPr>
            <c:txPr>
              <a:bodyPr rot="0" spcFirstLastPara="1" vertOverflow="ellipsis" vert="horz" wrap="none" lIns="0" tIns="0" rIns="0" bIns="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kpi!$B$28:$B$44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kpi!$C$28:$C$44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533-451F-B744-0F3339633192}"/>
            </c:ext>
          </c:extLst>
        </c:ser>
        <c:dLbls>
          <c:dLblPos val="outEnd"/>
          <c:showLegendKey val="0"/>
          <c:showVal val="1"/>
          <c:showCatName val="0"/>
          <c:showSerName val="0"/>
          <c:showPercent val="0"/>
          <c:showBubbleSize val="0"/>
        </c:dLbls>
        <c:gapWidth val="52"/>
        <c:axId val="370000288"/>
        <c:axId val="370007968"/>
      </c:barChart>
      <c:catAx>
        <c:axId val="3700002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370007968"/>
        <c:crosses val="autoZero"/>
        <c:auto val="1"/>
        <c:lblAlgn val="l"/>
        <c:lblOffset val="100"/>
        <c:noMultiLvlLbl val="0"/>
      </c:catAx>
      <c:valAx>
        <c:axId val="370007968"/>
        <c:scaling>
          <c:orientation val="minMax"/>
        </c:scaling>
        <c:delete val="1"/>
        <c:axPos val="b"/>
        <c:numFmt formatCode="&quot;$&quot;0.00,&quot;K&quot;" sourceLinked="1"/>
        <c:majorTickMark val="none"/>
        <c:minorTickMark val="none"/>
        <c:tickLblPos val="nextTo"/>
        <c:crossAx val="370000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Excel.xlsx]kpi!PivotTable9</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marker>
          <c:symbol val="circle"/>
          <c:size val="5"/>
          <c:spPr>
            <a:solidFill>
              <a:srgbClr val="E9E424">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
          <c:idx val="0"/>
          <c:layout>
            <c:manualLayout>
              <c:x val="0"/>
              <c:y val="-0.188679245283018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
          <c:idx val="0"/>
          <c:layout>
            <c:manualLayout>
              <c:x val="-1.167031363967908E-2"/>
              <c:y val="-0.228702115494568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
          <c:idx val="0"/>
          <c:layout>
            <c:manualLayout>
              <c:x val="-1.458777718430713E-2"/>
              <c:y val="-0.24585454905615356"/>
            </c:manualLayout>
          </c:layout>
          <c:numFmt formatCode="\$0.0,&quot;K&quot;" sourceLinked="0"/>
          <c:spPr>
            <a:noFill/>
            <a:ln>
              <a:noFill/>
            </a:ln>
            <a:effectLst>
              <a:outerShdw blurRad="50800" dir="5400000" algn="ctr" rotWithShape="0">
                <a:schemeClr val="bg2"/>
              </a:outerShdw>
            </a:effectLst>
          </c:spPr>
          <c:txPr>
            <a:bodyPr rot="0" spcFirstLastPara="1" vertOverflow="clip" horzOverflow="clip" vert="horz" wrap="none" lIns="0" tIns="0" rIns="0" bIns="0" spcCol="0" anchor="t" anchorCtr="0">
              <a:noAutofit/>
            </a:bodyPr>
            <a:lstStyle/>
            <a:p>
              <a:pPr>
                <a:defRPr sz="8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79454856875285"/>
                  <c:h val="8.0542762343386309E-2"/>
                </c:manualLayout>
              </c15:layout>
            </c:ext>
          </c:extLst>
        </c:dLbl>
      </c:pivotFmt>
      <c:pivotFmt>
        <c:idx val="6"/>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
          <c:idx val="0"/>
          <c:layout>
            <c:manualLayout>
              <c:x val="0"/>
              <c:y val="-0.245854774156660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
          <c:idx val="0"/>
          <c:layout>
            <c:manualLayout>
              <c:x val="0"/>
              <c:y val="-0.257289879931389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
          <c:idx val="0"/>
          <c:layout>
            <c:manualLayout>
              <c:x val="0"/>
              <c:y val="-0.303030303030303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
          <c:idx val="0"/>
          <c:layout>
            <c:manualLayout>
              <c:x val="-8.7527352297592995E-3"/>
              <c:y val="-0.348770726129216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
          <c:idx val="0"/>
          <c:layout>
            <c:manualLayout>
              <c:x val="1.7293199400403178E-2"/>
              <c:y val="-0.3087478559176672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
          <c:idx val="0"/>
          <c:layout>
            <c:manualLayout>
              <c:x val="0"/>
              <c:y val="-0.228702115494568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610848894704598E-2"/>
          <c:y val="0.11420834402560742"/>
          <c:w val="0.91027527467162883"/>
          <c:h val="0.75315433340986737"/>
        </c:manualLayout>
      </c:layout>
      <c:areaChart>
        <c:grouping val="standard"/>
        <c:varyColors val="0"/>
        <c:ser>
          <c:idx val="0"/>
          <c:order val="0"/>
          <c:tx>
            <c:strRef>
              <c:f>kpi!$J$27</c:f>
              <c:strCache>
                <c:ptCount val="1"/>
                <c:pt idx="0">
                  <c:v>Total</c:v>
                </c:pt>
              </c:strCache>
            </c:strRef>
          </c:tx>
          <c:spPr>
            <a:solidFill>
              <a:srgbClr val="E9E424">
                <a:alpha val="80000"/>
              </a:srgbClr>
            </a:solidFill>
            <a:ln w="19050">
              <a:solidFill>
                <a:schemeClr val="tx1">
                  <a:lumMod val="95000"/>
                  <a:lumOff val="5000"/>
                </a:schemeClr>
              </a:solidFill>
            </a:ln>
            <a:effectLst>
              <a:innerShdw dist="12700" dir="16200000">
                <a:schemeClr val="lt1">
                  <a:alpha val="75000"/>
                </a:schemeClr>
              </a:innerShdw>
            </a:effectLst>
          </c:spPr>
          <c:dLbls>
            <c:dLbl>
              <c:idx val="0"/>
              <c:layout>
                <c:manualLayout>
                  <c:x val="0"/>
                  <c:y val="-0.188679245283018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4F-438D-BA76-1E35FB8A9E79}"/>
                </c:ext>
              </c:extLst>
            </c:dLbl>
            <c:dLbl>
              <c:idx val="1"/>
              <c:layout>
                <c:manualLayout>
                  <c:x val="-1.167031363967908E-2"/>
                  <c:y val="-0.228702115494568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4F-438D-BA76-1E35FB8A9E79}"/>
                </c:ext>
              </c:extLst>
            </c:dLbl>
            <c:dLbl>
              <c:idx val="2"/>
              <c:layout>
                <c:manualLayout>
                  <c:x val="-1.458777718430713E-2"/>
                  <c:y val="-0.24585454905615356"/>
                </c:manualLayout>
              </c:layout>
              <c:numFmt formatCode="\$0.0,&quot;K&quot;" sourceLinked="0"/>
              <c:spPr>
                <a:noFill/>
                <a:ln>
                  <a:noFill/>
                </a:ln>
                <a:effectLst>
                  <a:outerShdw blurRad="50800" dir="5400000" algn="ctr" rotWithShape="0">
                    <a:schemeClr val="bg2"/>
                  </a:outerShdw>
                </a:effectLst>
              </c:spPr>
              <c:txPr>
                <a:bodyPr rot="0" spcFirstLastPara="1" vertOverflow="clip" horzOverflow="clip" vert="horz" wrap="none" lIns="0" tIns="0" rIns="0" bIns="0" spcCol="0" anchor="t" anchorCtr="0">
                  <a:noAutofit/>
                </a:bodyPr>
                <a:lstStyle/>
                <a:p>
                  <a:pPr>
                    <a:defRPr sz="8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79454856875285"/>
                      <c:h val="8.0542762343386309E-2"/>
                    </c:manualLayout>
                  </c15:layout>
                </c:ext>
                <c:ext xmlns:c16="http://schemas.microsoft.com/office/drawing/2014/chart" uri="{C3380CC4-5D6E-409C-BE32-E72D297353CC}">
                  <c16:uniqueId val="{00000003-A94F-438D-BA76-1E35FB8A9E79}"/>
                </c:ext>
              </c:extLst>
            </c:dLbl>
            <c:dLbl>
              <c:idx val="3"/>
              <c:layout>
                <c:manualLayout>
                  <c:x val="0"/>
                  <c:y val="-0.24585477415666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4F-438D-BA76-1E35FB8A9E79}"/>
                </c:ext>
              </c:extLst>
            </c:dLbl>
            <c:dLbl>
              <c:idx val="4"/>
              <c:layout>
                <c:manualLayout>
                  <c:x val="0"/>
                  <c:y val="-0.257289879931389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4F-438D-BA76-1E35FB8A9E79}"/>
                </c:ext>
              </c:extLst>
            </c:dLbl>
            <c:dLbl>
              <c:idx val="5"/>
              <c:layout>
                <c:manualLayout>
                  <c:x val="0"/>
                  <c:y val="-0.303030303030303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94F-438D-BA76-1E35FB8A9E79}"/>
                </c:ext>
              </c:extLst>
            </c:dLbl>
            <c:dLbl>
              <c:idx val="6"/>
              <c:layout>
                <c:manualLayout>
                  <c:x val="-8.7527352297592995E-3"/>
                  <c:y val="-0.34877072612921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4F-438D-BA76-1E35FB8A9E79}"/>
                </c:ext>
              </c:extLst>
            </c:dLbl>
            <c:dLbl>
              <c:idx val="7"/>
              <c:layout>
                <c:manualLayout>
                  <c:x val="1.7293199400403178E-2"/>
                  <c:y val="-0.308747855917667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94F-438D-BA76-1E35FB8A9E79}"/>
                </c:ext>
              </c:extLst>
            </c:dLbl>
            <c:dLbl>
              <c:idx val="8"/>
              <c:layout>
                <c:manualLayout>
                  <c:x val="0"/>
                  <c:y val="-0.22870211549456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94F-438D-BA76-1E35FB8A9E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kpi!$I$28:$I$37</c:f>
              <c:strCache>
                <c:ptCount val="9"/>
                <c:pt idx="0">
                  <c:v>2011</c:v>
                </c:pt>
                <c:pt idx="1">
                  <c:v>2012</c:v>
                </c:pt>
                <c:pt idx="2">
                  <c:v>2014</c:v>
                </c:pt>
                <c:pt idx="3">
                  <c:v>2015</c:v>
                </c:pt>
                <c:pt idx="4">
                  <c:v>2016</c:v>
                </c:pt>
                <c:pt idx="5">
                  <c:v>2017</c:v>
                </c:pt>
                <c:pt idx="6">
                  <c:v>2018</c:v>
                </c:pt>
                <c:pt idx="7">
                  <c:v>2020</c:v>
                </c:pt>
                <c:pt idx="8">
                  <c:v>2022</c:v>
                </c:pt>
              </c:strCache>
            </c:strRef>
          </c:cat>
          <c:val>
            <c:numRef>
              <c:f>kpi!$J$28:$J$37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94F-438D-BA76-1E35FB8A9E79}"/>
            </c:ext>
          </c:extLst>
        </c:ser>
        <c:dLbls>
          <c:showLegendKey val="0"/>
          <c:showVal val="1"/>
          <c:showCatName val="0"/>
          <c:showSerName val="0"/>
          <c:showPercent val="0"/>
          <c:showBubbleSize val="0"/>
        </c:dLbls>
        <c:dropLines>
          <c:spPr>
            <a:ln w="12700" cap="flat" cmpd="sng" algn="ctr">
              <a:solidFill>
                <a:schemeClr val="accent6">
                  <a:alpha val="40000"/>
                </a:schemeClr>
              </a:solidFill>
              <a:round/>
            </a:ln>
            <a:effectLst/>
          </c:spPr>
        </c:dropLines>
        <c:axId val="370019008"/>
        <c:axId val="370022368"/>
      </c:areaChart>
      <c:catAx>
        <c:axId val="3700190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370022368"/>
        <c:crosses val="autoZero"/>
        <c:auto val="1"/>
        <c:lblAlgn val="ctr"/>
        <c:lblOffset val="100"/>
        <c:noMultiLvlLbl val="0"/>
      </c:catAx>
      <c:valAx>
        <c:axId val="370022368"/>
        <c:scaling>
          <c:orientation val="minMax"/>
        </c:scaling>
        <c:delete val="1"/>
        <c:axPos val="l"/>
        <c:numFmt formatCode="&quot;$&quot;0.00,&quot;K&quot;" sourceLinked="1"/>
        <c:majorTickMark val="out"/>
        <c:minorTickMark val="none"/>
        <c:tickLblPos val="nextTo"/>
        <c:crossAx val="37001900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Excel.xlsx]kpi!PivotTable10</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none" lIns="0" tIns="19050" rIns="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00B050"/>
          </a:solidFill>
          <a:ln w="19050">
            <a:solidFill>
              <a:schemeClr val="lt1"/>
            </a:solidFill>
          </a:ln>
          <a:effectLst/>
        </c:spPr>
        <c:dLbl>
          <c:idx val="0"/>
          <c:layout>
            <c:manualLayout>
              <c:x val="0.24595469255663419"/>
              <c:y val="-8.1300760962319703E-3"/>
            </c:manualLayout>
          </c:layout>
          <c:spPr>
            <a:noFill/>
            <a:ln>
              <a:noFill/>
            </a:ln>
            <a:effectLst/>
          </c:spPr>
          <c:txPr>
            <a:bodyPr rot="0" spcFirstLastPara="1" vertOverflow="ellipsis" vert="horz" wrap="none" lIns="0" tIns="19050" rIns="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D5EE1A"/>
          </a:solidFill>
          <a:ln w="19050">
            <a:solidFill>
              <a:schemeClr val="lt1"/>
            </a:solidFill>
          </a:ln>
          <a:effectLst/>
        </c:spPr>
        <c:dLbl>
          <c:idx val="0"/>
          <c:layout>
            <c:manualLayout>
              <c:x val="0.29773462783171523"/>
              <c:y val="0"/>
            </c:manualLayout>
          </c:layout>
          <c:spPr>
            <a:noFill/>
            <a:ln>
              <a:noFill/>
            </a:ln>
            <a:effectLst/>
          </c:spPr>
          <c:txPr>
            <a:bodyPr rot="0" spcFirstLastPara="1" vertOverflow="ellipsis" vert="horz" wrap="none" lIns="0" tIns="19050" rIns="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92D050"/>
          </a:solidFill>
          <a:ln w="19050">
            <a:solidFill>
              <a:schemeClr val="lt1"/>
            </a:solidFill>
          </a:ln>
          <a:effectLst/>
        </c:spPr>
        <c:dLbl>
          <c:idx val="0"/>
          <c:layout>
            <c:manualLayout>
              <c:x val="-0.11003236245954692"/>
              <c:y val="0.25203235898318993"/>
            </c:manualLayout>
          </c:layout>
          <c:spPr>
            <a:noFill/>
            <a:ln>
              <a:noFill/>
            </a:ln>
            <a:effectLst/>
          </c:spPr>
          <c:txPr>
            <a:bodyPr rot="0" spcFirstLastPara="1" vertOverflow="ellipsis" vert="horz" wrap="none" lIns="0" tIns="19050" rIns="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18114924954769004"/>
          <c:y val="0.23097930287478211"/>
          <c:w val="0.54708661417322835"/>
          <c:h val="0.68719372178879601"/>
        </c:manualLayout>
      </c:layout>
      <c:doughnutChart>
        <c:varyColors val="1"/>
        <c:ser>
          <c:idx val="0"/>
          <c:order val="0"/>
          <c:tx>
            <c:strRef>
              <c:f>kpi!$B$48</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BB45-41C9-AB2E-882EE6787604}"/>
              </c:ext>
            </c:extLst>
          </c:dPt>
          <c:dPt>
            <c:idx val="1"/>
            <c:bubble3D val="0"/>
            <c:spPr>
              <a:solidFill>
                <a:srgbClr val="D5EE1A"/>
              </a:solidFill>
              <a:ln w="19050">
                <a:solidFill>
                  <a:schemeClr val="lt1"/>
                </a:solidFill>
              </a:ln>
              <a:effectLst/>
            </c:spPr>
            <c:extLst>
              <c:ext xmlns:c16="http://schemas.microsoft.com/office/drawing/2014/chart" uri="{C3380CC4-5D6E-409C-BE32-E72D297353CC}">
                <c16:uniqueId val="{00000003-BB45-41C9-AB2E-882EE6787604}"/>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BB45-41C9-AB2E-882EE6787604}"/>
              </c:ext>
            </c:extLst>
          </c:dPt>
          <c:dLbls>
            <c:dLbl>
              <c:idx val="0"/>
              <c:layout>
                <c:manualLayout>
                  <c:x val="0.24595469255663419"/>
                  <c:y val="-8.130076096231970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45-41C9-AB2E-882EE6787604}"/>
                </c:ext>
              </c:extLst>
            </c:dLbl>
            <c:dLbl>
              <c:idx val="1"/>
              <c:layout>
                <c:manualLayout>
                  <c:x val="0.2977346278317152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45-41C9-AB2E-882EE6787604}"/>
                </c:ext>
              </c:extLst>
            </c:dLbl>
            <c:dLbl>
              <c:idx val="2"/>
              <c:layout>
                <c:manualLayout>
                  <c:x val="-0.11003236245954692"/>
                  <c:y val="0.252032358983189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45-41C9-AB2E-882EE6787604}"/>
                </c:ext>
              </c:extLst>
            </c:dLbl>
            <c:spPr>
              <a:noFill/>
              <a:ln>
                <a:noFill/>
              </a:ln>
              <a:effectLst/>
            </c:spPr>
            <c:txPr>
              <a:bodyPr rot="0" spcFirstLastPara="1" vertOverflow="ellipsis" vert="horz" wrap="none" lIns="0" tIns="19050" rIns="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kpi!$A$49:$A$52</c:f>
              <c:strCache>
                <c:ptCount val="3"/>
                <c:pt idx="0">
                  <c:v>High</c:v>
                </c:pt>
                <c:pt idx="1">
                  <c:v>Medium</c:v>
                </c:pt>
                <c:pt idx="2">
                  <c:v>Small</c:v>
                </c:pt>
              </c:strCache>
            </c:strRef>
          </c:cat>
          <c:val>
            <c:numRef>
              <c:f>kpi!$B$49:$B$52</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B45-41C9-AB2E-882EE6787604}"/>
            </c:ext>
          </c:extLst>
        </c:ser>
        <c:dLbls>
          <c:showLegendKey val="0"/>
          <c:showVal val="1"/>
          <c:showCatName val="0"/>
          <c:showSerName val="0"/>
          <c:showPercent val="0"/>
          <c:showBubbleSize val="0"/>
          <c:showLeaderLines val="1"/>
        </c:dLbls>
        <c:firstSliceAng val="0"/>
        <c:holeSize val="6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Excel.xlsx]kpi!PivotTable13</c:name>
    <c:fmtId val="29"/>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56742515881167033"/>
          <c:y val="8.5468067919198823E-2"/>
          <c:w val="0.33992886758720375"/>
          <c:h val="0.70391110202133822"/>
        </c:manualLayout>
      </c:layout>
      <c:barChart>
        <c:barDir val="bar"/>
        <c:grouping val="clustered"/>
        <c:varyColors val="0"/>
        <c:ser>
          <c:idx val="0"/>
          <c:order val="0"/>
          <c:tx>
            <c:strRef>
              <c:f>kpi!$B$62</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kpi!$A$63:$A$66</c:f>
              <c:strCache>
                <c:ptCount val="4"/>
                <c:pt idx="0">
                  <c:v>Grocery Store</c:v>
                </c:pt>
                <c:pt idx="1">
                  <c:v>Supermarket Type3</c:v>
                </c:pt>
                <c:pt idx="2">
                  <c:v>Supermarket Type2</c:v>
                </c:pt>
                <c:pt idx="3">
                  <c:v>Supermarket Type1</c:v>
                </c:pt>
              </c:strCache>
            </c:strRef>
          </c:cat>
          <c:val>
            <c:numRef>
              <c:f>kpi!$B$63:$B$66</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B8B4-4E5C-AD02-9D99B8ECC51F}"/>
            </c:ext>
          </c:extLst>
        </c:ser>
        <c:dLbls>
          <c:dLblPos val="outEnd"/>
          <c:showLegendKey val="0"/>
          <c:showVal val="1"/>
          <c:showCatName val="0"/>
          <c:showSerName val="0"/>
          <c:showPercent val="0"/>
          <c:showBubbleSize val="0"/>
        </c:dLbls>
        <c:gapWidth val="102"/>
        <c:axId val="369958528"/>
        <c:axId val="369955168"/>
      </c:barChart>
      <c:catAx>
        <c:axId val="369958528"/>
        <c:scaling>
          <c:orientation val="minMax"/>
        </c:scaling>
        <c:delete val="0"/>
        <c:axPos val="l"/>
        <c:numFmt formatCode="General" sourceLinked="1"/>
        <c:majorTickMark val="out"/>
        <c:minorTickMark val="none"/>
        <c:tickLblPos val="nextTo"/>
        <c:spPr>
          <a:noFill/>
          <a:ln w="222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369955168"/>
        <c:crosses val="autoZero"/>
        <c:auto val="1"/>
        <c:lblAlgn val="ctr"/>
        <c:lblOffset val="100"/>
        <c:noMultiLvlLbl val="0"/>
      </c:catAx>
      <c:valAx>
        <c:axId val="369955168"/>
        <c:scaling>
          <c:orientation val="minMax"/>
        </c:scaling>
        <c:delete val="1"/>
        <c:axPos val="b"/>
        <c:numFmt formatCode="&quot;$&quot;0.00,&quot;K&quot;" sourceLinked="1"/>
        <c:majorTickMark val="out"/>
        <c:minorTickMark val="none"/>
        <c:tickLblPos val="nextTo"/>
        <c:crossAx val="369958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Excel.xlsx]kpi!PivotTable14</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5EE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5EE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5EE1A"/>
          </a:solidFill>
          <a:ln>
            <a:noFill/>
          </a:ln>
          <a:effectLst/>
        </c:spPr>
        <c:marker>
          <c:symbol val="none"/>
        </c:marker>
        <c:dLbl>
          <c:idx val="0"/>
          <c:spPr>
            <a:noFill/>
            <a:ln>
              <a:noFill/>
            </a:ln>
            <a:effectLst/>
          </c:spPr>
          <c:txPr>
            <a:bodyPr rot="0" spcFirstLastPara="1" vertOverflow="ellipsis" vert="horz" wrap="none" lIns="0" tIns="19050" rIns="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
          <c:y val="0.12728662633949356"/>
          <c:w val="0.7357357357357357"/>
          <c:h val="0.74542674732101288"/>
        </c:manualLayout>
      </c:layout>
      <c:barChart>
        <c:barDir val="bar"/>
        <c:grouping val="clustered"/>
        <c:varyColors val="0"/>
        <c:ser>
          <c:idx val="0"/>
          <c:order val="0"/>
          <c:tx>
            <c:strRef>
              <c:f>kpi!$I$62</c:f>
              <c:strCache>
                <c:ptCount val="1"/>
                <c:pt idx="0">
                  <c:v>Total</c:v>
                </c:pt>
              </c:strCache>
            </c:strRef>
          </c:tx>
          <c:spPr>
            <a:solidFill>
              <a:srgbClr val="D5EE1A"/>
            </a:solidFill>
            <a:ln>
              <a:noFill/>
            </a:ln>
            <a:effectLst/>
          </c:spPr>
          <c:invertIfNegative val="0"/>
          <c:dLbls>
            <c:spPr>
              <a:noFill/>
              <a:ln>
                <a:noFill/>
              </a:ln>
              <a:effectLst/>
            </c:spPr>
            <c:txPr>
              <a:bodyPr rot="0" spcFirstLastPara="1" vertOverflow="ellipsis" vert="horz" wrap="none" lIns="0" tIns="19050" rIns="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kpi!$H$63:$H$66</c:f>
              <c:strCache>
                <c:ptCount val="4"/>
                <c:pt idx="0">
                  <c:v>Grocery Store</c:v>
                </c:pt>
                <c:pt idx="1">
                  <c:v>Supermarket Type3</c:v>
                </c:pt>
                <c:pt idx="2">
                  <c:v>Supermarket Type2</c:v>
                </c:pt>
                <c:pt idx="3">
                  <c:v>Supermarket Type1</c:v>
                </c:pt>
              </c:strCache>
            </c:strRef>
          </c:cat>
          <c:val>
            <c:numRef>
              <c:f>kpi!$I$63:$I$66</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AAD-4BDA-A7BA-CB102E461BF6}"/>
            </c:ext>
          </c:extLst>
        </c:ser>
        <c:dLbls>
          <c:showLegendKey val="0"/>
          <c:showVal val="0"/>
          <c:showCatName val="0"/>
          <c:showSerName val="0"/>
          <c:showPercent val="0"/>
          <c:showBubbleSize val="0"/>
        </c:dLbls>
        <c:gapWidth val="102"/>
        <c:axId val="584516032"/>
        <c:axId val="584522752"/>
      </c:barChart>
      <c:catAx>
        <c:axId val="584516032"/>
        <c:scaling>
          <c:orientation val="minMax"/>
        </c:scaling>
        <c:delete val="1"/>
        <c:axPos val="l"/>
        <c:numFmt formatCode="General" sourceLinked="1"/>
        <c:majorTickMark val="none"/>
        <c:minorTickMark val="none"/>
        <c:tickLblPos val="nextTo"/>
        <c:crossAx val="584522752"/>
        <c:crosses val="autoZero"/>
        <c:auto val="1"/>
        <c:lblAlgn val="ctr"/>
        <c:lblOffset val="100"/>
        <c:noMultiLvlLbl val="0"/>
      </c:catAx>
      <c:valAx>
        <c:axId val="584522752"/>
        <c:scaling>
          <c:orientation val="minMax"/>
        </c:scaling>
        <c:delete val="1"/>
        <c:axPos val="b"/>
        <c:numFmt formatCode="&quot;$&quot;0&quot;K&quot;" sourceLinked="1"/>
        <c:majorTickMark val="none"/>
        <c:minorTickMark val="none"/>
        <c:tickLblPos val="nextTo"/>
        <c:crossAx val="584516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Excel.xlsx]kpi!PivotTable15</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6F618"/>
          </a:solidFill>
          <a:ln>
            <a:noFill/>
          </a:ln>
          <a:effectLst/>
        </c:spPr>
        <c:marker>
          <c:symbol val="none"/>
        </c:marker>
        <c:dLbl>
          <c:idx val="0"/>
          <c:spPr>
            <a:noFill/>
            <a:ln>
              <a:noFill/>
            </a:ln>
            <a:effectLst/>
          </c:spPr>
          <c:txPr>
            <a:bodyPr rot="0" spcFirstLastPara="1" vertOverflow="ellipsis" vert="horz" wrap="none" lIns="0" tIns="19050" rIns="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1164021164021164"/>
          <c:y val="8.6962714222717674E-2"/>
          <c:w val="0.76719576719576721"/>
          <c:h val="0.80868202871002115"/>
        </c:manualLayout>
      </c:layout>
      <c:barChart>
        <c:barDir val="bar"/>
        <c:grouping val="clustered"/>
        <c:varyColors val="0"/>
        <c:ser>
          <c:idx val="0"/>
          <c:order val="0"/>
          <c:tx>
            <c:strRef>
              <c:f>kpi!$M$62</c:f>
              <c:strCache>
                <c:ptCount val="1"/>
                <c:pt idx="0">
                  <c:v>Total</c:v>
                </c:pt>
              </c:strCache>
            </c:strRef>
          </c:tx>
          <c:spPr>
            <a:solidFill>
              <a:srgbClr val="F6F618"/>
            </a:solidFill>
            <a:ln>
              <a:noFill/>
            </a:ln>
            <a:effectLst/>
          </c:spPr>
          <c:invertIfNegative val="0"/>
          <c:dLbls>
            <c:spPr>
              <a:noFill/>
              <a:ln>
                <a:noFill/>
              </a:ln>
              <a:effectLst/>
            </c:spPr>
            <c:txPr>
              <a:bodyPr rot="0" spcFirstLastPara="1" vertOverflow="ellipsis" vert="horz" wrap="none" lIns="0" tIns="19050" rIns="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kpi!$L$63:$L$66</c:f>
              <c:strCache>
                <c:ptCount val="4"/>
                <c:pt idx="0">
                  <c:v>Grocery Store</c:v>
                </c:pt>
                <c:pt idx="1">
                  <c:v>Supermarket Type3</c:v>
                </c:pt>
                <c:pt idx="2">
                  <c:v>Supermarket Type2</c:v>
                </c:pt>
                <c:pt idx="3">
                  <c:v>Supermarket Type1</c:v>
                </c:pt>
              </c:strCache>
            </c:strRef>
          </c:cat>
          <c:val>
            <c:numRef>
              <c:f>kpi!$M$63:$M$66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E1E-401B-87F3-636E4E7FA268}"/>
            </c:ext>
          </c:extLst>
        </c:ser>
        <c:dLbls>
          <c:dLblPos val="inEnd"/>
          <c:showLegendKey val="0"/>
          <c:showVal val="1"/>
          <c:showCatName val="0"/>
          <c:showSerName val="0"/>
          <c:showPercent val="0"/>
          <c:showBubbleSize val="0"/>
        </c:dLbls>
        <c:gapWidth val="102"/>
        <c:axId val="584479072"/>
        <c:axId val="584474272"/>
      </c:barChart>
      <c:catAx>
        <c:axId val="584479072"/>
        <c:scaling>
          <c:orientation val="minMax"/>
        </c:scaling>
        <c:delete val="1"/>
        <c:axPos val="l"/>
        <c:numFmt formatCode="General" sourceLinked="1"/>
        <c:majorTickMark val="none"/>
        <c:minorTickMark val="none"/>
        <c:tickLblPos val="nextTo"/>
        <c:crossAx val="584474272"/>
        <c:crosses val="autoZero"/>
        <c:auto val="1"/>
        <c:lblAlgn val="ctr"/>
        <c:lblOffset val="100"/>
        <c:noMultiLvlLbl val="0"/>
      </c:catAx>
      <c:valAx>
        <c:axId val="584474272"/>
        <c:scaling>
          <c:orientation val="minMax"/>
        </c:scaling>
        <c:delete val="1"/>
        <c:axPos val="b"/>
        <c:numFmt formatCode="0" sourceLinked="1"/>
        <c:majorTickMark val="none"/>
        <c:minorTickMark val="none"/>
        <c:tickLblPos val="nextTo"/>
        <c:crossAx val="584479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DF725BD2-B9CD-4F2D-8F89-20A01A7FF90C}">
          <cx:tx>
            <cx:txData>
              <cx:f>_xlchart.v2.1</cx:f>
              <cx:v>Sales</cx:v>
            </cx:txData>
          </cx:tx>
          <cx:dataLabels>
            <cx:visibility seriesName="0" categoryName="0" value="1"/>
          </cx:dataLabels>
          <cx:dataId val="0"/>
        </cx:series>
      </cx:plotAreaRegion>
      <cx:axis id="1" hidden="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DF725BD2-B9CD-4F2D-8F89-20A01A7FF90C}">
          <cx:tx>
            <cx:txData>
              <cx:f>_xlchart.v2.4</cx:f>
              <cx:v>Sales</cx:v>
            </cx:txData>
          </cx:tx>
          <cx:spPr>
            <a:solidFill>
              <a:srgbClr val="D5EE1A"/>
            </a:solidFill>
          </cx:spPr>
          <cx:dataPt idx="1">
            <cx:spPr>
              <a:solidFill>
                <a:srgbClr val="00B05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Segoe UI" panose="020B0502040204020203" pitchFamily="34" charset="0"/>
                <a:ea typeface="Segoe UI" panose="020B0502040204020203" pitchFamily="34" charset="0"/>
                <a:cs typeface="Segoe UI" panose="020B0502040204020203" pitchFamily="34" charset="0"/>
              </a:defRPr>
            </a:pPr>
            <a:endParaRPr lang="en-US" sz="900" b="1" i="0" u="none" strike="noStrike" baseline="0">
              <a:solidFill>
                <a:sysClr val="windowText" lastClr="000000">
                  <a:lumMod val="65000"/>
                  <a:lumOff val="35000"/>
                </a:sysClr>
              </a:solidFill>
              <a:latin typeface="Segoe UI" panose="020B0502040204020203" pitchFamily="34" charset="0"/>
              <a:cs typeface="Segoe UI" panose="020B05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2.xml"/><Relationship Id="rId18" Type="http://schemas.openxmlformats.org/officeDocument/2006/relationships/chart" Target="../charts/chart16.xml"/><Relationship Id="rId3" Type="http://schemas.openxmlformats.org/officeDocument/2006/relationships/hyperlink" Target="#'Clean Table'!A1"/><Relationship Id="rId21" Type="http://schemas.openxmlformats.org/officeDocument/2006/relationships/image" Target="../media/image11.png"/><Relationship Id="rId7" Type="http://schemas.openxmlformats.org/officeDocument/2006/relationships/image" Target="../media/image6.svg"/><Relationship Id="rId12" Type="http://schemas.openxmlformats.org/officeDocument/2006/relationships/chart" Target="../charts/chart11.xml"/><Relationship Id="rId17" Type="http://schemas.openxmlformats.org/officeDocument/2006/relationships/chart" Target="../charts/chart15.xml"/><Relationship Id="rId25" Type="http://schemas.openxmlformats.org/officeDocument/2006/relationships/image" Target="../media/image14.svg"/><Relationship Id="rId2" Type="http://schemas.openxmlformats.org/officeDocument/2006/relationships/image" Target="../media/image2.svg"/><Relationship Id="rId16" Type="http://schemas.openxmlformats.org/officeDocument/2006/relationships/chart" Target="../charts/chart14.xml"/><Relationship Id="rId20"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0.xml"/><Relationship Id="rId24" Type="http://schemas.openxmlformats.org/officeDocument/2006/relationships/image" Target="../media/image13.png"/><Relationship Id="rId5" Type="http://schemas.openxmlformats.org/officeDocument/2006/relationships/image" Target="../media/image4.svg"/><Relationship Id="rId15" Type="http://schemas.microsoft.com/office/2014/relationships/chartEx" Target="../charts/chartEx2.xml"/><Relationship Id="rId23" Type="http://schemas.openxmlformats.org/officeDocument/2006/relationships/hyperlink" Target="#kpi!A1"/><Relationship Id="rId10" Type="http://schemas.openxmlformats.org/officeDocument/2006/relationships/chart" Target="../charts/chart9.xml"/><Relationship Id="rId19"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13.xml"/><Relationship Id="rId22"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twoCellAnchor editAs="oneCell">
    <xdr:from>
      <xdr:col>5</xdr:col>
      <xdr:colOff>531224</xdr:colOff>
      <xdr:row>1</xdr:row>
      <xdr:rowOff>113211</xdr:rowOff>
    </xdr:from>
    <xdr:to>
      <xdr:col>7</xdr:col>
      <xdr:colOff>961572</xdr:colOff>
      <xdr:row>7</xdr:row>
      <xdr:rowOff>141514</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085235EA-DBEC-5C9B-1CBD-74BF229E85E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342710" y="320040"/>
              <a:ext cx="1780176"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xdr:colOff>
      <xdr:row>12</xdr:row>
      <xdr:rowOff>22861</xdr:rowOff>
    </xdr:from>
    <xdr:to>
      <xdr:col>3</xdr:col>
      <xdr:colOff>731520</xdr:colOff>
      <xdr:row>16</xdr:row>
      <xdr:rowOff>149412</xdr:rowOff>
    </xdr:to>
    <xdr:graphicFrame macro="">
      <xdr:nvGraphicFramePr>
        <xdr:cNvPr id="4" name="Chart 3">
          <a:extLst>
            <a:ext uri="{FF2B5EF4-FFF2-40B4-BE49-F238E27FC236}">
              <a16:creationId xmlns:a16="http://schemas.microsoft.com/office/drawing/2014/main" id="{33D01A4D-7FFE-155E-7123-A7B3742EB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357960</xdr:colOff>
      <xdr:row>12</xdr:row>
      <xdr:rowOff>199571</xdr:rowOff>
    </xdr:from>
    <xdr:to>
      <xdr:col>13</xdr:col>
      <xdr:colOff>508001</xdr:colOff>
      <xdr:row>19</xdr:row>
      <xdr:rowOff>18143</xdr:rowOff>
    </xdr:to>
    <xdr:graphicFrame macro="">
      <xdr:nvGraphicFramePr>
        <xdr:cNvPr id="5" name="Chart 4">
          <a:extLst>
            <a:ext uri="{FF2B5EF4-FFF2-40B4-BE49-F238E27FC236}">
              <a16:creationId xmlns:a16="http://schemas.microsoft.com/office/drawing/2014/main" id="{35B0D7A2-500D-0264-3864-68A2683E8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xdr:colOff>
      <xdr:row>26</xdr:row>
      <xdr:rowOff>15240</xdr:rowOff>
    </xdr:from>
    <xdr:to>
      <xdr:col>6</xdr:col>
      <xdr:colOff>635000</xdr:colOff>
      <xdr:row>43</xdr:row>
      <xdr:rowOff>190500</xdr:rowOff>
    </xdr:to>
    <xdr:graphicFrame macro="">
      <xdr:nvGraphicFramePr>
        <xdr:cNvPr id="6" name="Chart 5">
          <a:extLst>
            <a:ext uri="{FF2B5EF4-FFF2-40B4-BE49-F238E27FC236}">
              <a16:creationId xmlns:a16="http://schemas.microsoft.com/office/drawing/2014/main" id="{7EDDC131-DAEE-361E-A9AB-FD88C38CFD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87630</xdr:colOff>
      <xdr:row>25</xdr:row>
      <xdr:rowOff>179071</xdr:rowOff>
    </xdr:from>
    <xdr:to>
      <xdr:col>14</xdr:col>
      <xdr:colOff>747058</xdr:colOff>
      <xdr:row>36</xdr:row>
      <xdr:rowOff>89648</xdr:rowOff>
    </xdr:to>
    <xdr:graphicFrame macro="">
      <xdr:nvGraphicFramePr>
        <xdr:cNvPr id="7" name="Chart 6">
          <a:extLst>
            <a:ext uri="{FF2B5EF4-FFF2-40B4-BE49-F238E27FC236}">
              <a16:creationId xmlns:a16="http://schemas.microsoft.com/office/drawing/2014/main" id="{3BC02FD1-7F78-9E72-5138-4648A15C1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102870</xdr:colOff>
      <xdr:row>47</xdr:row>
      <xdr:rowOff>7620</xdr:rowOff>
    </xdr:from>
    <xdr:to>
      <xdr:col>4</xdr:col>
      <xdr:colOff>167640</xdr:colOff>
      <xdr:row>52</xdr:row>
      <xdr:rowOff>0</xdr:rowOff>
    </xdr:to>
    <xdr:graphicFrame macro="">
      <xdr:nvGraphicFramePr>
        <xdr:cNvPr id="8" name="Chart 7">
          <a:extLst>
            <a:ext uri="{FF2B5EF4-FFF2-40B4-BE49-F238E27FC236}">
              <a16:creationId xmlns:a16="http://schemas.microsoft.com/office/drawing/2014/main" id="{4356A15C-3108-F8EC-AD3E-56EE4E1CED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7620</xdr:colOff>
      <xdr:row>47</xdr:row>
      <xdr:rowOff>45720</xdr:rowOff>
    </xdr:from>
    <xdr:to>
      <xdr:col>11</xdr:col>
      <xdr:colOff>632460</xdr:colOff>
      <xdr:row>52</xdr:row>
      <xdr:rowOff>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EA7243C5-B2DF-B3CD-9541-92C2A129D9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65820" y="9509760"/>
              <a:ext cx="1272540" cy="944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72390</xdr:colOff>
      <xdr:row>61</xdr:row>
      <xdr:rowOff>0</xdr:rowOff>
    </xdr:from>
    <xdr:to>
      <xdr:col>6</xdr:col>
      <xdr:colOff>106680</xdr:colOff>
      <xdr:row>66</xdr:row>
      <xdr:rowOff>7620</xdr:rowOff>
    </xdr:to>
    <xdr:graphicFrame macro="">
      <xdr:nvGraphicFramePr>
        <xdr:cNvPr id="10" name="Chart 9">
          <a:extLst>
            <a:ext uri="{FF2B5EF4-FFF2-40B4-BE49-F238E27FC236}">
              <a16:creationId xmlns:a16="http://schemas.microsoft.com/office/drawing/2014/main" id="{923B934B-DE33-E831-89B9-843230DF84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1108711</xdr:colOff>
      <xdr:row>61</xdr:row>
      <xdr:rowOff>16212</xdr:rowOff>
    </xdr:from>
    <xdr:to>
      <xdr:col>10</xdr:col>
      <xdr:colOff>316150</xdr:colOff>
      <xdr:row>66</xdr:row>
      <xdr:rowOff>140969</xdr:rowOff>
    </xdr:to>
    <xdr:graphicFrame macro="">
      <xdr:nvGraphicFramePr>
        <xdr:cNvPr id="11" name="Chart 10">
          <a:extLst>
            <a:ext uri="{FF2B5EF4-FFF2-40B4-BE49-F238E27FC236}">
              <a16:creationId xmlns:a16="http://schemas.microsoft.com/office/drawing/2014/main" id="{3E8BBDA4-16F0-DB5D-0EFE-AF7879799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30726</xdr:colOff>
      <xdr:row>61</xdr:row>
      <xdr:rowOff>86033</xdr:rowOff>
    </xdr:from>
    <xdr:to>
      <xdr:col>14</xdr:col>
      <xdr:colOff>540774</xdr:colOff>
      <xdr:row>66</xdr:row>
      <xdr:rowOff>135195</xdr:rowOff>
    </xdr:to>
    <xdr:graphicFrame macro="">
      <xdr:nvGraphicFramePr>
        <xdr:cNvPr id="12" name="Chart 11">
          <a:extLst>
            <a:ext uri="{FF2B5EF4-FFF2-40B4-BE49-F238E27FC236}">
              <a16:creationId xmlns:a16="http://schemas.microsoft.com/office/drawing/2014/main" id="{CA9C6478-8A56-38D2-D6D5-54EC2E382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985157</xdr:colOff>
      <xdr:row>1</xdr:row>
      <xdr:rowOff>110673</xdr:rowOff>
    </xdr:from>
    <xdr:to>
      <xdr:col>9</xdr:col>
      <xdr:colOff>371929</xdr:colOff>
      <xdr:row>8</xdr:row>
      <xdr:rowOff>134258</xdr:rowOff>
    </xdr:to>
    <mc:AlternateContent xmlns:mc="http://schemas.openxmlformats.org/markup-compatibility/2006">
      <mc:Choice xmlns:a14="http://schemas.microsoft.com/office/drawing/2010/main" Requires="a14">
        <xdr:graphicFrame macro="">
          <xdr:nvGraphicFramePr>
            <xdr:cNvPr id="13" name="Outlet Type">
              <a:extLst>
                <a:ext uri="{FF2B5EF4-FFF2-40B4-BE49-F238E27FC236}">
                  <a16:creationId xmlns:a16="http://schemas.microsoft.com/office/drawing/2014/main" id="{08E16514-5433-7600-B762-DA0D2966EF90}"/>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7146471" y="317502"/>
              <a:ext cx="1836058" cy="1395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1393371</xdr:colOff>
      <xdr:row>1</xdr:row>
      <xdr:rowOff>109946</xdr:rowOff>
    </xdr:from>
    <xdr:to>
      <xdr:col>11</xdr:col>
      <xdr:colOff>333102</xdr:colOff>
      <xdr:row>6</xdr:row>
      <xdr:rowOff>36807</xdr:rowOff>
    </xdr:to>
    <mc:AlternateContent xmlns:mc="http://schemas.openxmlformats.org/markup-compatibility/2006">
      <mc:Choice xmlns:a14="http://schemas.microsoft.com/office/drawing/2010/main" Requires="a14">
        <xdr:graphicFrame macro="">
          <xdr:nvGraphicFramePr>
            <xdr:cNvPr id="14" name="Item Fat Content">
              <a:extLst>
                <a:ext uri="{FF2B5EF4-FFF2-40B4-BE49-F238E27FC236}">
                  <a16:creationId xmlns:a16="http://schemas.microsoft.com/office/drawing/2014/main" id="{5EDAD1AA-2B6B-3B94-DF5E-A5BF99C575B1}"/>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dr:sp macro="" textlink="">
          <xdr:nvSpPr>
            <xdr:cNvPr id="0" name=""/>
            <xdr:cNvSpPr>
              <a:spLocks noTextEdit="1"/>
            </xdr:cNvSpPr>
          </xdr:nvSpPr>
          <xdr:spPr>
            <a:xfrm>
              <a:off x="8605157" y="316775"/>
              <a:ext cx="1873431" cy="906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13063</xdr:colOff>
      <xdr:row>1</xdr:row>
      <xdr:rowOff>127001</xdr:rowOff>
    </xdr:from>
    <xdr:to>
      <xdr:col>12</xdr:col>
      <xdr:colOff>531949</xdr:colOff>
      <xdr:row>8</xdr:row>
      <xdr:rowOff>126999</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4279938F-89E7-DCFE-AEF1-0CA6F19646A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158549" y="333830"/>
              <a:ext cx="1836057" cy="13715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533400</xdr:colOff>
      <xdr:row>0</xdr:row>
      <xdr:rowOff>28575</xdr:rowOff>
    </xdr:from>
    <xdr:to>
      <xdr:col>17</xdr:col>
      <xdr:colOff>428625</xdr:colOff>
      <xdr:row>32</xdr:row>
      <xdr:rowOff>104775</xdr:rowOff>
    </xdr:to>
    <xdr:sp macro="" textlink="">
      <xdr:nvSpPr>
        <xdr:cNvPr id="2" name="Rectangle 1">
          <a:extLst>
            <a:ext uri="{FF2B5EF4-FFF2-40B4-BE49-F238E27FC236}">
              <a16:creationId xmlns:a16="http://schemas.microsoft.com/office/drawing/2014/main" id="{C1EA565D-2554-1C42-D58C-1B022E718117}"/>
            </a:ext>
          </a:extLst>
        </xdr:cNvPr>
        <xdr:cNvSpPr/>
      </xdr:nvSpPr>
      <xdr:spPr>
        <a:xfrm>
          <a:off x="533400" y="28575"/>
          <a:ext cx="11229975" cy="6477000"/>
        </a:xfrm>
        <a:prstGeom prst="rect">
          <a:avLst/>
        </a:prstGeom>
        <a:ln>
          <a:solidFill>
            <a:srgbClr val="DEEC22"/>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661988</xdr:colOff>
      <xdr:row>0</xdr:row>
      <xdr:rowOff>123825</xdr:rowOff>
    </xdr:from>
    <xdr:to>
      <xdr:col>3</xdr:col>
      <xdr:colOff>223838</xdr:colOff>
      <xdr:row>32</xdr:row>
      <xdr:rowOff>28575</xdr:rowOff>
    </xdr:to>
    <xdr:sp macro="" textlink="">
      <xdr:nvSpPr>
        <xdr:cNvPr id="3" name="Rectangle: Top Corners Rounded 2">
          <a:extLst>
            <a:ext uri="{FF2B5EF4-FFF2-40B4-BE49-F238E27FC236}">
              <a16:creationId xmlns:a16="http://schemas.microsoft.com/office/drawing/2014/main" id="{77D62CC9-22FF-2A11-EDB7-B7937115BBA2}"/>
            </a:ext>
          </a:extLst>
        </xdr:cNvPr>
        <xdr:cNvSpPr/>
      </xdr:nvSpPr>
      <xdr:spPr>
        <a:xfrm rot="5400000">
          <a:off x="-1709737" y="2495550"/>
          <a:ext cx="6305550" cy="1562100"/>
        </a:xfrm>
        <a:prstGeom prst="round2SameRect">
          <a:avLst/>
        </a:prstGeom>
        <a:solidFill>
          <a:srgbClr val="FFFF00"/>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9526</xdr:colOff>
      <xdr:row>0</xdr:row>
      <xdr:rowOff>190500</xdr:rowOff>
    </xdr:from>
    <xdr:to>
      <xdr:col>3</xdr:col>
      <xdr:colOff>266700</xdr:colOff>
      <xdr:row>3</xdr:row>
      <xdr:rowOff>152400</xdr:rowOff>
    </xdr:to>
    <xdr:sp macro="" textlink="">
      <xdr:nvSpPr>
        <xdr:cNvPr id="4" name="TextBox 3">
          <a:extLst>
            <a:ext uri="{FF2B5EF4-FFF2-40B4-BE49-F238E27FC236}">
              <a16:creationId xmlns:a16="http://schemas.microsoft.com/office/drawing/2014/main" id="{F7E2B652-2BF0-F078-AB2F-AC3FE1B4FEB0}"/>
            </a:ext>
          </a:extLst>
        </xdr:cNvPr>
        <xdr:cNvSpPr txBox="1"/>
      </xdr:nvSpPr>
      <xdr:spPr>
        <a:xfrm>
          <a:off x="676276" y="190500"/>
          <a:ext cx="1590674"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latin typeface="Aptos Display" panose="020B0004020202020204" pitchFamily="34" charset="0"/>
              <a:cs typeface="Aparajita" panose="02020603050405020304" pitchFamily="18" charset="0"/>
            </a:rPr>
            <a:t>b</a:t>
          </a:r>
          <a:r>
            <a:rPr lang="en-IN" sz="4000" b="1">
              <a:latin typeface="Arial Narrow" panose="020B0606020202030204" pitchFamily="34" charset="0"/>
              <a:cs typeface="Aparajita" panose="02020603050405020304" pitchFamily="18" charset="0"/>
            </a:rPr>
            <a:t>l</a:t>
          </a:r>
          <a:r>
            <a:rPr lang="en-IN" sz="4000" b="1">
              <a:latin typeface="Aptos Display" panose="020B0004020202020204" pitchFamily="34" charset="0"/>
              <a:cs typeface="Aparajita" panose="02020603050405020304" pitchFamily="18" charset="0"/>
            </a:rPr>
            <a:t>ink</a:t>
          </a:r>
          <a:r>
            <a:rPr lang="en-IN" sz="4000" b="1">
              <a:solidFill>
                <a:srgbClr val="00B050"/>
              </a:solidFill>
              <a:latin typeface="Aptos Display" panose="020B0004020202020204" pitchFamily="34" charset="0"/>
              <a:cs typeface="Aparajita" panose="02020603050405020304" pitchFamily="18" charset="0"/>
            </a:rPr>
            <a:t>it</a:t>
          </a:r>
        </a:p>
      </xdr:txBody>
    </xdr:sp>
    <xdr:clientData/>
  </xdr:twoCellAnchor>
  <xdr:twoCellAnchor>
    <xdr:from>
      <xdr:col>0</xdr:col>
      <xdr:colOff>581025</xdr:colOff>
      <xdr:row>2</xdr:row>
      <xdr:rowOff>160021</xdr:rowOff>
    </xdr:from>
    <xdr:to>
      <xdr:col>3</xdr:col>
      <xdr:colOff>361950</xdr:colOff>
      <xdr:row>4</xdr:row>
      <xdr:rowOff>114301</xdr:rowOff>
    </xdr:to>
    <xdr:sp macro="" textlink="">
      <xdr:nvSpPr>
        <xdr:cNvPr id="6" name="TextBox 5">
          <a:extLst>
            <a:ext uri="{FF2B5EF4-FFF2-40B4-BE49-F238E27FC236}">
              <a16:creationId xmlns:a16="http://schemas.microsoft.com/office/drawing/2014/main" id="{CDB67C21-2E3A-4C58-8C02-5133914FEF34}"/>
            </a:ext>
          </a:extLst>
        </xdr:cNvPr>
        <xdr:cNvSpPr txBox="1"/>
      </xdr:nvSpPr>
      <xdr:spPr>
        <a:xfrm>
          <a:off x="581025" y="560071"/>
          <a:ext cx="1781175" cy="354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90" b="1">
              <a:latin typeface="Aptos Display" panose="020B0004020202020204" pitchFamily="34" charset="0"/>
              <a:cs typeface="Aparajita" panose="02020603050405020304" pitchFamily="18" charset="0"/>
            </a:rPr>
            <a:t>India's Last Minute App</a:t>
          </a:r>
          <a:endParaRPr lang="en-IN" sz="990" b="1">
            <a:solidFill>
              <a:schemeClr val="accent6">
                <a:lumMod val="75000"/>
              </a:schemeClr>
            </a:solidFill>
            <a:latin typeface="Aptos Display" panose="020B0004020202020204" pitchFamily="34" charset="0"/>
            <a:cs typeface="Aparajita" panose="02020603050405020304" pitchFamily="18" charset="0"/>
          </a:endParaRPr>
        </a:p>
      </xdr:txBody>
    </xdr:sp>
    <xdr:clientData/>
  </xdr:twoCellAnchor>
  <xdr:twoCellAnchor>
    <xdr:from>
      <xdr:col>0</xdr:col>
      <xdr:colOff>542925</xdr:colOff>
      <xdr:row>4</xdr:row>
      <xdr:rowOff>74296</xdr:rowOff>
    </xdr:from>
    <xdr:to>
      <xdr:col>3</xdr:col>
      <xdr:colOff>333375</xdr:colOff>
      <xdr:row>6</xdr:row>
      <xdr:rowOff>47626</xdr:rowOff>
    </xdr:to>
    <xdr:sp macro="" textlink="">
      <xdr:nvSpPr>
        <xdr:cNvPr id="8" name="TextBox 7">
          <a:extLst>
            <a:ext uri="{FF2B5EF4-FFF2-40B4-BE49-F238E27FC236}">
              <a16:creationId xmlns:a16="http://schemas.microsoft.com/office/drawing/2014/main" id="{ED88C9CE-3BAC-4CD8-9F02-9DA5BE95E250}"/>
            </a:ext>
          </a:extLst>
        </xdr:cNvPr>
        <xdr:cNvSpPr txBox="1"/>
      </xdr:nvSpPr>
      <xdr:spPr>
        <a:xfrm>
          <a:off x="542925" y="874396"/>
          <a:ext cx="179070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latin typeface="Aptos Narrow" panose="020B0004020202020204" pitchFamily="34" charset="0"/>
              <a:cs typeface="Aparajita" panose="02020603050405020304" pitchFamily="18" charset="0"/>
            </a:rPr>
            <a:t>AN</a:t>
          </a:r>
          <a:r>
            <a:rPr lang="en-IN" sz="900" b="1" baseline="0">
              <a:latin typeface="Aptos Narrow" panose="020B0004020202020204" pitchFamily="34" charset="0"/>
              <a:cs typeface="Aparajita" panose="02020603050405020304" pitchFamily="18" charset="0"/>
            </a:rPr>
            <a:t> ETERNAL COMPANY</a:t>
          </a:r>
          <a:endParaRPr lang="en-IN" sz="900" b="1">
            <a:solidFill>
              <a:schemeClr val="accent6">
                <a:lumMod val="75000"/>
              </a:schemeClr>
            </a:solidFill>
            <a:latin typeface="Aptos Narrow" panose="020B0004020202020204" pitchFamily="34" charset="0"/>
            <a:cs typeface="Aparajita" panose="02020603050405020304" pitchFamily="18" charset="0"/>
          </a:endParaRPr>
        </a:p>
      </xdr:txBody>
    </xdr:sp>
    <xdr:clientData/>
  </xdr:twoCellAnchor>
  <xdr:twoCellAnchor>
    <xdr:from>
      <xdr:col>1</xdr:col>
      <xdr:colOff>276225</xdr:colOff>
      <xdr:row>4</xdr:row>
      <xdr:rowOff>114300</xdr:rowOff>
    </xdr:from>
    <xdr:to>
      <xdr:col>2</xdr:col>
      <xdr:colOff>619125</xdr:colOff>
      <xdr:row>4</xdr:row>
      <xdr:rowOff>123825</xdr:rowOff>
    </xdr:to>
    <xdr:cxnSp macro="">
      <xdr:nvCxnSpPr>
        <xdr:cNvPr id="10" name="Straight Connector 9">
          <a:extLst>
            <a:ext uri="{FF2B5EF4-FFF2-40B4-BE49-F238E27FC236}">
              <a16:creationId xmlns:a16="http://schemas.microsoft.com/office/drawing/2014/main" id="{73B9220B-9AEB-D477-5A2A-2B8779EBFE62}"/>
            </a:ext>
          </a:extLst>
        </xdr:cNvPr>
        <xdr:cNvCxnSpPr/>
      </xdr:nvCxnSpPr>
      <xdr:spPr>
        <a:xfrm flipV="1">
          <a:off x="942975" y="914400"/>
          <a:ext cx="1009650" cy="9525"/>
        </a:xfrm>
        <a:prstGeom prst="line">
          <a:avLst/>
        </a:prstGeom>
        <a:ln>
          <a:solidFill>
            <a:srgbClr val="F6F618"/>
          </a:solidFill>
        </a:ln>
        <a:effectLst>
          <a:outerShdw blurRad="50800" dist="38100" dir="5400000" algn="t" rotWithShape="0">
            <a:srgbClr val="FFFF00">
              <a:alpha val="40000"/>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0</xdr:row>
      <xdr:rowOff>171450</xdr:rowOff>
    </xdr:from>
    <xdr:to>
      <xdr:col>10</xdr:col>
      <xdr:colOff>142875</xdr:colOff>
      <xdr:row>10</xdr:row>
      <xdr:rowOff>47625</xdr:rowOff>
    </xdr:to>
    <xdr:grpSp>
      <xdr:nvGrpSpPr>
        <xdr:cNvPr id="16" name="Group 15">
          <a:extLst>
            <a:ext uri="{FF2B5EF4-FFF2-40B4-BE49-F238E27FC236}">
              <a16:creationId xmlns:a16="http://schemas.microsoft.com/office/drawing/2014/main" id="{716FDB3F-49DE-0FFA-24CE-E6A2217C9376}"/>
            </a:ext>
          </a:extLst>
        </xdr:cNvPr>
        <xdr:cNvGrpSpPr/>
      </xdr:nvGrpSpPr>
      <xdr:grpSpPr>
        <a:xfrm>
          <a:off x="2482850" y="171450"/>
          <a:ext cx="4348692" cy="1823508"/>
          <a:chOff x="2686050" y="171450"/>
          <a:chExt cx="4333875" cy="1876425"/>
        </a:xfrm>
      </xdr:grpSpPr>
      <xdr:sp macro="" textlink="">
        <xdr:nvSpPr>
          <xdr:cNvPr id="12" name="Rectangle: Rounded Corners 11">
            <a:extLst>
              <a:ext uri="{FF2B5EF4-FFF2-40B4-BE49-F238E27FC236}">
                <a16:creationId xmlns:a16="http://schemas.microsoft.com/office/drawing/2014/main" id="{01F99C71-FFF2-419F-C5D6-A3B746C1E7CF}"/>
              </a:ext>
            </a:extLst>
          </xdr:cNvPr>
          <xdr:cNvSpPr/>
        </xdr:nvSpPr>
        <xdr:spPr>
          <a:xfrm>
            <a:off x="2686050" y="171450"/>
            <a:ext cx="2057400" cy="876300"/>
          </a:xfrm>
          <a:prstGeom prst="roundRect">
            <a:avLst/>
          </a:prstGeom>
          <a:gradFill>
            <a:gsLst>
              <a:gs pos="2000">
                <a:srgbClr val="E9E424">
                  <a:alpha val="50000"/>
                </a:srgbClr>
              </a:gs>
              <a:gs pos="44000">
                <a:schemeClr val="accent6">
                  <a:lumMod val="40000"/>
                  <a:lumOff val="60000"/>
                  <a:alpha val="45000"/>
                </a:schemeClr>
              </a:gs>
              <a:gs pos="68000">
                <a:schemeClr val="accent6">
                  <a:lumMod val="60000"/>
                  <a:lumOff val="40000"/>
                  <a:alpha val="55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3" name="Rectangle: Rounded Corners 12">
            <a:extLst>
              <a:ext uri="{FF2B5EF4-FFF2-40B4-BE49-F238E27FC236}">
                <a16:creationId xmlns:a16="http://schemas.microsoft.com/office/drawing/2014/main" id="{87274309-B515-4E6F-8B3F-F52E231FD0DC}"/>
              </a:ext>
            </a:extLst>
          </xdr:cNvPr>
          <xdr:cNvSpPr/>
        </xdr:nvSpPr>
        <xdr:spPr>
          <a:xfrm>
            <a:off x="4933950" y="1162050"/>
            <a:ext cx="2057400" cy="876300"/>
          </a:xfrm>
          <a:prstGeom prst="roundRect">
            <a:avLst/>
          </a:prstGeom>
          <a:gradFill>
            <a:gsLst>
              <a:gs pos="0">
                <a:srgbClr val="E9E424">
                  <a:alpha val="60000"/>
                </a:srgbClr>
              </a:gs>
              <a:gs pos="88000">
                <a:schemeClr val="accent6">
                  <a:lumMod val="40000"/>
                  <a:lumOff val="60000"/>
                  <a:alpha val="50000"/>
                </a:schemeClr>
              </a:gs>
              <a:gs pos="0">
                <a:schemeClr val="bg1">
                  <a:lumMod val="95000"/>
                  <a:alpha val="60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4" name="Rectangle: Rounded Corners 13">
            <a:extLst>
              <a:ext uri="{FF2B5EF4-FFF2-40B4-BE49-F238E27FC236}">
                <a16:creationId xmlns:a16="http://schemas.microsoft.com/office/drawing/2014/main" id="{F0F385B7-69B4-4DF8-98A2-9FFD0C13D10A}"/>
              </a:ext>
            </a:extLst>
          </xdr:cNvPr>
          <xdr:cNvSpPr/>
        </xdr:nvSpPr>
        <xdr:spPr>
          <a:xfrm>
            <a:off x="2686050" y="1171575"/>
            <a:ext cx="2057400" cy="876300"/>
          </a:xfrm>
          <a:prstGeom prst="roundRect">
            <a:avLst/>
          </a:prstGeom>
          <a:gradFill>
            <a:gsLst>
              <a:gs pos="0">
                <a:srgbClr val="E9E424">
                  <a:alpha val="60000"/>
                </a:srgbClr>
              </a:gs>
              <a:gs pos="88000">
                <a:schemeClr val="accent6">
                  <a:lumMod val="40000"/>
                  <a:lumOff val="60000"/>
                  <a:alpha val="50000"/>
                </a:schemeClr>
              </a:gs>
              <a:gs pos="0">
                <a:schemeClr val="bg1">
                  <a:lumMod val="95000"/>
                  <a:alpha val="60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5" name="Rectangle: Rounded Corners 14">
            <a:extLst>
              <a:ext uri="{FF2B5EF4-FFF2-40B4-BE49-F238E27FC236}">
                <a16:creationId xmlns:a16="http://schemas.microsoft.com/office/drawing/2014/main" id="{647BCB4A-71B5-4A4D-A414-F53AFE7F8D4B}"/>
              </a:ext>
            </a:extLst>
          </xdr:cNvPr>
          <xdr:cNvSpPr/>
        </xdr:nvSpPr>
        <xdr:spPr>
          <a:xfrm>
            <a:off x="4962525" y="180975"/>
            <a:ext cx="2057400" cy="876300"/>
          </a:xfrm>
          <a:prstGeom prst="roundRect">
            <a:avLst/>
          </a:prstGeom>
          <a:gradFill>
            <a:gsLst>
              <a:gs pos="0">
                <a:srgbClr val="E9E424">
                  <a:alpha val="60000"/>
                </a:srgbClr>
              </a:gs>
              <a:gs pos="88000">
                <a:schemeClr val="accent6">
                  <a:lumMod val="40000"/>
                  <a:lumOff val="60000"/>
                  <a:alpha val="50000"/>
                </a:schemeClr>
              </a:gs>
              <a:gs pos="0">
                <a:schemeClr val="bg1">
                  <a:lumMod val="95000"/>
                  <a:alpha val="60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grpSp>
    <xdr:clientData/>
  </xdr:twoCellAnchor>
  <xdr:twoCellAnchor>
    <xdr:from>
      <xdr:col>3</xdr:col>
      <xdr:colOff>609600</xdr:colOff>
      <xdr:row>1</xdr:row>
      <xdr:rowOff>28575</xdr:rowOff>
    </xdr:from>
    <xdr:to>
      <xdr:col>5</xdr:col>
      <xdr:colOff>295275</xdr:colOff>
      <xdr:row>3</xdr:row>
      <xdr:rowOff>19050</xdr:rowOff>
    </xdr:to>
    <xdr:sp macro="" textlink="kpi!$A$8">
      <xdr:nvSpPr>
        <xdr:cNvPr id="17" name="TextBox 16">
          <a:extLst>
            <a:ext uri="{FF2B5EF4-FFF2-40B4-BE49-F238E27FC236}">
              <a16:creationId xmlns:a16="http://schemas.microsoft.com/office/drawing/2014/main" id="{C2B625E4-A6FB-8D5E-F268-1AA34A76C33A}"/>
            </a:ext>
          </a:extLst>
        </xdr:cNvPr>
        <xdr:cNvSpPr txBox="1"/>
      </xdr:nvSpPr>
      <xdr:spPr>
        <a:xfrm>
          <a:off x="2609850" y="228600"/>
          <a:ext cx="10191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56039B-1A49-4480-B2FA-8E0C5256AD21}" type="TxLink">
            <a:rPr lang="en-US" sz="2000" b="1" i="0" u="none" strike="noStrike">
              <a:solidFill>
                <a:srgbClr val="000000"/>
              </a:solidFill>
              <a:latin typeface="Segoe UI" panose="020B0502040204020203" pitchFamily="34" charset="0"/>
              <a:cs typeface="Segoe UI" panose="020B0502040204020203" pitchFamily="34" charset="0"/>
            </a:rPr>
            <a:t>$1.2M</a:t>
          </a:fld>
          <a:endParaRPr lang="en-IN" sz="2000" b="1">
            <a:latin typeface="Segoe UI" panose="020B0502040204020203" pitchFamily="34" charset="0"/>
            <a:cs typeface="Segoe UI" panose="020B0502040204020203" pitchFamily="34" charset="0"/>
          </a:endParaRPr>
        </a:p>
      </xdr:txBody>
    </xdr:sp>
    <xdr:clientData/>
  </xdr:twoCellAnchor>
  <xdr:twoCellAnchor>
    <xdr:from>
      <xdr:col>7</xdr:col>
      <xdr:colOff>209551</xdr:colOff>
      <xdr:row>1</xdr:row>
      <xdr:rowOff>104775</xdr:rowOff>
    </xdr:from>
    <xdr:to>
      <xdr:col>8</xdr:col>
      <xdr:colOff>400051</xdr:colOff>
      <xdr:row>3</xdr:row>
      <xdr:rowOff>66675</xdr:rowOff>
    </xdr:to>
    <xdr:sp macro="" textlink="kpi!B8">
      <xdr:nvSpPr>
        <xdr:cNvPr id="18" name="TextBox 17">
          <a:extLst>
            <a:ext uri="{FF2B5EF4-FFF2-40B4-BE49-F238E27FC236}">
              <a16:creationId xmlns:a16="http://schemas.microsoft.com/office/drawing/2014/main" id="{F3C3EB35-81C2-EF4C-2E2D-B0E3D481E12B}"/>
            </a:ext>
          </a:extLst>
        </xdr:cNvPr>
        <xdr:cNvSpPr txBox="1"/>
      </xdr:nvSpPr>
      <xdr:spPr>
        <a:xfrm>
          <a:off x="4876801" y="304800"/>
          <a:ext cx="8572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53929E2-5D34-4B3F-8FCE-F240F648577B}" type="TxLink">
            <a:rPr lang="en-US" sz="1800" b="1" i="0" u="none" strike="noStrike">
              <a:solidFill>
                <a:srgbClr val="000000"/>
              </a:solidFill>
              <a:latin typeface="Segoe UI" panose="020B0502040204020203" pitchFamily="34" charset="0"/>
              <a:cs typeface="Segoe UI" panose="020B0502040204020203" pitchFamily="34" charset="0"/>
            </a:rPr>
            <a:pPr algn="ctr"/>
            <a:t>$141</a:t>
          </a:fld>
          <a:endParaRPr lang="en-IN" sz="1800" b="1">
            <a:latin typeface="Segoe UI" panose="020B0502040204020203" pitchFamily="34" charset="0"/>
            <a:cs typeface="Segoe UI" panose="020B0502040204020203" pitchFamily="34" charset="0"/>
          </a:endParaRPr>
        </a:p>
      </xdr:txBody>
    </xdr:sp>
    <xdr:clientData/>
  </xdr:twoCellAnchor>
  <xdr:twoCellAnchor>
    <xdr:from>
      <xdr:col>7</xdr:col>
      <xdr:colOff>257175</xdr:colOff>
      <xdr:row>6</xdr:row>
      <xdr:rowOff>66675</xdr:rowOff>
    </xdr:from>
    <xdr:to>
      <xdr:col>8</xdr:col>
      <xdr:colOff>323850</xdr:colOff>
      <xdr:row>8</xdr:row>
      <xdr:rowOff>85725</xdr:rowOff>
    </xdr:to>
    <xdr:sp macro="" textlink="kpi!C8">
      <xdr:nvSpPr>
        <xdr:cNvPr id="19" name="TextBox 18">
          <a:extLst>
            <a:ext uri="{FF2B5EF4-FFF2-40B4-BE49-F238E27FC236}">
              <a16:creationId xmlns:a16="http://schemas.microsoft.com/office/drawing/2014/main" id="{B18807CD-AC74-91DD-C52D-481CDF0A7A8F}"/>
            </a:ext>
          </a:extLst>
        </xdr:cNvPr>
        <xdr:cNvSpPr txBox="1"/>
      </xdr:nvSpPr>
      <xdr:spPr>
        <a:xfrm>
          <a:off x="4924425" y="1266825"/>
          <a:ext cx="7334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C08D95A-54D2-474F-87C6-D4599E7DDCB5}" type="TxLink">
            <a:rPr lang="en-US" sz="1800" b="1" i="0" u="none" strike="noStrike">
              <a:solidFill>
                <a:srgbClr val="000000"/>
              </a:solidFill>
              <a:latin typeface="Segoe UI" panose="020B0502040204020203" pitchFamily="34" charset="0"/>
              <a:cs typeface="Segoe UI" panose="020B0502040204020203" pitchFamily="34" charset="0"/>
            </a:rPr>
            <a:pPr algn="ctr"/>
            <a:t>8523</a:t>
          </a:fld>
          <a:endParaRPr lang="en-IN" sz="1800" b="1">
            <a:latin typeface="Segoe UI" panose="020B0502040204020203" pitchFamily="34" charset="0"/>
            <a:cs typeface="Segoe UI" panose="020B0502040204020203" pitchFamily="34" charset="0"/>
          </a:endParaRPr>
        </a:p>
      </xdr:txBody>
    </xdr:sp>
    <xdr:clientData/>
  </xdr:twoCellAnchor>
  <xdr:twoCellAnchor>
    <xdr:from>
      <xdr:col>3</xdr:col>
      <xdr:colOff>581025</xdr:colOff>
      <xdr:row>6</xdr:row>
      <xdr:rowOff>19050</xdr:rowOff>
    </xdr:from>
    <xdr:to>
      <xdr:col>4</xdr:col>
      <xdr:colOff>533400</xdr:colOff>
      <xdr:row>7</xdr:row>
      <xdr:rowOff>123825</xdr:rowOff>
    </xdr:to>
    <xdr:sp macro="" textlink="kpi!D8">
      <xdr:nvSpPr>
        <xdr:cNvPr id="20" name="TextBox 19">
          <a:extLst>
            <a:ext uri="{FF2B5EF4-FFF2-40B4-BE49-F238E27FC236}">
              <a16:creationId xmlns:a16="http://schemas.microsoft.com/office/drawing/2014/main" id="{ABD72A15-3A8A-EF76-A0CF-EAB871BA6C6E}"/>
            </a:ext>
          </a:extLst>
        </xdr:cNvPr>
        <xdr:cNvSpPr txBox="1"/>
      </xdr:nvSpPr>
      <xdr:spPr>
        <a:xfrm>
          <a:off x="2581275" y="1219200"/>
          <a:ext cx="6191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228A6A-1FE0-4E78-8508-2B6E7FFD7FE2}" type="TxLink">
            <a:rPr lang="en-US" sz="1800" b="1" i="0" u="none" strike="noStrike">
              <a:solidFill>
                <a:srgbClr val="000000"/>
              </a:solidFill>
              <a:latin typeface="Segoe UI" panose="020B0502040204020203" pitchFamily="34" charset="0"/>
              <a:cs typeface="Segoe UI" panose="020B0502040204020203" pitchFamily="34" charset="0"/>
            </a:rPr>
            <a:pPr algn="ctr"/>
            <a:t>4.0</a:t>
          </a:fld>
          <a:endParaRPr lang="en-IN" sz="1800" b="1">
            <a:latin typeface="Segoe UI" panose="020B0502040204020203" pitchFamily="34" charset="0"/>
            <a:cs typeface="Segoe UI" panose="020B0502040204020203" pitchFamily="34" charset="0"/>
          </a:endParaRPr>
        </a:p>
      </xdr:txBody>
    </xdr:sp>
    <xdr:clientData/>
  </xdr:twoCellAnchor>
  <xdr:twoCellAnchor>
    <xdr:from>
      <xdr:col>3</xdr:col>
      <xdr:colOff>638175</xdr:colOff>
      <xdr:row>3</xdr:row>
      <xdr:rowOff>57150</xdr:rowOff>
    </xdr:from>
    <xdr:to>
      <xdr:col>5</xdr:col>
      <xdr:colOff>276225</xdr:colOff>
      <xdr:row>4</xdr:row>
      <xdr:rowOff>104775</xdr:rowOff>
    </xdr:to>
    <xdr:sp macro="" textlink="">
      <xdr:nvSpPr>
        <xdr:cNvPr id="21" name="TextBox 20">
          <a:extLst>
            <a:ext uri="{FF2B5EF4-FFF2-40B4-BE49-F238E27FC236}">
              <a16:creationId xmlns:a16="http://schemas.microsoft.com/office/drawing/2014/main" id="{077E504E-A478-1350-420B-39C17BF1987E}"/>
            </a:ext>
          </a:extLst>
        </xdr:cNvPr>
        <xdr:cNvSpPr txBox="1"/>
      </xdr:nvSpPr>
      <xdr:spPr>
        <a:xfrm>
          <a:off x="2638425" y="657225"/>
          <a:ext cx="9715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panose="020B0502040204020203" pitchFamily="34" charset="0"/>
              <a:cs typeface="Segoe UI" panose="020B0502040204020203" pitchFamily="34" charset="0"/>
            </a:rPr>
            <a:t>Total Sales</a:t>
          </a:r>
        </a:p>
      </xdr:txBody>
    </xdr:sp>
    <xdr:clientData/>
  </xdr:twoCellAnchor>
  <xdr:twoCellAnchor>
    <xdr:from>
      <xdr:col>7</xdr:col>
      <xdr:colOff>304800</xdr:colOff>
      <xdr:row>3</xdr:row>
      <xdr:rowOff>66675</xdr:rowOff>
    </xdr:from>
    <xdr:to>
      <xdr:col>8</xdr:col>
      <xdr:colOff>609600</xdr:colOff>
      <xdr:row>4</xdr:row>
      <xdr:rowOff>114300</xdr:rowOff>
    </xdr:to>
    <xdr:sp macro="" textlink="">
      <xdr:nvSpPr>
        <xdr:cNvPr id="24" name="TextBox 23">
          <a:extLst>
            <a:ext uri="{FF2B5EF4-FFF2-40B4-BE49-F238E27FC236}">
              <a16:creationId xmlns:a16="http://schemas.microsoft.com/office/drawing/2014/main" id="{06C00B02-CE6D-4413-9041-9B26AC43EDE8}"/>
            </a:ext>
          </a:extLst>
        </xdr:cNvPr>
        <xdr:cNvSpPr txBox="1"/>
      </xdr:nvSpPr>
      <xdr:spPr>
        <a:xfrm>
          <a:off x="4972050" y="666750"/>
          <a:ext cx="9715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panose="020B0502040204020203" pitchFamily="34" charset="0"/>
              <a:cs typeface="Segoe UI" panose="020B0502040204020203" pitchFamily="34" charset="0"/>
            </a:rPr>
            <a:t>Avg Sales</a:t>
          </a:r>
        </a:p>
      </xdr:txBody>
    </xdr:sp>
    <xdr:clientData/>
  </xdr:twoCellAnchor>
  <xdr:twoCellAnchor>
    <xdr:from>
      <xdr:col>3</xdr:col>
      <xdr:colOff>609600</xdr:colOff>
      <xdr:row>7</xdr:row>
      <xdr:rowOff>180975</xdr:rowOff>
    </xdr:from>
    <xdr:to>
      <xdr:col>5</xdr:col>
      <xdr:colOff>209550</xdr:colOff>
      <xdr:row>9</xdr:row>
      <xdr:rowOff>114300</xdr:rowOff>
    </xdr:to>
    <xdr:sp macro="" textlink="">
      <xdr:nvSpPr>
        <xdr:cNvPr id="27" name="TextBox 26">
          <a:extLst>
            <a:ext uri="{FF2B5EF4-FFF2-40B4-BE49-F238E27FC236}">
              <a16:creationId xmlns:a16="http://schemas.microsoft.com/office/drawing/2014/main" id="{7CD9863B-4DAD-83F7-B8A8-46DD8AA9DB9A}"/>
            </a:ext>
          </a:extLst>
        </xdr:cNvPr>
        <xdr:cNvSpPr txBox="1"/>
      </xdr:nvSpPr>
      <xdr:spPr>
        <a:xfrm>
          <a:off x="2609850" y="1581150"/>
          <a:ext cx="933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Avg Rating</a:t>
          </a:r>
        </a:p>
      </xdr:txBody>
    </xdr:sp>
    <xdr:clientData/>
  </xdr:twoCellAnchor>
  <xdr:twoCellAnchor>
    <xdr:from>
      <xdr:col>7</xdr:col>
      <xdr:colOff>276224</xdr:colOff>
      <xdr:row>7</xdr:row>
      <xdr:rowOff>161925</xdr:rowOff>
    </xdr:from>
    <xdr:to>
      <xdr:col>9</xdr:col>
      <xdr:colOff>266699</xdr:colOff>
      <xdr:row>9</xdr:row>
      <xdr:rowOff>38100</xdr:rowOff>
    </xdr:to>
    <xdr:sp macro="" textlink="">
      <xdr:nvSpPr>
        <xdr:cNvPr id="28" name="TextBox 27">
          <a:extLst>
            <a:ext uri="{FF2B5EF4-FFF2-40B4-BE49-F238E27FC236}">
              <a16:creationId xmlns:a16="http://schemas.microsoft.com/office/drawing/2014/main" id="{DF87C3C9-9CC3-4E85-B623-9754DBEDCD59}"/>
            </a:ext>
          </a:extLst>
        </xdr:cNvPr>
        <xdr:cNvSpPr txBox="1"/>
      </xdr:nvSpPr>
      <xdr:spPr>
        <a:xfrm>
          <a:off x="4943474" y="1562100"/>
          <a:ext cx="13239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panose="020B0502040204020203" pitchFamily="34" charset="0"/>
              <a:cs typeface="Segoe UI" panose="020B0502040204020203" pitchFamily="34" charset="0"/>
            </a:rPr>
            <a:t>No. of Items</a:t>
          </a:r>
        </a:p>
      </xdr:txBody>
    </xdr:sp>
    <xdr:clientData/>
  </xdr:twoCellAnchor>
  <xdr:twoCellAnchor editAs="oneCell">
    <xdr:from>
      <xdr:col>5</xdr:col>
      <xdr:colOff>485775</xdr:colOff>
      <xdr:row>1</xdr:row>
      <xdr:rowOff>0</xdr:rowOff>
    </xdr:from>
    <xdr:to>
      <xdr:col>6</xdr:col>
      <xdr:colOff>466725</xdr:colOff>
      <xdr:row>4</xdr:row>
      <xdr:rowOff>47625</xdr:rowOff>
    </xdr:to>
    <xdr:pic>
      <xdr:nvPicPr>
        <xdr:cNvPr id="43" name="Graphic 42" descr="Bar chart">
          <a:extLst>
            <a:ext uri="{FF2B5EF4-FFF2-40B4-BE49-F238E27FC236}">
              <a16:creationId xmlns:a16="http://schemas.microsoft.com/office/drawing/2014/main" id="{C76FA711-71F4-DD4C-C343-35ADDB7C78F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819525" y="200025"/>
          <a:ext cx="647700" cy="647700"/>
        </a:xfrm>
        <a:prstGeom prst="rect">
          <a:avLst/>
        </a:prstGeom>
      </xdr:spPr>
    </xdr:pic>
    <xdr:clientData/>
  </xdr:twoCellAnchor>
  <xdr:twoCellAnchor editAs="oneCell">
    <xdr:from>
      <xdr:col>2</xdr:col>
      <xdr:colOff>114300</xdr:colOff>
      <xdr:row>28</xdr:row>
      <xdr:rowOff>85726</xdr:rowOff>
    </xdr:from>
    <xdr:to>
      <xdr:col>3</xdr:col>
      <xdr:colOff>38100</xdr:colOff>
      <xdr:row>31</xdr:row>
      <xdr:rowOff>95251</xdr:rowOff>
    </xdr:to>
    <xdr:pic>
      <xdr:nvPicPr>
        <xdr:cNvPr id="53" name="Graphic 52" descr="Database">
          <a:hlinkClick xmlns:r="http://schemas.openxmlformats.org/officeDocument/2006/relationships" r:id="rId3"/>
          <a:extLst>
            <a:ext uri="{FF2B5EF4-FFF2-40B4-BE49-F238E27FC236}">
              <a16:creationId xmlns:a16="http://schemas.microsoft.com/office/drawing/2014/main" id="{57FF8FA9-FD22-4504-E84B-135394C0D2D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447800" y="5686426"/>
          <a:ext cx="590550" cy="609600"/>
        </a:xfrm>
        <a:prstGeom prst="rect">
          <a:avLst/>
        </a:prstGeom>
      </xdr:spPr>
    </xdr:pic>
    <xdr:clientData/>
  </xdr:twoCellAnchor>
  <xdr:twoCellAnchor editAs="oneCell">
    <xdr:from>
      <xdr:col>9</xdr:col>
      <xdr:colOff>209550</xdr:colOff>
      <xdr:row>1</xdr:row>
      <xdr:rowOff>66675</xdr:rowOff>
    </xdr:from>
    <xdr:to>
      <xdr:col>9</xdr:col>
      <xdr:colOff>647700</xdr:colOff>
      <xdr:row>3</xdr:row>
      <xdr:rowOff>152401</xdr:rowOff>
    </xdr:to>
    <xdr:pic>
      <xdr:nvPicPr>
        <xdr:cNvPr id="59" name="Graphic 58" descr="Upward trend">
          <a:extLst>
            <a:ext uri="{FF2B5EF4-FFF2-40B4-BE49-F238E27FC236}">
              <a16:creationId xmlns:a16="http://schemas.microsoft.com/office/drawing/2014/main" id="{E7D3DE17-8D16-5A4E-E395-B5FD32CD603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210300" y="266700"/>
          <a:ext cx="438150" cy="485776"/>
        </a:xfrm>
        <a:prstGeom prst="rect">
          <a:avLst/>
        </a:prstGeom>
      </xdr:spPr>
    </xdr:pic>
    <xdr:clientData/>
  </xdr:twoCellAnchor>
  <xdr:twoCellAnchor editAs="oneCell">
    <xdr:from>
      <xdr:col>5</xdr:col>
      <xdr:colOff>447675</xdr:colOff>
      <xdr:row>6</xdr:row>
      <xdr:rowOff>19049</xdr:rowOff>
    </xdr:from>
    <xdr:to>
      <xdr:col>6</xdr:col>
      <xdr:colOff>333374</xdr:colOff>
      <xdr:row>8</xdr:row>
      <xdr:rowOff>171450</xdr:rowOff>
    </xdr:to>
    <xdr:pic>
      <xdr:nvPicPr>
        <xdr:cNvPr id="63" name="Graphic 62" descr="Thumbs up sign">
          <a:extLst>
            <a:ext uri="{FF2B5EF4-FFF2-40B4-BE49-F238E27FC236}">
              <a16:creationId xmlns:a16="http://schemas.microsoft.com/office/drawing/2014/main" id="{0511D2E1-4D75-9DB5-F860-83EE2A6031D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781425" y="1219199"/>
          <a:ext cx="552449" cy="552451"/>
        </a:xfrm>
        <a:prstGeom prst="rect">
          <a:avLst/>
        </a:prstGeom>
      </xdr:spPr>
    </xdr:pic>
    <xdr:clientData/>
  </xdr:twoCellAnchor>
  <xdr:twoCellAnchor>
    <xdr:from>
      <xdr:col>3</xdr:col>
      <xdr:colOff>466725</xdr:colOff>
      <xdr:row>11</xdr:row>
      <xdr:rowOff>76200</xdr:rowOff>
    </xdr:from>
    <xdr:to>
      <xdr:col>10</xdr:col>
      <xdr:colOff>285750</xdr:colOff>
      <xdr:row>31</xdr:row>
      <xdr:rowOff>161925</xdr:rowOff>
    </xdr:to>
    <xdr:sp macro="" textlink="">
      <xdr:nvSpPr>
        <xdr:cNvPr id="66" name="Rectangle: Rounded Corners 65">
          <a:extLst>
            <a:ext uri="{FF2B5EF4-FFF2-40B4-BE49-F238E27FC236}">
              <a16:creationId xmlns:a16="http://schemas.microsoft.com/office/drawing/2014/main" id="{86878825-8116-3EEF-ED4C-69EEF0F91EC0}"/>
            </a:ext>
          </a:extLst>
        </xdr:cNvPr>
        <xdr:cNvSpPr/>
      </xdr:nvSpPr>
      <xdr:spPr>
        <a:xfrm>
          <a:off x="2466975" y="2276475"/>
          <a:ext cx="4486275" cy="4086225"/>
        </a:xfrm>
        <a:prstGeom prst="roundRect">
          <a:avLst>
            <a:gd name="adj" fmla="val 6644"/>
          </a:avLst>
        </a:prstGeom>
        <a:no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457196</xdr:colOff>
      <xdr:row>13</xdr:row>
      <xdr:rowOff>66673</xdr:rowOff>
    </xdr:from>
    <xdr:to>
      <xdr:col>6</xdr:col>
      <xdr:colOff>619125</xdr:colOff>
      <xdr:row>21</xdr:row>
      <xdr:rowOff>54073</xdr:rowOff>
    </xdr:to>
    <xdr:graphicFrame macro="">
      <xdr:nvGraphicFramePr>
        <xdr:cNvPr id="67" name="Chart 66">
          <a:extLst>
            <a:ext uri="{FF2B5EF4-FFF2-40B4-BE49-F238E27FC236}">
              <a16:creationId xmlns:a16="http://schemas.microsoft.com/office/drawing/2014/main" id="{A5FB64BA-BE7F-4D3C-BB6C-2C7D0BB8D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228600</xdr:colOff>
      <xdr:row>11</xdr:row>
      <xdr:rowOff>161925</xdr:rowOff>
    </xdr:from>
    <xdr:to>
      <xdr:col>6</xdr:col>
      <xdr:colOff>219075</xdr:colOff>
      <xdr:row>13</xdr:row>
      <xdr:rowOff>38100</xdr:rowOff>
    </xdr:to>
    <xdr:sp macro="" textlink="">
      <xdr:nvSpPr>
        <xdr:cNvPr id="68" name="TextBox 67">
          <a:extLst>
            <a:ext uri="{FF2B5EF4-FFF2-40B4-BE49-F238E27FC236}">
              <a16:creationId xmlns:a16="http://schemas.microsoft.com/office/drawing/2014/main" id="{6AD16DB8-DB4F-4305-AA92-39395C127644}"/>
            </a:ext>
          </a:extLst>
        </xdr:cNvPr>
        <xdr:cNvSpPr txBox="1"/>
      </xdr:nvSpPr>
      <xdr:spPr>
        <a:xfrm>
          <a:off x="2895600" y="2362200"/>
          <a:ext cx="13239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panose="020B0502040204020203" pitchFamily="34" charset="0"/>
              <a:cs typeface="Segoe UI" panose="020B0502040204020203" pitchFamily="34" charset="0"/>
            </a:rPr>
            <a:t>Fat</a:t>
          </a:r>
          <a:r>
            <a:rPr lang="en-IN" sz="1400" b="1" baseline="0">
              <a:latin typeface="Segoe UI" panose="020B0502040204020203" pitchFamily="34" charset="0"/>
              <a:cs typeface="Segoe UI" panose="020B0502040204020203" pitchFamily="34" charset="0"/>
            </a:rPr>
            <a:t> Content</a:t>
          </a:r>
          <a:endParaRPr kumimoji="0" lang="en-IN" sz="1400" b="1" i="0" u="none" strike="noStrike" kern="0" cap="none" spc="0" normalizeH="0" baseline="0">
            <a:ln>
              <a:noFill/>
            </a:ln>
            <a:solidFill>
              <a:prstClr val="black"/>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xdr:from>
      <xdr:col>6</xdr:col>
      <xdr:colOff>609600</xdr:colOff>
      <xdr:row>12</xdr:row>
      <xdr:rowOff>19050</xdr:rowOff>
    </xdr:from>
    <xdr:to>
      <xdr:col>6</xdr:col>
      <xdr:colOff>609600</xdr:colOff>
      <xdr:row>31</xdr:row>
      <xdr:rowOff>95250</xdr:rowOff>
    </xdr:to>
    <xdr:cxnSp macro="">
      <xdr:nvCxnSpPr>
        <xdr:cNvPr id="70" name="Straight Connector 69">
          <a:extLst>
            <a:ext uri="{FF2B5EF4-FFF2-40B4-BE49-F238E27FC236}">
              <a16:creationId xmlns:a16="http://schemas.microsoft.com/office/drawing/2014/main" id="{76E7A47D-EE2B-8035-0695-6399CE5AEECC}"/>
            </a:ext>
          </a:extLst>
        </xdr:cNvPr>
        <xdr:cNvCxnSpPr/>
      </xdr:nvCxnSpPr>
      <xdr:spPr>
        <a:xfrm>
          <a:off x="4610100" y="2419350"/>
          <a:ext cx="0" cy="38766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533400</xdr:colOff>
      <xdr:row>0</xdr:row>
      <xdr:rowOff>28575</xdr:rowOff>
    </xdr:from>
    <xdr:to>
      <xdr:col>0</xdr:col>
      <xdr:colOff>533400</xdr:colOff>
      <xdr:row>19</xdr:row>
      <xdr:rowOff>104775</xdr:rowOff>
    </xdr:to>
    <xdr:cxnSp macro="">
      <xdr:nvCxnSpPr>
        <xdr:cNvPr id="74" name="Straight Connector 73">
          <a:extLst>
            <a:ext uri="{FF2B5EF4-FFF2-40B4-BE49-F238E27FC236}">
              <a16:creationId xmlns:a16="http://schemas.microsoft.com/office/drawing/2014/main" id="{C0C0EB03-1D65-474B-93EC-54455E90BA83}"/>
            </a:ext>
          </a:extLst>
        </xdr:cNvPr>
        <xdr:cNvCxnSpPr/>
      </xdr:nvCxnSpPr>
      <xdr:spPr>
        <a:xfrm>
          <a:off x="533400" y="28575"/>
          <a:ext cx="0" cy="38766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21</xdr:row>
      <xdr:rowOff>152400</xdr:rowOff>
    </xdr:from>
    <xdr:to>
      <xdr:col>6</xdr:col>
      <xdr:colOff>523875</xdr:colOff>
      <xdr:row>21</xdr:row>
      <xdr:rowOff>161925</xdr:rowOff>
    </xdr:to>
    <xdr:cxnSp macro="">
      <xdr:nvCxnSpPr>
        <xdr:cNvPr id="76" name="Straight Connector 75">
          <a:extLst>
            <a:ext uri="{FF2B5EF4-FFF2-40B4-BE49-F238E27FC236}">
              <a16:creationId xmlns:a16="http://schemas.microsoft.com/office/drawing/2014/main" id="{D12AC0BE-F999-0199-ADAD-1DC8E2A7CB07}"/>
            </a:ext>
          </a:extLst>
        </xdr:cNvPr>
        <xdr:cNvCxnSpPr/>
      </xdr:nvCxnSpPr>
      <xdr:spPr>
        <a:xfrm>
          <a:off x="2505075" y="4352925"/>
          <a:ext cx="2019300" cy="95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22</xdr:row>
      <xdr:rowOff>19049</xdr:rowOff>
    </xdr:from>
    <xdr:to>
      <xdr:col>6</xdr:col>
      <xdr:colOff>619126</xdr:colOff>
      <xdr:row>31</xdr:row>
      <xdr:rowOff>114300</xdr:rowOff>
    </xdr:to>
    <xdr:graphicFrame macro="">
      <xdr:nvGraphicFramePr>
        <xdr:cNvPr id="77" name="Chart 76">
          <a:extLst>
            <a:ext uri="{FF2B5EF4-FFF2-40B4-BE49-F238E27FC236}">
              <a16:creationId xmlns:a16="http://schemas.microsoft.com/office/drawing/2014/main" id="{042B43F9-55E2-4F4F-829A-89257B977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438150</xdr:colOff>
      <xdr:row>11</xdr:row>
      <xdr:rowOff>190500</xdr:rowOff>
    </xdr:from>
    <xdr:to>
      <xdr:col>9</xdr:col>
      <xdr:colOff>428625</xdr:colOff>
      <xdr:row>13</xdr:row>
      <xdr:rowOff>66675</xdr:rowOff>
    </xdr:to>
    <xdr:sp macro="" textlink="">
      <xdr:nvSpPr>
        <xdr:cNvPr id="78" name="TextBox 77">
          <a:extLst>
            <a:ext uri="{FF2B5EF4-FFF2-40B4-BE49-F238E27FC236}">
              <a16:creationId xmlns:a16="http://schemas.microsoft.com/office/drawing/2014/main" id="{4D043E65-A80C-4E17-B9B7-01882A858699}"/>
            </a:ext>
          </a:extLst>
        </xdr:cNvPr>
        <xdr:cNvSpPr txBox="1"/>
      </xdr:nvSpPr>
      <xdr:spPr>
        <a:xfrm>
          <a:off x="5105400" y="2390775"/>
          <a:ext cx="13239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IN" sz="1400" b="1" i="0" u="none" strike="noStrike" kern="0" cap="none" spc="0" normalizeH="0" baseline="0">
              <a:ln>
                <a:noFill/>
              </a:ln>
              <a:solidFill>
                <a:schemeClr val="dk1"/>
              </a:solidFill>
              <a:effectLst/>
              <a:uLnTx/>
              <a:uFillTx/>
              <a:latin typeface="Segoe UI" panose="020B0502040204020203" pitchFamily="34" charset="0"/>
              <a:ea typeface="+mn-ea"/>
              <a:cs typeface="Segoe UI" panose="020B0502040204020203" pitchFamily="34" charset="0"/>
            </a:rPr>
            <a:t>Item types</a:t>
          </a:r>
          <a:endParaRPr kumimoji="0" lang="en-IN" sz="1400" b="1" i="0" u="none" strike="noStrike" kern="0" cap="none" spc="0" normalizeH="0" baseline="0">
            <a:ln>
              <a:noFill/>
            </a:ln>
            <a:solidFill>
              <a:prstClr val="black"/>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xdr:from>
      <xdr:col>6</xdr:col>
      <xdr:colOff>647700</xdr:colOff>
      <xdr:row>13</xdr:row>
      <xdr:rowOff>133349</xdr:rowOff>
    </xdr:from>
    <xdr:to>
      <xdr:col>10</xdr:col>
      <xdr:colOff>200026</xdr:colOff>
      <xdr:row>31</xdr:row>
      <xdr:rowOff>86099</xdr:rowOff>
    </xdr:to>
    <xdr:graphicFrame macro="">
      <xdr:nvGraphicFramePr>
        <xdr:cNvPr id="80" name="Chart 79">
          <a:extLst>
            <a:ext uri="{FF2B5EF4-FFF2-40B4-BE49-F238E27FC236}">
              <a16:creationId xmlns:a16="http://schemas.microsoft.com/office/drawing/2014/main" id="{E9387CF3-F0BA-41FA-AECD-FCA49207B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438150</xdr:colOff>
      <xdr:row>0</xdr:row>
      <xdr:rowOff>161925</xdr:rowOff>
    </xdr:from>
    <xdr:to>
      <xdr:col>17</xdr:col>
      <xdr:colOff>257175</xdr:colOff>
      <xdr:row>31</xdr:row>
      <xdr:rowOff>142875</xdr:rowOff>
    </xdr:to>
    <xdr:sp macro="" textlink="">
      <xdr:nvSpPr>
        <xdr:cNvPr id="82" name="Rectangle: Rounded Corners 81">
          <a:extLst>
            <a:ext uri="{FF2B5EF4-FFF2-40B4-BE49-F238E27FC236}">
              <a16:creationId xmlns:a16="http://schemas.microsoft.com/office/drawing/2014/main" id="{53B61090-8B12-454B-BE3A-21660A12B5C5}"/>
            </a:ext>
          </a:extLst>
        </xdr:cNvPr>
        <xdr:cNvSpPr/>
      </xdr:nvSpPr>
      <xdr:spPr>
        <a:xfrm>
          <a:off x="7105650" y="161925"/>
          <a:ext cx="4486275" cy="6181725"/>
        </a:xfrm>
        <a:prstGeom prst="roundRect">
          <a:avLst>
            <a:gd name="adj" fmla="val 6644"/>
          </a:avLst>
        </a:prstGeom>
        <a:no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495300</xdr:colOff>
      <xdr:row>3</xdr:row>
      <xdr:rowOff>47625</xdr:rowOff>
    </xdr:from>
    <xdr:to>
      <xdr:col>17</xdr:col>
      <xdr:colOff>180975</xdr:colOff>
      <xdr:row>14</xdr:row>
      <xdr:rowOff>68580</xdr:rowOff>
    </xdr:to>
    <xdr:graphicFrame macro="">
      <xdr:nvGraphicFramePr>
        <xdr:cNvPr id="83" name="Chart 82">
          <a:extLst>
            <a:ext uri="{FF2B5EF4-FFF2-40B4-BE49-F238E27FC236}">
              <a16:creationId xmlns:a16="http://schemas.microsoft.com/office/drawing/2014/main" id="{C1AFBA2B-5369-4522-A060-9C00AF580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266700</xdr:colOff>
      <xdr:row>1</xdr:row>
      <xdr:rowOff>9525</xdr:rowOff>
    </xdr:from>
    <xdr:to>
      <xdr:col>15</xdr:col>
      <xdr:colOff>114300</xdr:colOff>
      <xdr:row>2</xdr:row>
      <xdr:rowOff>152400</xdr:rowOff>
    </xdr:to>
    <xdr:sp macro="" textlink="">
      <xdr:nvSpPr>
        <xdr:cNvPr id="86" name="TextBox 85">
          <a:extLst>
            <a:ext uri="{FF2B5EF4-FFF2-40B4-BE49-F238E27FC236}">
              <a16:creationId xmlns:a16="http://schemas.microsoft.com/office/drawing/2014/main" id="{71C391D4-A951-4FEE-B994-E7D8E720CCE3}"/>
            </a:ext>
          </a:extLst>
        </xdr:cNvPr>
        <xdr:cNvSpPr txBox="1"/>
      </xdr:nvSpPr>
      <xdr:spPr>
        <a:xfrm>
          <a:off x="7600950" y="209550"/>
          <a:ext cx="2514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IN" sz="1400" b="1" i="0" u="none" strike="noStrike" kern="0" cap="none" spc="0" normalizeH="0" baseline="0">
              <a:ln>
                <a:noFill/>
              </a:ln>
              <a:solidFill>
                <a:prstClr val="black"/>
              </a:solidFill>
              <a:effectLst/>
              <a:uLnTx/>
              <a:uFillTx/>
              <a:latin typeface="Segoe UI" panose="020B0502040204020203" pitchFamily="34" charset="0"/>
              <a:ea typeface="+mn-ea"/>
              <a:cs typeface="Segoe UI" panose="020B0502040204020203" pitchFamily="34" charset="0"/>
            </a:rPr>
            <a:t>Outlet Establishment</a:t>
          </a:r>
        </a:p>
      </xdr:txBody>
    </xdr:sp>
    <xdr:clientData/>
  </xdr:twoCellAnchor>
  <xdr:twoCellAnchor>
    <xdr:from>
      <xdr:col>11</xdr:col>
      <xdr:colOff>295275</xdr:colOff>
      <xdr:row>14</xdr:row>
      <xdr:rowOff>190500</xdr:rowOff>
    </xdr:from>
    <xdr:to>
      <xdr:col>13</xdr:col>
      <xdr:colOff>285750</xdr:colOff>
      <xdr:row>16</xdr:row>
      <xdr:rowOff>66675</xdr:rowOff>
    </xdr:to>
    <xdr:sp macro="" textlink="">
      <xdr:nvSpPr>
        <xdr:cNvPr id="87" name="TextBox 86">
          <a:extLst>
            <a:ext uri="{FF2B5EF4-FFF2-40B4-BE49-F238E27FC236}">
              <a16:creationId xmlns:a16="http://schemas.microsoft.com/office/drawing/2014/main" id="{03361F43-3385-4398-AA6A-99A3EF7BD062}"/>
            </a:ext>
          </a:extLst>
        </xdr:cNvPr>
        <xdr:cNvSpPr txBox="1"/>
      </xdr:nvSpPr>
      <xdr:spPr>
        <a:xfrm>
          <a:off x="7629525" y="2990850"/>
          <a:ext cx="13239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panose="020B0502040204020203" pitchFamily="34" charset="0"/>
              <a:cs typeface="Segoe UI" panose="020B0502040204020203" pitchFamily="34" charset="0"/>
            </a:rPr>
            <a:t>Outlet Size</a:t>
          </a:r>
        </a:p>
        <a:p>
          <a:endParaRPr kumimoji="0" lang="en-IN" sz="1400" b="1" i="0" u="none" strike="noStrike" kern="0" cap="none" spc="0" normalizeH="0" baseline="0">
            <a:ln>
              <a:noFill/>
            </a:ln>
            <a:solidFill>
              <a:prstClr val="black"/>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xdr:from>
      <xdr:col>10</xdr:col>
      <xdr:colOff>523875</xdr:colOff>
      <xdr:row>16</xdr:row>
      <xdr:rowOff>123824</xdr:rowOff>
    </xdr:from>
    <xdr:to>
      <xdr:col>13</xdr:col>
      <xdr:colOff>485775</xdr:colOff>
      <xdr:row>24</xdr:row>
      <xdr:rowOff>85725</xdr:rowOff>
    </xdr:to>
    <xdr:graphicFrame macro="">
      <xdr:nvGraphicFramePr>
        <xdr:cNvPr id="88" name="Chart 87">
          <a:extLst>
            <a:ext uri="{FF2B5EF4-FFF2-40B4-BE49-F238E27FC236}">
              <a16:creationId xmlns:a16="http://schemas.microsoft.com/office/drawing/2014/main" id="{9E7989E0-AF2B-48DF-99D7-B27537511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190499</xdr:colOff>
      <xdr:row>17</xdr:row>
      <xdr:rowOff>19050</xdr:rowOff>
    </xdr:from>
    <xdr:to>
      <xdr:col>17</xdr:col>
      <xdr:colOff>104774</xdr:colOff>
      <xdr:row>23</xdr:row>
      <xdr:rowOff>152400</xdr:rowOff>
    </xdr:to>
    <mc:AlternateContent xmlns:mc="http://schemas.openxmlformats.org/markup-compatibility/2006">
      <mc:Choice xmlns:cx2="http://schemas.microsoft.com/office/drawing/2015/10/21/chartex" Requires="cx2">
        <xdr:graphicFrame macro="">
          <xdr:nvGraphicFramePr>
            <xdr:cNvPr id="89" name="Chart 88">
              <a:extLst>
                <a:ext uri="{FF2B5EF4-FFF2-40B4-BE49-F238E27FC236}">
                  <a16:creationId xmlns:a16="http://schemas.microsoft.com/office/drawing/2014/main" id="{4C67C660-E9D9-4B94-A7DB-8BD7D0788B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524999" y="3419475"/>
              <a:ext cx="1914525" cy="1333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285750</xdr:colOff>
      <xdr:row>15</xdr:row>
      <xdr:rowOff>0</xdr:rowOff>
    </xdr:from>
    <xdr:to>
      <xdr:col>17</xdr:col>
      <xdr:colOff>76200</xdr:colOff>
      <xdr:row>16</xdr:row>
      <xdr:rowOff>123825</xdr:rowOff>
    </xdr:to>
    <xdr:sp macro="" textlink="">
      <xdr:nvSpPr>
        <xdr:cNvPr id="90" name="TextBox 89">
          <a:extLst>
            <a:ext uri="{FF2B5EF4-FFF2-40B4-BE49-F238E27FC236}">
              <a16:creationId xmlns:a16="http://schemas.microsoft.com/office/drawing/2014/main" id="{49CE917C-CBF6-48C6-BB72-985384DC8BEE}"/>
            </a:ext>
          </a:extLst>
        </xdr:cNvPr>
        <xdr:cNvSpPr txBox="1"/>
      </xdr:nvSpPr>
      <xdr:spPr>
        <a:xfrm>
          <a:off x="9620250" y="3000375"/>
          <a:ext cx="17907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Segoe UI" panose="020B0502040204020203" pitchFamily="34" charset="0"/>
              <a:cs typeface="Segoe UI" panose="020B0502040204020203" pitchFamily="34" charset="0"/>
            </a:rPr>
            <a:t>Outlet Location</a:t>
          </a:r>
        </a:p>
        <a:p>
          <a:endParaRPr kumimoji="0" lang="en-IN" sz="1400" b="1" i="0" u="none" strike="noStrike" kern="0" cap="none" spc="0" normalizeH="0" baseline="0">
            <a:ln>
              <a:noFill/>
            </a:ln>
            <a:solidFill>
              <a:prstClr val="black"/>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xdr:from>
      <xdr:col>10</xdr:col>
      <xdr:colOff>190501</xdr:colOff>
      <xdr:row>24</xdr:row>
      <xdr:rowOff>180976</xdr:rowOff>
    </xdr:from>
    <xdr:to>
      <xdr:col>14</xdr:col>
      <xdr:colOff>152401</xdr:colOff>
      <xdr:row>32</xdr:row>
      <xdr:rowOff>76200</xdr:rowOff>
    </xdr:to>
    <xdr:graphicFrame macro="">
      <xdr:nvGraphicFramePr>
        <xdr:cNvPr id="91" name="Chart 90">
          <a:extLst>
            <a:ext uri="{FF2B5EF4-FFF2-40B4-BE49-F238E27FC236}">
              <a16:creationId xmlns:a16="http://schemas.microsoft.com/office/drawing/2014/main" id="{754389AE-80B5-4BB4-8C6F-EE31EB47C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561975</xdr:colOff>
      <xdr:row>24</xdr:row>
      <xdr:rowOff>123825</xdr:rowOff>
    </xdr:from>
    <xdr:to>
      <xdr:col>15</xdr:col>
      <xdr:colOff>457200</xdr:colOff>
      <xdr:row>31</xdr:row>
      <xdr:rowOff>104775</xdr:rowOff>
    </xdr:to>
    <xdr:graphicFrame macro="">
      <xdr:nvGraphicFramePr>
        <xdr:cNvPr id="93" name="Chart 92">
          <a:extLst>
            <a:ext uri="{FF2B5EF4-FFF2-40B4-BE49-F238E27FC236}">
              <a16:creationId xmlns:a16="http://schemas.microsoft.com/office/drawing/2014/main" id="{FE50D319-DC21-4539-A17E-5D5A5BEB7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133350</xdr:colOff>
      <xdr:row>24</xdr:row>
      <xdr:rowOff>9525</xdr:rowOff>
    </xdr:from>
    <xdr:to>
      <xdr:col>13</xdr:col>
      <xdr:colOff>123825</xdr:colOff>
      <xdr:row>25</xdr:row>
      <xdr:rowOff>85725</xdr:rowOff>
    </xdr:to>
    <xdr:sp macro="" textlink="">
      <xdr:nvSpPr>
        <xdr:cNvPr id="94" name="TextBox 93">
          <a:extLst>
            <a:ext uri="{FF2B5EF4-FFF2-40B4-BE49-F238E27FC236}">
              <a16:creationId xmlns:a16="http://schemas.microsoft.com/office/drawing/2014/main" id="{D6BF602C-9646-451E-A0F3-257C946EC7F4}"/>
            </a:ext>
          </a:extLst>
        </xdr:cNvPr>
        <xdr:cNvSpPr txBox="1"/>
      </xdr:nvSpPr>
      <xdr:spPr>
        <a:xfrm>
          <a:off x="7467600" y="4810125"/>
          <a:ext cx="13239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panose="020B0502040204020203" pitchFamily="34" charset="0"/>
              <a:cs typeface="Segoe UI" panose="020B0502040204020203" pitchFamily="34" charset="0"/>
            </a:rPr>
            <a:t>Outlet Type</a:t>
          </a:r>
        </a:p>
        <a:p>
          <a:endParaRPr kumimoji="0" lang="en-IN" sz="1400" b="1" i="0" u="none" strike="noStrike" kern="0" cap="none" spc="0" normalizeH="0" baseline="0">
            <a:ln>
              <a:noFill/>
            </a:ln>
            <a:solidFill>
              <a:prstClr val="black"/>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xdr:from>
      <xdr:col>15</xdr:col>
      <xdr:colOff>152401</xdr:colOff>
      <xdr:row>24</xdr:row>
      <xdr:rowOff>180975</xdr:rowOff>
    </xdr:from>
    <xdr:to>
      <xdr:col>17</xdr:col>
      <xdr:colOff>19051</xdr:colOff>
      <xdr:row>31</xdr:row>
      <xdr:rowOff>85725</xdr:rowOff>
    </xdr:to>
    <xdr:graphicFrame macro="">
      <xdr:nvGraphicFramePr>
        <xdr:cNvPr id="95" name="Chart 94">
          <a:extLst>
            <a:ext uri="{FF2B5EF4-FFF2-40B4-BE49-F238E27FC236}">
              <a16:creationId xmlns:a16="http://schemas.microsoft.com/office/drawing/2014/main" id="{FB16ABA9-AE7A-47A5-9813-83BF438E2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190500</xdr:colOff>
      <xdr:row>30</xdr:row>
      <xdr:rowOff>85725</xdr:rowOff>
    </xdr:from>
    <xdr:to>
      <xdr:col>13</xdr:col>
      <xdr:colOff>323850</xdr:colOff>
      <xdr:row>31</xdr:row>
      <xdr:rowOff>142875</xdr:rowOff>
    </xdr:to>
    <xdr:sp macro="" textlink="">
      <xdr:nvSpPr>
        <xdr:cNvPr id="96" name="TextBox 95">
          <a:extLst>
            <a:ext uri="{FF2B5EF4-FFF2-40B4-BE49-F238E27FC236}">
              <a16:creationId xmlns:a16="http://schemas.microsoft.com/office/drawing/2014/main" id="{9C917EB4-49E0-40EE-82A4-87B5E4AFB1F5}"/>
            </a:ext>
          </a:extLst>
        </xdr:cNvPr>
        <xdr:cNvSpPr txBox="1"/>
      </xdr:nvSpPr>
      <xdr:spPr>
        <a:xfrm>
          <a:off x="8191500" y="6086475"/>
          <a:ext cx="800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900" b="1">
              <a:latin typeface="Segoe UI" panose="020B0502040204020203" pitchFamily="34" charset="0"/>
              <a:cs typeface="Segoe UI" panose="020B0502040204020203" pitchFamily="34" charset="0"/>
            </a:rPr>
            <a:t>Total Sales</a:t>
          </a:r>
          <a:endParaRPr kumimoji="0" lang="en-IN" sz="900" b="1" i="0" u="none" strike="noStrike" kern="0" cap="none" spc="0" normalizeH="0" baseline="0">
            <a:ln>
              <a:noFill/>
            </a:ln>
            <a:solidFill>
              <a:prstClr val="black"/>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xdr:from>
      <xdr:col>13</xdr:col>
      <xdr:colOff>314325</xdr:colOff>
      <xdr:row>30</xdr:row>
      <xdr:rowOff>76201</xdr:rowOff>
    </xdr:from>
    <xdr:to>
      <xdr:col>14</xdr:col>
      <xdr:colOff>523875</xdr:colOff>
      <xdr:row>31</xdr:row>
      <xdr:rowOff>180976</xdr:rowOff>
    </xdr:to>
    <xdr:sp macro="" textlink="">
      <xdr:nvSpPr>
        <xdr:cNvPr id="97" name="TextBox 96">
          <a:extLst>
            <a:ext uri="{FF2B5EF4-FFF2-40B4-BE49-F238E27FC236}">
              <a16:creationId xmlns:a16="http://schemas.microsoft.com/office/drawing/2014/main" id="{EEC6CC3C-0FF5-45B9-9FF2-2A00E2A72715}"/>
            </a:ext>
          </a:extLst>
        </xdr:cNvPr>
        <xdr:cNvSpPr txBox="1"/>
      </xdr:nvSpPr>
      <xdr:spPr>
        <a:xfrm>
          <a:off x="8982075" y="6076951"/>
          <a:ext cx="876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900" b="1">
              <a:latin typeface="Segoe UI" panose="020B0502040204020203" pitchFamily="34" charset="0"/>
              <a:cs typeface="Segoe UI" panose="020B0502040204020203" pitchFamily="34" charset="0"/>
            </a:rPr>
            <a:t>Avg</a:t>
          </a:r>
          <a:r>
            <a:rPr lang="en-IN" sz="900" b="1" baseline="0">
              <a:latin typeface="Segoe UI" panose="020B0502040204020203" pitchFamily="34" charset="0"/>
              <a:cs typeface="Segoe UI" panose="020B0502040204020203" pitchFamily="34" charset="0"/>
            </a:rPr>
            <a:t> Sales</a:t>
          </a:r>
          <a:endParaRPr kumimoji="0" lang="en-IN" sz="900" b="1" i="0" u="none" strike="noStrike" kern="0" cap="none" spc="0" normalizeH="0" baseline="0">
            <a:ln>
              <a:noFill/>
            </a:ln>
            <a:solidFill>
              <a:prstClr val="black"/>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xdr:from>
      <xdr:col>15</xdr:col>
      <xdr:colOff>171448</xdr:colOff>
      <xdr:row>30</xdr:row>
      <xdr:rowOff>76200</xdr:rowOff>
    </xdr:from>
    <xdr:to>
      <xdr:col>16</xdr:col>
      <xdr:colOff>380999</xdr:colOff>
      <xdr:row>31</xdr:row>
      <xdr:rowOff>152400</xdr:rowOff>
    </xdr:to>
    <xdr:sp macro="" textlink="">
      <xdr:nvSpPr>
        <xdr:cNvPr id="98" name="TextBox 97">
          <a:extLst>
            <a:ext uri="{FF2B5EF4-FFF2-40B4-BE49-F238E27FC236}">
              <a16:creationId xmlns:a16="http://schemas.microsoft.com/office/drawing/2014/main" id="{AD22EEC4-063F-4457-8987-8E12C683F864}"/>
            </a:ext>
          </a:extLst>
        </xdr:cNvPr>
        <xdr:cNvSpPr txBox="1"/>
      </xdr:nvSpPr>
      <xdr:spPr>
        <a:xfrm>
          <a:off x="10172698" y="6076950"/>
          <a:ext cx="8763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b="1">
              <a:latin typeface="Segoe UI" panose="020B0502040204020203" pitchFamily="34" charset="0"/>
              <a:cs typeface="Segoe UI" panose="020B0502040204020203" pitchFamily="34" charset="0"/>
            </a:rPr>
            <a:t>No. of Items</a:t>
          </a:r>
          <a:endParaRPr kumimoji="0" lang="en-IN" sz="900" b="1" i="0" u="none" strike="noStrike" kern="0" cap="none" spc="0" normalizeH="0" baseline="0">
            <a:ln>
              <a:noFill/>
            </a:ln>
            <a:solidFill>
              <a:prstClr val="black"/>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0</xdr:col>
      <xdr:colOff>628651</xdr:colOff>
      <xdr:row>6</xdr:row>
      <xdr:rowOff>128221</xdr:rowOff>
    </xdr:from>
    <xdr:to>
      <xdr:col>1</xdr:col>
      <xdr:colOff>367290</xdr:colOff>
      <xdr:row>8</xdr:row>
      <xdr:rowOff>0</xdr:rowOff>
    </xdr:to>
    <xdr:pic>
      <xdr:nvPicPr>
        <xdr:cNvPr id="100" name="Graphic 99" descr="Filter">
          <a:extLst>
            <a:ext uri="{FF2B5EF4-FFF2-40B4-BE49-F238E27FC236}">
              <a16:creationId xmlns:a16="http://schemas.microsoft.com/office/drawing/2014/main" id="{A587CC09-931B-161F-AA68-23535684AE2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628651" y="1328371"/>
          <a:ext cx="405389" cy="271829"/>
        </a:xfrm>
        <a:prstGeom prst="rect">
          <a:avLst/>
        </a:prstGeom>
      </xdr:spPr>
    </xdr:pic>
    <xdr:clientData/>
  </xdr:twoCellAnchor>
  <xdr:twoCellAnchor>
    <xdr:from>
      <xdr:col>1</xdr:col>
      <xdr:colOff>371474</xdr:colOff>
      <xdr:row>6</xdr:row>
      <xdr:rowOff>104775</xdr:rowOff>
    </xdr:from>
    <xdr:to>
      <xdr:col>3</xdr:col>
      <xdr:colOff>38099</xdr:colOff>
      <xdr:row>8</xdr:row>
      <xdr:rowOff>47625</xdr:rowOff>
    </xdr:to>
    <xdr:sp macro="" textlink="">
      <xdr:nvSpPr>
        <xdr:cNvPr id="101" name="TextBox 100">
          <a:extLst>
            <a:ext uri="{FF2B5EF4-FFF2-40B4-BE49-F238E27FC236}">
              <a16:creationId xmlns:a16="http://schemas.microsoft.com/office/drawing/2014/main" id="{57DBD63D-F977-C1CA-AE87-F9727ED2D87B}"/>
            </a:ext>
          </a:extLst>
        </xdr:cNvPr>
        <xdr:cNvSpPr txBox="1"/>
      </xdr:nvSpPr>
      <xdr:spPr>
        <a:xfrm>
          <a:off x="1038224" y="1304925"/>
          <a:ext cx="1000125"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panose="020B0502040204020203" pitchFamily="34" charset="0"/>
              <a:cs typeface="Segoe UI" panose="020B0502040204020203" pitchFamily="34" charset="0"/>
            </a:rPr>
            <a:t>Filter Panel</a:t>
          </a:r>
        </a:p>
      </xdr:txBody>
    </xdr:sp>
    <xdr:clientData/>
  </xdr:twoCellAnchor>
  <xdr:twoCellAnchor editAs="oneCell">
    <xdr:from>
      <xdr:col>1</xdr:col>
      <xdr:colOff>28575</xdr:colOff>
      <xdr:row>8</xdr:row>
      <xdr:rowOff>133351</xdr:rowOff>
    </xdr:from>
    <xdr:to>
      <xdr:col>3</xdr:col>
      <xdr:colOff>171450</xdr:colOff>
      <xdr:row>14</xdr:row>
      <xdr:rowOff>19050</xdr:rowOff>
    </xdr:to>
    <mc:AlternateContent xmlns:mc="http://schemas.openxmlformats.org/markup-compatibility/2006">
      <mc:Choice xmlns:a14="http://schemas.microsoft.com/office/drawing/2010/main" Requires="a14">
        <xdr:graphicFrame macro="">
          <xdr:nvGraphicFramePr>
            <xdr:cNvPr id="102" name="Outlet Size 1">
              <a:extLst>
                <a:ext uri="{FF2B5EF4-FFF2-40B4-BE49-F238E27FC236}">
                  <a16:creationId xmlns:a16="http://schemas.microsoft.com/office/drawing/2014/main" id="{41389158-F07B-4A4D-9D6D-FF520DA01F7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697442" y="1691218"/>
              <a:ext cx="1480608" cy="1054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38100</xdr:colOff>
      <xdr:row>13</xdr:row>
      <xdr:rowOff>133350</xdr:rowOff>
    </xdr:from>
    <xdr:to>
      <xdr:col>3</xdr:col>
      <xdr:colOff>190500</xdr:colOff>
      <xdr:row>20</xdr:row>
      <xdr:rowOff>123825</xdr:rowOff>
    </xdr:to>
    <mc:AlternateContent xmlns:mc="http://schemas.openxmlformats.org/markup-compatibility/2006">
      <mc:Choice xmlns:a14="http://schemas.microsoft.com/office/drawing/2010/main" Requires="a14">
        <xdr:graphicFrame macro="">
          <xdr:nvGraphicFramePr>
            <xdr:cNvPr id="103" name="Outlet Type 1">
              <a:extLst>
                <a:ext uri="{FF2B5EF4-FFF2-40B4-BE49-F238E27FC236}">
                  <a16:creationId xmlns:a16="http://schemas.microsoft.com/office/drawing/2014/main" id="{9DA9299D-72CB-4297-9545-E110220989F8}"/>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dr:sp macro="" textlink="">
          <xdr:nvSpPr>
            <xdr:cNvPr id="0" name=""/>
            <xdr:cNvSpPr>
              <a:spLocks noTextEdit="1"/>
            </xdr:cNvSpPr>
          </xdr:nvSpPr>
          <xdr:spPr>
            <a:xfrm>
              <a:off x="706967" y="2664883"/>
              <a:ext cx="1490133" cy="1353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28575</xdr:colOff>
      <xdr:row>20</xdr:row>
      <xdr:rowOff>9526</xdr:rowOff>
    </xdr:from>
    <xdr:to>
      <xdr:col>3</xdr:col>
      <xdr:colOff>133350</xdr:colOff>
      <xdr:row>27</xdr:row>
      <xdr:rowOff>142875</xdr:rowOff>
    </xdr:to>
    <mc:AlternateContent xmlns:mc="http://schemas.openxmlformats.org/markup-compatibility/2006">
      <mc:Choice xmlns:a14="http://schemas.microsoft.com/office/drawing/2010/main" Requires="a14">
        <xdr:graphicFrame macro="">
          <xdr:nvGraphicFramePr>
            <xdr:cNvPr id="105" name="Item Type 1">
              <a:extLst>
                <a:ext uri="{FF2B5EF4-FFF2-40B4-BE49-F238E27FC236}">
                  <a16:creationId xmlns:a16="http://schemas.microsoft.com/office/drawing/2014/main" id="{B4824999-55AB-485E-AD21-874E20E793D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97442" y="3904193"/>
              <a:ext cx="1442508" cy="1496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xdr:colOff>
      <xdr:row>6</xdr:row>
      <xdr:rowOff>76200</xdr:rowOff>
    </xdr:from>
    <xdr:to>
      <xdr:col>9</xdr:col>
      <xdr:colOff>638175</xdr:colOff>
      <xdr:row>8</xdr:row>
      <xdr:rowOff>161925</xdr:rowOff>
    </xdr:to>
    <xdr:pic>
      <xdr:nvPicPr>
        <xdr:cNvPr id="107" name="Graphic 106" descr="Gold bars">
          <a:extLst>
            <a:ext uri="{FF2B5EF4-FFF2-40B4-BE49-F238E27FC236}">
              <a16:creationId xmlns:a16="http://schemas.microsoft.com/office/drawing/2014/main" id="{CD11F90D-A4D5-C52B-CC8E-1A13548FEE28}"/>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6038850" y="1276350"/>
          <a:ext cx="600075" cy="485775"/>
        </a:xfrm>
        <a:prstGeom prst="rect">
          <a:avLst/>
        </a:prstGeom>
      </xdr:spPr>
    </xdr:pic>
    <xdr:clientData/>
  </xdr:twoCellAnchor>
  <xdr:twoCellAnchor editAs="oneCell">
    <xdr:from>
      <xdr:col>1</xdr:col>
      <xdr:colOff>85725</xdr:colOff>
      <xdr:row>28</xdr:row>
      <xdr:rowOff>57150</xdr:rowOff>
    </xdr:from>
    <xdr:to>
      <xdr:col>2</xdr:col>
      <xdr:colOff>66675</xdr:colOff>
      <xdr:row>31</xdr:row>
      <xdr:rowOff>38100</xdr:rowOff>
    </xdr:to>
    <xdr:pic>
      <xdr:nvPicPr>
        <xdr:cNvPr id="109" name="Graphic 108" descr="Home">
          <a:hlinkClick xmlns:r="http://schemas.openxmlformats.org/officeDocument/2006/relationships" r:id="rId23"/>
          <a:extLst>
            <a:ext uri="{FF2B5EF4-FFF2-40B4-BE49-F238E27FC236}">
              <a16:creationId xmlns:a16="http://schemas.microsoft.com/office/drawing/2014/main" id="{23FF4FCD-3207-1C18-5C7A-CE9E4E22094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52475" y="5657850"/>
          <a:ext cx="647700" cy="581025"/>
        </a:xfrm>
        <a:prstGeom prst="rect">
          <a:avLst/>
        </a:prstGeom>
      </xdr:spPr>
    </xdr:pic>
    <xdr:clientData/>
  </xdr:twoCellAnchor>
  <xdr:twoCellAnchor>
    <xdr:from>
      <xdr:col>14</xdr:col>
      <xdr:colOff>47625</xdr:colOff>
      <xdr:row>14</xdr:row>
      <xdr:rowOff>171450</xdr:rowOff>
    </xdr:from>
    <xdr:to>
      <xdr:col>14</xdr:col>
      <xdr:colOff>76200</xdr:colOff>
      <xdr:row>23</xdr:row>
      <xdr:rowOff>161925</xdr:rowOff>
    </xdr:to>
    <xdr:cxnSp macro="">
      <xdr:nvCxnSpPr>
        <xdr:cNvPr id="111" name="Straight Connector 110">
          <a:extLst>
            <a:ext uri="{FF2B5EF4-FFF2-40B4-BE49-F238E27FC236}">
              <a16:creationId xmlns:a16="http://schemas.microsoft.com/office/drawing/2014/main" id="{A9FBBDAE-E4F6-D79C-CBD9-04BC09E8C4E2}"/>
            </a:ext>
          </a:extLst>
        </xdr:cNvPr>
        <xdr:cNvCxnSpPr/>
      </xdr:nvCxnSpPr>
      <xdr:spPr>
        <a:xfrm>
          <a:off x="9382125" y="2971800"/>
          <a:ext cx="28575" cy="1790700"/>
        </a:xfrm>
        <a:prstGeom prst="line">
          <a:avLst/>
        </a:prstGeom>
        <a:ln w="15875">
          <a:solidFill>
            <a:schemeClr val="bg1">
              <a:lumMod val="85000"/>
            </a:schemeClr>
          </a:solidFill>
        </a:ln>
        <a:effectLst>
          <a:outerShdw blurRad="25400" dist="38100" dir="5400000" algn="t" rotWithShape="0">
            <a:prstClr val="black">
              <a:alpha val="17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485775</xdr:colOff>
      <xdr:row>23</xdr:row>
      <xdr:rowOff>190500</xdr:rowOff>
    </xdr:from>
    <xdr:to>
      <xdr:col>17</xdr:col>
      <xdr:colOff>133350</xdr:colOff>
      <xdr:row>24</xdr:row>
      <xdr:rowOff>9525</xdr:rowOff>
    </xdr:to>
    <xdr:cxnSp macro="">
      <xdr:nvCxnSpPr>
        <xdr:cNvPr id="113" name="Straight Connector 112">
          <a:extLst>
            <a:ext uri="{FF2B5EF4-FFF2-40B4-BE49-F238E27FC236}">
              <a16:creationId xmlns:a16="http://schemas.microsoft.com/office/drawing/2014/main" id="{BB6391D0-E72D-9DA0-443C-CD8A192C88C9}"/>
            </a:ext>
          </a:extLst>
        </xdr:cNvPr>
        <xdr:cNvCxnSpPr/>
      </xdr:nvCxnSpPr>
      <xdr:spPr>
        <a:xfrm>
          <a:off x="7153275" y="4791075"/>
          <a:ext cx="4314825" cy="190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476250</xdr:colOff>
      <xdr:row>14</xdr:row>
      <xdr:rowOff>76200</xdr:rowOff>
    </xdr:from>
    <xdr:to>
      <xdr:col>17</xdr:col>
      <xdr:colOff>247650</xdr:colOff>
      <xdr:row>14</xdr:row>
      <xdr:rowOff>104775</xdr:rowOff>
    </xdr:to>
    <xdr:cxnSp macro="">
      <xdr:nvCxnSpPr>
        <xdr:cNvPr id="116" name="Straight Connector 115">
          <a:extLst>
            <a:ext uri="{FF2B5EF4-FFF2-40B4-BE49-F238E27FC236}">
              <a16:creationId xmlns:a16="http://schemas.microsoft.com/office/drawing/2014/main" id="{E1C6FC4B-5E49-59FD-2A3A-1C95CB4FAFAF}"/>
            </a:ext>
          </a:extLst>
        </xdr:cNvPr>
        <xdr:cNvCxnSpPr/>
      </xdr:nvCxnSpPr>
      <xdr:spPr>
        <a:xfrm flipV="1">
          <a:off x="7143750" y="2876550"/>
          <a:ext cx="4438650" cy="28575"/>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ESH SINGH TARAGI" refreshedDate="45912.997547453706" createdVersion="8" refreshedVersion="8" minRefreshableVersion="3" recordCount="8523" xr:uid="{25E4BFFC-AC96-4373-A772-BCF505DE0D12}">
  <cacheSource type="worksheet">
    <worksheetSource name="Table13"/>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382385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4976E3-B73E-4D33-81D6-949903D0C711}" name="PivotTable15" cacheId="26"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2">
  <location ref="L62:M66"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Count of Sales" fld="10" subtotal="count" baseField="7" baseItem="0" numFmtId="1"/>
  </dataFields>
  <formats count="8">
    <format dxfId="340">
      <pivotArea type="all" dataOnly="0" outline="0" fieldPosition="0"/>
    </format>
    <format dxfId="341">
      <pivotArea type="all" dataOnly="0" outline="0" fieldPosition="0"/>
    </format>
    <format dxfId="339">
      <pivotArea outline="0" fieldPosition="0">
        <references count="1">
          <reference field="4294967294" count="1">
            <x v="0"/>
          </reference>
        </references>
      </pivotArea>
    </format>
    <format dxfId="281">
      <pivotArea type="all" dataOnly="0" outline="0" fieldPosition="0"/>
    </format>
    <format dxfId="280">
      <pivotArea outline="0" collapsedLevelsAreSubtotals="1" fieldPosition="0"/>
    </format>
    <format dxfId="277">
      <pivotArea field="7" type="button" dataOnly="0" labelOnly="1" outline="0" axis="axisRow" fieldPosition="0"/>
    </format>
    <format dxfId="276">
      <pivotArea dataOnly="0" labelOnly="1" fieldPosition="0">
        <references count="1">
          <reference field="7" count="0"/>
        </references>
      </pivotArea>
    </format>
    <format dxfId="275">
      <pivotArea dataOnly="0" labelOnly="1" outline="0" axis="axisValues" fieldPosition="0"/>
    </format>
  </formats>
  <chartFormats count="7">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717205-4AEB-4B56-8BA8-AA9F3AD36C74}" name="PivotTable14" cacheId="26"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H62:I66"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numFmtId="171"/>
  </dataFields>
  <formats count="8">
    <format dxfId="346">
      <pivotArea type="all" dataOnly="0" outline="0" fieldPosition="0"/>
    </format>
    <format dxfId="347">
      <pivotArea type="all" dataOnly="0" outline="0" fieldPosition="0"/>
    </format>
    <format dxfId="345">
      <pivotArea outline="0" fieldPosition="0">
        <references count="1">
          <reference field="4294967294" count="1">
            <x v="0"/>
          </reference>
        </references>
      </pivotArea>
    </format>
    <format dxfId="273">
      <pivotArea type="all" dataOnly="0" outline="0" fieldPosition="0"/>
    </format>
    <format dxfId="272">
      <pivotArea outline="0" collapsedLevelsAreSubtotals="1" fieldPosition="0"/>
    </format>
    <format dxfId="269">
      <pivotArea field="7" type="button" dataOnly="0" labelOnly="1" outline="0" axis="axisRow" fieldPosition="0"/>
    </format>
    <format dxfId="268">
      <pivotArea dataOnly="0" labelOnly="1" fieldPosition="0">
        <references count="1">
          <reference field="7" count="0"/>
        </references>
      </pivotArea>
    </format>
    <format dxfId="267">
      <pivotArea dataOnly="0" labelOnly="1" outline="0" axis="axisValues" fieldPosition="0"/>
    </format>
  </formats>
  <chartFormats count="4">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7CE1C5-998C-4F94-8E88-ECE02E45AA9A}" name="PivotTable13" cacheId="26"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62:B66"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7" baseItem="0" numFmtId="168"/>
  </dataFields>
  <formats count="8">
    <format dxfId="342">
      <pivotArea type="all" dataOnly="0" outline="0" fieldPosition="0"/>
    </format>
    <format dxfId="343">
      <pivotArea type="all" dataOnly="0" outline="0" fieldPosition="0"/>
    </format>
    <format dxfId="344">
      <pivotArea outline="0" fieldPosition="0">
        <references count="1">
          <reference field="4294967294" count="1">
            <x v="0"/>
          </reference>
        </references>
      </pivotArea>
    </format>
    <format dxfId="265">
      <pivotArea type="all" dataOnly="0" outline="0" fieldPosition="0"/>
    </format>
    <format dxfId="264">
      <pivotArea outline="0" collapsedLevelsAreSubtotals="1" fieldPosition="0"/>
    </format>
    <format dxfId="261">
      <pivotArea field="7" type="button" dataOnly="0" labelOnly="1" outline="0" axis="axisRow" fieldPosition="0"/>
    </format>
    <format dxfId="260">
      <pivotArea dataOnly="0" labelOnly="1" fieldPosition="0">
        <references count="1">
          <reference field="7" count="0"/>
        </references>
      </pivotArea>
    </format>
    <format dxfId="259">
      <pivotArea dataOnly="0" labelOnly="1" outline="0" axis="axisValues" fieldPosition="0"/>
    </format>
  </formats>
  <chartFormats count="2">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5F974B-95AB-4DE6-9634-81EC6D39405A}" name="PivotTable11" cacheId="26"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I48:J51"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v="2"/>
    </i>
    <i>
      <x v="1"/>
    </i>
    <i>
      <x/>
    </i>
  </rowItems>
  <colItems count="1">
    <i/>
  </colItems>
  <dataFields count="1">
    <dataField name="Sum of Sales" fld="10" baseField="3" baseItem="0" numFmtId="168"/>
  </dataFields>
  <formats count="8">
    <format dxfId="348">
      <pivotArea type="all" dataOnly="0" outline="0" fieldPosition="0"/>
    </format>
    <format dxfId="349">
      <pivotArea type="all" dataOnly="0" outline="0" fieldPosition="0"/>
    </format>
    <format dxfId="350">
      <pivotArea outline="0" fieldPosition="0">
        <references count="1">
          <reference field="4294967294" count="1">
            <x v="0"/>
          </reference>
        </references>
      </pivotArea>
    </format>
    <format dxfId="298">
      <pivotArea type="all" dataOnly="0" outline="0" fieldPosition="0"/>
    </format>
    <format dxfId="297">
      <pivotArea outline="0" collapsedLevelsAreSubtotals="1" fieldPosition="0"/>
    </format>
    <format dxfId="294">
      <pivotArea field="5" type="button" dataOnly="0" labelOnly="1" outline="0" axis="axisRow" fieldPosition="0"/>
    </format>
    <format dxfId="293">
      <pivotArea dataOnly="0" labelOnly="1" fieldPosition="0">
        <references count="1">
          <reference field="5" count="0"/>
        </references>
      </pivotArea>
    </format>
    <format dxfId="292">
      <pivotArea dataOnly="0" labelOnly="1" outline="0" axis="axisValues" fieldPosition="0"/>
    </format>
  </formats>
  <chartFormats count="4">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CD0CB0-0910-4B82-A4CE-CCB1C9B3DC0A}" name="PivotTable10" cacheId="2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48:B52"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3" baseItem="0" numFmtId="168"/>
  </dataFields>
  <formats count="9">
    <format dxfId="351">
      <pivotArea type="all" dataOnly="0" outline="0" fieldPosition="0"/>
    </format>
    <format dxfId="352">
      <pivotArea type="all" dataOnly="0" outline="0" fieldPosition="0"/>
    </format>
    <format dxfId="353">
      <pivotArea outline="0" fieldPosition="0">
        <references count="1">
          <reference field="4294967294" count="1">
            <x v="0"/>
          </reference>
        </references>
      </pivotArea>
    </format>
    <format dxfId="290">
      <pivotArea type="all" dataOnly="0" outline="0" fieldPosition="0"/>
    </format>
    <format dxfId="289">
      <pivotArea outline="0" collapsedLevelsAreSubtotals="1" fieldPosition="0"/>
    </format>
    <format dxfId="286">
      <pivotArea field="6" type="button" dataOnly="0" labelOnly="1" outline="0" axis="axisRow" fieldPosition="0"/>
    </format>
    <format dxfId="285">
      <pivotArea dataOnly="0" labelOnly="1" fieldPosition="0">
        <references count="1">
          <reference field="6" count="0"/>
        </references>
      </pivotArea>
    </format>
    <format dxfId="284">
      <pivotArea dataOnly="0" labelOnly="1" grandRow="1" outline="0" fieldPosition="0"/>
    </format>
    <format dxfId="283">
      <pivotArea dataOnly="0" labelOnly="1" outline="0" axis="axisValues" fieldPosition="0"/>
    </format>
  </formats>
  <chartFormats count="7">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6" count="1" selected="0">
            <x v="0"/>
          </reference>
        </references>
      </pivotArea>
    </chartFormat>
    <chartFormat chart="25" format="7">
      <pivotArea type="data" outline="0" fieldPosition="0">
        <references count="2">
          <reference field="4294967294" count="1" selected="0">
            <x v="0"/>
          </reference>
          <reference field="6" count="1" selected="0">
            <x v="1"/>
          </reference>
        </references>
      </pivotArea>
    </chartFormat>
    <chartFormat chart="25"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34FD45-3D4F-4691-89F9-266FD17E4EF2}" name="PivotTable9" cacheId="2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I27:J37"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3" baseItem="0" numFmtId="168"/>
  </dataFields>
  <formats count="9">
    <format dxfId="355">
      <pivotArea type="all" dataOnly="0" outline="0" fieldPosition="0"/>
    </format>
    <format dxfId="356">
      <pivotArea type="all" dataOnly="0" outline="0" fieldPosition="0"/>
    </format>
    <format dxfId="354">
      <pivotArea outline="0" fieldPosition="0">
        <references count="1">
          <reference field="4294967294" count="1">
            <x v="0"/>
          </reference>
        </references>
      </pivotArea>
    </format>
    <format dxfId="307">
      <pivotArea type="all" dataOnly="0" outline="0" fieldPosition="0"/>
    </format>
    <format dxfId="306">
      <pivotArea outline="0" collapsedLevelsAreSubtotals="1" fieldPosition="0"/>
    </format>
    <format dxfId="303">
      <pivotArea field="3" type="button" dataOnly="0" labelOnly="1" outline="0" axis="axisRow" fieldPosition="0"/>
    </format>
    <format dxfId="302">
      <pivotArea dataOnly="0" labelOnly="1" fieldPosition="0">
        <references count="1">
          <reference field="3" count="0"/>
        </references>
      </pivotArea>
    </format>
    <format dxfId="301">
      <pivotArea dataOnly="0" labelOnly="1" grandRow="1" outline="0" fieldPosition="0"/>
    </format>
    <format dxfId="300">
      <pivotArea dataOnly="0" labelOnly="1" outline="0" axis="axisValues" fieldPosition="0"/>
    </format>
  </formats>
  <chartFormats count="11">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3" count="1" selected="0">
            <x v="0"/>
          </reference>
        </references>
      </pivotArea>
    </chartFormat>
    <chartFormat chart="18" format="4">
      <pivotArea type="data" outline="0" fieldPosition="0">
        <references count="2">
          <reference field="4294967294" count="1" selected="0">
            <x v="0"/>
          </reference>
          <reference field="3" count="1" selected="0">
            <x v="1"/>
          </reference>
        </references>
      </pivotArea>
    </chartFormat>
    <chartFormat chart="18" format="5">
      <pivotArea type="data" outline="0" fieldPosition="0">
        <references count="2">
          <reference field="4294967294" count="1" selected="0">
            <x v="0"/>
          </reference>
          <reference field="3" count="1" selected="0">
            <x v="2"/>
          </reference>
        </references>
      </pivotArea>
    </chartFormat>
    <chartFormat chart="18" format="6">
      <pivotArea type="data" outline="0" fieldPosition="0">
        <references count="2">
          <reference field="4294967294" count="1" selected="0">
            <x v="0"/>
          </reference>
          <reference field="3" count="1" selected="0">
            <x v="3"/>
          </reference>
        </references>
      </pivotArea>
    </chartFormat>
    <chartFormat chart="18" format="7">
      <pivotArea type="data" outline="0" fieldPosition="0">
        <references count="2">
          <reference field="4294967294" count="1" selected="0">
            <x v="0"/>
          </reference>
          <reference field="3" count="1" selected="0">
            <x v="4"/>
          </reference>
        </references>
      </pivotArea>
    </chartFormat>
    <chartFormat chart="18" format="8">
      <pivotArea type="data" outline="0" fieldPosition="0">
        <references count="2">
          <reference field="4294967294" count="1" selected="0">
            <x v="0"/>
          </reference>
          <reference field="3" count="1" selected="0">
            <x v="5"/>
          </reference>
        </references>
      </pivotArea>
    </chartFormat>
    <chartFormat chart="18" format="9">
      <pivotArea type="data" outline="0" fieldPosition="0">
        <references count="2">
          <reference field="4294967294" count="1" selected="0">
            <x v="0"/>
          </reference>
          <reference field="3" count="1" selected="0">
            <x v="6"/>
          </reference>
        </references>
      </pivotArea>
    </chartFormat>
    <chartFormat chart="18" format="10">
      <pivotArea type="data" outline="0" fieldPosition="0">
        <references count="2">
          <reference field="4294967294" count="1" selected="0">
            <x v="0"/>
          </reference>
          <reference field="3" count="1" selected="0">
            <x v="7"/>
          </reference>
        </references>
      </pivotArea>
    </chartFormat>
    <chartFormat chart="18"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AA247B-997E-4F2D-A7DB-A48C2E7C8FFD}"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27:C44"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2" baseItem="0" numFmtId="168"/>
  </dataFields>
  <formats count="9">
    <format dxfId="360">
      <pivotArea type="all" dataOnly="0" outline="0" fieldPosition="0"/>
    </format>
    <format dxfId="361">
      <pivotArea type="all" dataOnly="0" outline="0" fieldPosition="0"/>
    </format>
    <format dxfId="357">
      <pivotArea outline="0" fieldPosition="0">
        <references count="1">
          <reference field="4294967294" count="1">
            <x v="0"/>
          </reference>
        </references>
      </pivotArea>
    </format>
    <format dxfId="316">
      <pivotArea type="all" dataOnly="0" outline="0" fieldPosition="0"/>
    </format>
    <format dxfId="315">
      <pivotArea outline="0" collapsedLevelsAreSubtotals="1" fieldPosition="0"/>
    </format>
    <format dxfId="312">
      <pivotArea field="2" type="button" dataOnly="0" labelOnly="1" outline="0" axis="axisRow" fieldPosition="0"/>
    </format>
    <format dxfId="311">
      <pivotArea dataOnly="0" labelOnly="1" fieldPosition="0">
        <references count="1">
          <reference field="2" count="0"/>
        </references>
      </pivotArea>
    </format>
    <format dxfId="310">
      <pivotArea dataOnly="0" labelOnly="1" grandRow="1" outline="0" fieldPosition="0"/>
    </format>
    <format dxfId="309">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9C2209-3CF2-4CB4-9CA8-D33272772BB3}" name="PivotTable6" cacheId="2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H14:J19"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4">
    <i>
      <x/>
    </i>
    <i>
      <x v="1"/>
    </i>
    <i>
      <x v="2"/>
    </i>
    <i t="grand">
      <x/>
    </i>
  </rowItems>
  <colFields count="1">
    <field x="0"/>
  </colFields>
  <colItems count="2">
    <i>
      <x/>
    </i>
    <i>
      <x v="1"/>
    </i>
  </colItems>
  <dataFields count="1">
    <dataField name="Sum of Sales" fld="10" baseField="5" baseItem="0" numFmtId="168"/>
  </dataFields>
  <formats count="12">
    <format dxfId="362">
      <pivotArea type="all" dataOnly="0" outline="0" fieldPosition="0"/>
    </format>
    <format dxfId="363">
      <pivotArea type="all" dataOnly="0" outline="0" fieldPosition="0"/>
    </format>
    <format dxfId="359">
      <pivotArea outline="0" fieldPosition="0">
        <references count="1">
          <reference field="4294967294" count="1">
            <x v="0"/>
          </reference>
        </references>
      </pivotArea>
    </format>
    <format dxfId="336">
      <pivotArea type="all" dataOnly="0" outline="0" fieldPosition="0"/>
    </format>
    <format dxfId="335">
      <pivotArea outline="0" collapsedLevelsAreSubtotals="1" fieldPosition="0"/>
    </format>
    <format dxfId="332">
      <pivotArea type="origin" dataOnly="0" labelOnly="1" outline="0" fieldPosition="0"/>
    </format>
    <format dxfId="331">
      <pivotArea field="0" type="button" dataOnly="0" labelOnly="1" outline="0" axis="axisCol" fieldPosition="0"/>
    </format>
    <format dxfId="330">
      <pivotArea type="topRight" dataOnly="0" labelOnly="1" outline="0" fieldPosition="0"/>
    </format>
    <format dxfId="329">
      <pivotArea field="5" type="button" dataOnly="0" labelOnly="1" outline="0" axis="axisRow" fieldPosition="0"/>
    </format>
    <format dxfId="328">
      <pivotArea dataOnly="0" labelOnly="1" fieldPosition="0">
        <references count="1">
          <reference field="5" count="0"/>
        </references>
      </pivotArea>
    </format>
    <format dxfId="327">
      <pivotArea dataOnly="0" labelOnly="1" grandRow="1" outline="0" fieldPosition="0"/>
    </format>
    <format dxfId="326">
      <pivotArea dataOnly="0" labelOnly="1" fieldPosition="0">
        <references count="1">
          <reference field="0" count="0"/>
        </references>
      </pivotArea>
    </format>
  </formats>
  <chartFormats count="9">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0" series="1">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 chart="16" format="6">
      <pivotArea type="data" outline="0" fieldPosition="0">
        <references count="3">
          <reference field="4294967294" count="1" selected="0">
            <x v="0"/>
          </reference>
          <reference field="0" count="1" selected="0">
            <x v="1"/>
          </reference>
          <reference field="5" count="1" selected="0">
            <x v="0"/>
          </reference>
        </references>
      </pivotArea>
    </chartFormat>
    <chartFormat chart="16" format="7">
      <pivotArea type="data" outline="0" fieldPosition="0">
        <references count="3">
          <reference field="4294967294" count="1" selected="0">
            <x v="0"/>
          </reference>
          <reference field="0" count="1" selected="0">
            <x v="1"/>
          </reference>
          <reference field="5" count="1" selected="0">
            <x v="1"/>
          </reference>
        </references>
      </pivotArea>
    </chartFormat>
    <chartFormat chart="16" format="8">
      <pivotArea type="data" outline="0" fieldPosition="0">
        <references count="3">
          <reference field="4294967294" count="1" selected="0">
            <x v="0"/>
          </reference>
          <reference field="0"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8668A5-5E0B-4AA1-93B1-030DD7E87FD7}"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4:B17"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numFmtId="168"/>
  </dataFields>
  <formats count="9">
    <format dxfId="364">
      <pivotArea type="all" dataOnly="0" outline="0" fieldPosition="0"/>
    </format>
    <format dxfId="365">
      <pivotArea type="all" dataOnly="0" outline="0" fieldPosition="0"/>
    </format>
    <format dxfId="358">
      <pivotArea outline="0" fieldPosition="0">
        <references count="1">
          <reference field="4294967294" count="1">
            <x v="0"/>
          </reference>
        </references>
      </pivotArea>
    </format>
    <format dxfId="325">
      <pivotArea type="all" dataOnly="0" outline="0" fieldPosition="0"/>
    </format>
    <format dxfId="324">
      <pivotArea outline="0" collapsedLevelsAreSubtotals="1" fieldPosition="0"/>
    </format>
    <format dxfId="321">
      <pivotArea field="0" type="button" dataOnly="0" labelOnly="1" outline="0" axis="axisRow" fieldPosition="0"/>
    </format>
    <format dxfId="320">
      <pivotArea dataOnly="0" labelOnly="1" fieldPosition="0">
        <references count="1">
          <reference field="0" count="0"/>
        </references>
      </pivotArea>
    </format>
    <format dxfId="319">
      <pivotArea dataOnly="0" labelOnly="1" grandRow="1" outline="0" fieldPosition="0"/>
    </format>
    <format dxfId="318">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DFDE0D-7A9A-4005-BABB-567616E916B0}"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1"/>
    <dataField name="Average Sales" fld="10" subtotal="average" baseField="0" baseItem="1"/>
    <dataField name="No. of items" fld="10" subtotal="count" baseField="0" baseItem="2"/>
    <dataField name="Average Rating" fld="11" subtotal="average" baseField="0" baseItem="1"/>
  </dataFields>
  <formats count="6">
    <format dxfId="371">
      <pivotArea type="all" dataOnly="0" outline="0" fieldPosition="0"/>
    </format>
    <format dxfId="370">
      <pivotArea outline="0" collapsedLevelsAreSubtotals="1" fieldPosition="0"/>
    </format>
    <format dxfId="369">
      <pivotArea dataOnly="0" labelOnly="1" outline="0" fieldPosition="0">
        <references count="1">
          <reference field="4294967294" count="4">
            <x v="0"/>
            <x v="1"/>
            <x v="2"/>
            <x v="3"/>
          </reference>
        </references>
      </pivotArea>
    </format>
    <format dxfId="368">
      <pivotArea type="all" dataOnly="0" outline="0" fieldPosition="0"/>
    </format>
    <format dxfId="367">
      <pivotArea outline="0" collapsedLevelsAreSubtotals="1" fieldPosition="0"/>
    </format>
    <format dxfId="36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A721E9A-5B41-4862-ACD9-0B776E3A38A2}" sourceName="Outlet Size">
  <pivotTables>
    <pivotTable tabId="5" name="PivotTable3"/>
    <pivotTable tabId="5" name="PivotTable4"/>
    <pivotTable tabId="5" name="PivotTable6"/>
    <pivotTable tabId="5" name="PivotTable8"/>
    <pivotTable tabId="5" name="PivotTable9"/>
    <pivotTable tabId="5" name="PivotTable10"/>
    <pivotTable tabId="5" name="PivotTable11"/>
    <pivotTable tabId="5" name="PivotTable13"/>
    <pivotTable tabId="5" name="PivotTable14"/>
    <pivotTable tabId="5" name="PivotTable15"/>
  </pivotTables>
  <data>
    <tabular pivotCacheId="113823853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9E64CA42-3DA0-4A88-B47F-373956CDE380}" sourceName="Outlet Type">
  <pivotTables>
    <pivotTable tabId="5" name="PivotTable4"/>
    <pivotTable tabId="5" name="PivotTable10"/>
    <pivotTable tabId="5" name="PivotTable11"/>
    <pivotTable tabId="5" name="PivotTable13"/>
    <pivotTable tabId="5" name="PivotTable14"/>
    <pivotTable tabId="5" name="PivotTable15"/>
    <pivotTable tabId="5" name="PivotTable3"/>
    <pivotTable tabId="5" name="PivotTable6"/>
    <pivotTable tabId="5" name="PivotTable8"/>
    <pivotTable tabId="5" name="PivotTable9"/>
  </pivotTables>
  <data>
    <tabular pivotCacheId="1138238531">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867DB382-2246-4338-A7E1-97EE7BB18162}" sourceName="Item Fat Content">
  <pivotTables>
    <pivotTable tabId="5" name="PivotTable6"/>
  </pivotTables>
  <data>
    <tabular pivotCacheId="113823853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190B5BD-A32E-44C2-BB45-166FC03460E8}" sourceName="Item Type">
  <pivotTables>
    <pivotTable tabId="5" name="PivotTable6"/>
    <pivotTable tabId="5" name="PivotTable10"/>
    <pivotTable tabId="5" name="PivotTable11"/>
    <pivotTable tabId="5" name="PivotTable13"/>
    <pivotTable tabId="5" name="PivotTable14"/>
    <pivotTable tabId="5" name="PivotTable15"/>
    <pivotTable tabId="5" name="PivotTable3"/>
    <pivotTable tabId="5" name="PivotTable4"/>
    <pivotTable tabId="5" name="PivotTable8"/>
    <pivotTable tabId="5" name="PivotTable9"/>
  </pivotTables>
  <data>
    <tabular pivotCacheId="113823853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607B62F-ACB5-4E78-9E22-219BDA1FCC12}" cache="Slicer_Outlet_Size" caption="Outlet Size" rowHeight="260350"/>
  <slicer name="Outlet Type" xr10:uid="{D6EC7405-B656-4225-9F92-B08000751E34}" cache="Slicer_Outlet_Type" caption="Outlet Type" rowHeight="260350"/>
  <slicer name="Item Fat Content" xr10:uid="{FCECD17C-CF53-4766-8901-8873412625BD}" cache="Slicer_Item_Fat_Content" caption="Item Fat Content" rowHeight="260350"/>
  <slicer name="Item Type" xr10:uid="{67738C66-6162-44AF-9CD3-67E50419427C}"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C57F0E8-B506-4C71-9674-7116FDBD68FE}" cache="Slicer_Outlet_Size" caption="Outlet Size" style="SlicerStyleLight4 2" rowHeight="216000"/>
  <slicer name="Outlet Type 1" xr10:uid="{BE91CFA9-F237-49D1-9956-4E7C50906CE5}" cache="Slicer_Outlet_Type" caption="Outlet Type" style="SlicerStyleLight4 2" rowHeight="216000"/>
  <slicer name="Item Type 1" xr10:uid="{1359F20E-3EDC-42BE-AC1E-5F0585C7E397}" cache="Slicer_Item_Type" caption="Item Type" style="SlicerStyleLight4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D9463E-7C56-4207-8E79-CD2EE0BB109B}" name="Table13" displayName="Table13" ref="A1:L8524" totalsRowShown="0">
  <autoFilter ref="A1:L8524" xr:uid="{A1D9463E-7C56-4207-8E79-CD2EE0BB109B}"/>
  <tableColumns count="12">
    <tableColumn id="1" xr3:uid="{29E8A10A-FACE-4A2A-9DD2-A0987D5F022A}" name="Item Fat Content"/>
    <tableColumn id="2" xr3:uid="{6921ED81-D31F-48E3-B001-C3E49EC83ED5}" name="Item Identifier"/>
    <tableColumn id="3" xr3:uid="{D3C88357-2934-4831-9641-2B614A6D6F0F}" name="Item Type"/>
    <tableColumn id="4" xr3:uid="{21237ED2-0AE5-49ED-8C32-99C002824849}" name="Outlet Establishment Year"/>
    <tableColumn id="5" xr3:uid="{4421D50F-A28C-4A54-849E-93C6273922F4}" name="Outlet Identifier"/>
    <tableColumn id="6" xr3:uid="{6DB3AB46-DC6E-4865-9B60-47765128166C}" name="Outlet Location Type"/>
    <tableColumn id="7" xr3:uid="{A6C21BF6-A35C-4493-9C17-1017892C6DF5}" name="Outlet Size"/>
    <tableColumn id="8" xr3:uid="{06D0A46F-4935-4AB8-B322-5C86286B6F1B}" name="Outlet Type"/>
    <tableColumn id="9" xr3:uid="{A7B8FB05-0A70-428D-A0F9-3EF2976C8DC7}" name="Item Visibility"/>
    <tableColumn id="10" xr3:uid="{1E7F5AC9-CD80-4377-9119-796CB2006211}" name="Item Weight"/>
    <tableColumn id="11" xr3:uid="{74189930-F876-4351-B956-77BB804D0594}" name="Sales"/>
    <tableColumn id="12" xr3:uid="{BCADE3DE-4571-4E11-BA0C-A7A3C54F6188}"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8499" workbookViewId="0">
      <selection sqref="A1:L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B3E93-F693-48FD-A379-417ACBFE9D43}">
  <dimension ref="A1:O66"/>
  <sheetViews>
    <sheetView zoomScale="70" zoomScaleNormal="102" workbookViewId="0">
      <selection sqref="A1:D2"/>
    </sheetView>
  </sheetViews>
  <sheetFormatPr defaultRowHeight="15.6" x14ac:dyDescent="0.3"/>
  <cols>
    <col min="1" max="1" width="17.296875" bestFit="1" customWidth="1"/>
    <col min="2" max="3" width="11.5" bestFit="1" customWidth="1"/>
    <col min="4" max="4" width="13.796875" bestFit="1" customWidth="1"/>
    <col min="8" max="8" width="17.296875" bestFit="1" customWidth="1"/>
    <col min="9" max="9" width="14.796875" bestFit="1" customWidth="1"/>
    <col min="10" max="10" width="11.5" bestFit="1" customWidth="1"/>
    <col min="11" max="11" width="8.5" bestFit="1" customWidth="1"/>
    <col min="12" max="12" width="17.296875" bestFit="1" customWidth="1"/>
    <col min="13" max="13" width="13.09765625" bestFit="1" customWidth="1"/>
    <col min="14" max="14" width="11.8984375" bestFit="1" customWidth="1"/>
    <col min="15" max="16" width="10.8984375" bestFit="1" customWidth="1"/>
    <col min="17" max="19" width="11.8984375" bestFit="1" customWidth="1"/>
  </cols>
  <sheetData>
    <row r="1" spans="1:14" ht="16.2" thickBot="1" x14ac:dyDescent="0.35">
      <c r="A1" s="8" t="s">
        <v>1620</v>
      </c>
      <c r="B1" s="9"/>
      <c r="C1" s="9"/>
      <c r="D1" s="10"/>
    </row>
    <row r="2" spans="1:14" x14ac:dyDescent="0.3">
      <c r="A2" s="11"/>
      <c r="B2" s="12"/>
      <c r="C2" s="12"/>
      <c r="D2" s="12"/>
      <c r="E2" s="3"/>
      <c r="F2" s="18"/>
      <c r="G2" s="19"/>
      <c r="H2" s="19"/>
      <c r="I2" s="19"/>
      <c r="J2" s="19"/>
      <c r="K2" s="19"/>
      <c r="L2" s="19"/>
      <c r="M2" s="20"/>
      <c r="N2" s="3"/>
    </row>
    <row r="3" spans="1:14" x14ac:dyDescent="0.3">
      <c r="A3" s="2" t="s">
        <v>1617</v>
      </c>
      <c r="B3" s="16" t="s">
        <v>1615</v>
      </c>
      <c r="C3" s="16" t="s">
        <v>1619</v>
      </c>
      <c r="D3" s="17" t="s">
        <v>1618</v>
      </c>
      <c r="E3" s="28"/>
      <c r="F3" s="28"/>
      <c r="G3" s="3"/>
      <c r="H3" s="3"/>
      <c r="I3" s="3"/>
      <c r="J3" s="3"/>
      <c r="K3" s="3"/>
      <c r="L3" s="3"/>
      <c r="M3" s="23"/>
      <c r="N3" s="3"/>
    </row>
    <row r="4" spans="1:14" x14ac:dyDescent="0.3">
      <c r="A4" s="13">
        <v>1201681.4928000034</v>
      </c>
      <c r="B4" s="14">
        <v>140.99278338613203</v>
      </c>
      <c r="C4" s="14">
        <v>8523</v>
      </c>
      <c r="D4" s="15">
        <v>3.9658570925731196</v>
      </c>
      <c r="E4" s="28"/>
      <c r="F4" s="28"/>
      <c r="G4" s="3"/>
      <c r="H4" s="3"/>
      <c r="I4" s="3"/>
      <c r="J4" s="3"/>
      <c r="K4" s="3"/>
      <c r="L4" s="3"/>
      <c r="M4" s="23"/>
    </row>
    <row r="5" spans="1:14" x14ac:dyDescent="0.3">
      <c r="A5" s="4"/>
      <c r="B5" s="3"/>
      <c r="C5" s="3"/>
      <c r="D5" s="3"/>
      <c r="E5" s="28"/>
      <c r="F5" s="28"/>
      <c r="G5" s="3"/>
      <c r="H5" s="3"/>
      <c r="I5" s="3"/>
      <c r="J5" s="3"/>
      <c r="K5" s="3"/>
      <c r="L5" s="3"/>
      <c r="M5" s="23"/>
    </row>
    <row r="6" spans="1:14" x14ac:dyDescent="0.3">
      <c r="A6" s="4"/>
      <c r="B6" s="3"/>
      <c r="C6" s="3"/>
      <c r="D6" s="3"/>
      <c r="E6" s="28"/>
      <c r="F6" s="28"/>
      <c r="G6" s="3"/>
      <c r="H6" s="3"/>
      <c r="I6" s="3"/>
      <c r="J6" s="3"/>
      <c r="K6" s="3"/>
      <c r="L6" s="3"/>
      <c r="M6" s="23"/>
    </row>
    <row r="7" spans="1:14" x14ac:dyDescent="0.3">
      <c r="A7" s="4" t="s">
        <v>1616</v>
      </c>
      <c r="B7" s="3" t="s">
        <v>1615</v>
      </c>
      <c r="C7" s="3" t="s">
        <v>1619</v>
      </c>
      <c r="D7" s="3" t="s">
        <v>1618</v>
      </c>
      <c r="E7" s="28"/>
      <c r="F7" s="28"/>
      <c r="G7" s="3"/>
      <c r="H7" s="3"/>
      <c r="I7" s="3"/>
      <c r="J7" s="3"/>
      <c r="K7" s="3"/>
      <c r="L7" s="3"/>
      <c r="M7" s="23"/>
    </row>
    <row r="8" spans="1:14" x14ac:dyDescent="0.3">
      <c r="A8" s="5">
        <f>GETPIVOTDATA("total Sales",$A$3)</f>
        <v>1201681.4928000034</v>
      </c>
      <c r="B8" s="6">
        <f>GETPIVOTDATA("Average Sales",$A$3)</f>
        <v>140.99278338613203</v>
      </c>
      <c r="C8" s="7">
        <f>GETPIVOTDATA("No. of items",$A$3)</f>
        <v>8523</v>
      </c>
      <c r="D8" s="27">
        <f>GETPIVOTDATA("Average Rating",$A$3)</f>
        <v>3.9658570925731196</v>
      </c>
      <c r="E8" s="28"/>
      <c r="F8" s="28"/>
      <c r="G8" s="3"/>
      <c r="H8" s="3"/>
      <c r="I8" s="3"/>
      <c r="J8" s="3"/>
      <c r="K8" s="3"/>
      <c r="L8" s="3"/>
      <c r="M8" s="23"/>
    </row>
    <row r="9" spans="1:14" ht="16.2" thickBot="1" x14ac:dyDescent="0.35">
      <c r="A9" s="3"/>
      <c r="B9" s="3"/>
      <c r="C9" s="3"/>
      <c r="D9" s="3"/>
      <c r="E9" s="3"/>
      <c r="F9" s="24"/>
      <c r="G9" s="25"/>
      <c r="H9" s="25"/>
      <c r="I9" s="25"/>
      <c r="J9" s="25"/>
      <c r="K9" s="25"/>
      <c r="L9" s="25"/>
      <c r="M9" s="26"/>
    </row>
    <row r="10" spans="1:14" x14ac:dyDescent="0.3">
      <c r="A10" s="3"/>
      <c r="B10" s="3"/>
      <c r="C10" s="3"/>
      <c r="D10" s="3"/>
      <c r="E10" s="3"/>
      <c r="F10" s="3"/>
      <c r="G10" s="3"/>
      <c r="H10" s="3"/>
      <c r="I10" s="3"/>
      <c r="J10" s="3"/>
      <c r="K10" s="3"/>
      <c r="L10" s="3"/>
      <c r="M10" s="3"/>
    </row>
    <row r="11" spans="1:14" x14ac:dyDescent="0.3">
      <c r="D11" s="3"/>
      <c r="E11" s="3"/>
      <c r="F11" s="3"/>
      <c r="G11" s="3"/>
      <c r="H11" s="3"/>
      <c r="I11" s="3"/>
      <c r="J11" s="3"/>
      <c r="K11" s="3"/>
      <c r="L11" s="3"/>
      <c r="M11" s="3"/>
    </row>
    <row r="12" spans="1:14" ht="16.2" thickBot="1" x14ac:dyDescent="0.35">
      <c r="H12" s="2"/>
      <c r="I12" s="16"/>
      <c r="J12" s="16"/>
      <c r="K12" s="16"/>
      <c r="L12" s="16"/>
      <c r="M12" s="16"/>
      <c r="N12" s="17"/>
    </row>
    <row r="13" spans="1:14" ht="16.8" customHeight="1" thickBot="1" x14ac:dyDescent="0.5">
      <c r="A13" s="29" t="s">
        <v>1621</v>
      </c>
      <c r="B13" s="30"/>
      <c r="C13" s="19"/>
      <c r="D13" s="20"/>
      <c r="F13" s="1"/>
      <c r="G13" s="1"/>
      <c r="H13" s="21" t="s">
        <v>1622</v>
      </c>
      <c r="I13" s="22"/>
      <c r="J13" s="22"/>
      <c r="K13" s="3"/>
      <c r="L13" s="3"/>
      <c r="M13" s="3"/>
      <c r="N13" s="23"/>
    </row>
    <row r="14" spans="1:14" ht="16.2" thickBot="1" x14ac:dyDescent="0.35">
      <c r="A14" s="41" t="s">
        <v>1612</v>
      </c>
      <c r="B14" s="45" t="s">
        <v>1614</v>
      </c>
      <c r="C14" s="3"/>
      <c r="D14" s="23"/>
      <c r="H14" s="41" t="s">
        <v>1614</v>
      </c>
      <c r="I14" s="41" t="s">
        <v>1623</v>
      </c>
      <c r="J14" s="45"/>
      <c r="K14" s="3"/>
      <c r="L14" s="3"/>
      <c r="M14" s="3"/>
      <c r="N14" s="23"/>
    </row>
    <row r="15" spans="1:14" ht="16.2" thickBot="1" x14ac:dyDescent="0.35">
      <c r="A15" s="42" t="s">
        <v>17</v>
      </c>
      <c r="B15" s="38">
        <v>776319.68840000057</v>
      </c>
      <c r="C15" s="3"/>
      <c r="D15" s="23"/>
      <c r="H15" s="41" t="s">
        <v>1612</v>
      </c>
      <c r="I15" s="50" t="s">
        <v>10</v>
      </c>
      <c r="J15" s="51" t="s">
        <v>17</v>
      </c>
      <c r="K15" s="3"/>
      <c r="L15" s="3"/>
      <c r="M15" s="3"/>
      <c r="N15" s="23"/>
    </row>
    <row r="16" spans="1:14" ht="16.2" thickBot="1" x14ac:dyDescent="0.35">
      <c r="A16" s="43" t="s">
        <v>10</v>
      </c>
      <c r="B16" s="39">
        <v>425361.8043999995</v>
      </c>
      <c r="C16" s="3"/>
      <c r="D16" s="23"/>
      <c r="H16" s="42" t="s">
        <v>14</v>
      </c>
      <c r="I16" s="46">
        <v>121349.89940000001</v>
      </c>
      <c r="J16" s="47">
        <v>215047.9126000001</v>
      </c>
      <c r="K16" s="3"/>
      <c r="L16" s="3"/>
      <c r="M16" s="3"/>
      <c r="N16" s="23"/>
    </row>
    <row r="17" spans="1:15" ht="16.2" thickBot="1" x14ac:dyDescent="0.35">
      <c r="A17" s="44" t="s">
        <v>1613</v>
      </c>
      <c r="B17" s="40">
        <v>1201681.4928000001</v>
      </c>
      <c r="C17" s="25"/>
      <c r="D17" s="26"/>
      <c r="H17" s="52" t="s">
        <v>34</v>
      </c>
      <c r="I17" s="48">
        <v>138685.86819999994</v>
      </c>
      <c r="J17" s="36">
        <v>254464.77940000014</v>
      </c>
      <c r="K17" s="3"/>
      <c r="L17" s="3"/>
      <c r="M17" s="3"/>
      <c r="N17" s="23"/>
    </row>
    <row r="18" spans="1:15" ht="16.2" thickBot="1" x14ac:dyDescent="0.35">
      <c r="H18" s="43" t="s">
        <v>21</v>
      </c>
      <c r="I18" s="48">
        <v>165326.0368</v>
      </c>
      <c r="J18" s="36">
        <v>306806.99640000012</v>
      </c>
      <c r="K18" s="3"/>
      <c r="L18" s="3"/>
      <c r="M18" s="3"/>
      <c r="N18" s="23"/>
    </row>
    <row r="19" spans="1:15" ht="16.2" thickBot="1" x14ac:dyDescent="0.35">
      <c r="H19" s="44" t="s">
        <v>1613</v>
      </c>
      <c r="I19" s="49">
        <v>425361.80439999996</v>
      </c>
      <c r="J19" s="37">
        <v>776319.68840000033</v>
      </c>
      <c r="K19" s="3"/>
      <c r="L19" s="3"/>
      <c r="M19" s="3"/>
      <c r="N19" s="23"/>
    </row>
    <row r="20" spans="1:15" ht="16.2" thickBot="1" x14ac:dyDescent="0.35">
      <c r="H20" s="24"/>
      <c r="I20" s="25"/>
      <c r="J20" s="25"/>
      <c r="K20" s="25"/>
      <c r="L20" s="25"/>
      <c r="M20" s="25"/>
      <c r="N20" s="26"/>
    </row>
    <row r="24" spans="1:15" ht="16.2" thickBot="1" x14ac:dyDescent="0.35"/>
    <row r="25" spans="1:15" ht="19.8" thickBot="1" x14ac:dyDescent="0.5">
      <c r="I25" s="31" t="s">
        <v>1624</v>
      </c>
      <c r="J25" s="34"/>
      <c r="K25" s="34"/>
      <c r="L25" s="34"/>
      <c r="M25" s="34"/>
      <c r="N25" s="34"/>
      <c r="O25" s="35"/>
    </row>
    <row r="26" spans="1:15" ht="19.8" thickBot="1" x14ac:dyDescent="0.5">
      <c r="B26" s="31" t="s">
        <v>1625</v>
      </c>
      <c r="C26" s="32"/>
      <c r="D26" s="32"/>
      <c r="E26" s="32"/>
      <c r="F26" s="32"/>
      <c r="G26" s="33"/>
      <c r="I26" s="28"/>
      <c r="J26" s="3"/>
      <c r="K26" s="3"/>
      <c r="L26" s="3"/>
      <c r="M26" s="3"/>
      <c r="N26" s="3"/>
      <c r="O26" s="23"/>
    </row>
    <row r="27" spans="1:15" ht="16.2" thickBot="1" x14ac:dyDescent="0.35">
      <c r="B27" s="41" t="s">
        <v>1612</v>
      </c>
      <c r="C27" s="45" t="s">
        <v>1614</v>
      </c>
      <c r="D27" s="3"/>
      <c r="E27" s="3"/>
      <c r="F27" s="3"/>
      <c r="G27" s="23"/>
      <c r="I27" s="41" t="s">
        <v>1612</v>
      </c>
      <c r="J27" s="45" t="s">
        <v>1614</v>
      </c>
      <c r="K27" s="3"/>
      <c r="L27" s="3"/>
      <c r="M27" s="3"/>
      <c r="N27" s="3"/>
      <c r="O27" s="23"/>
    </row>
    <row r="28" spans="1:15" x14ac:dyDescent="0.3">
      <c r="B28" s="42" t="s">
        <v>155</v>
      </c>
      <c r="C28" s="38">
        <v>9077.869999999999</v>
      </c>
      <c r="D28" s="3"/>
      <c r="E28" s="3"/>
      <c r="F28" s="3"/>
      <c r="G28" s="23"/>
      <c r="I28" s="42">
        <v>2011</v>
      </c>
      <c r="J28" s="38">
        <v>78131.566599999976</v>
      </c>
      <c r="K28" s="3"/>
      <c r="L28" s="3"/>
      <c r="M28" s="3"/>
      <c r="N28" s="3"/>
      <c r="O28" s="23"/>
    </row>
    <row r="29" spans="1:15" x14ac:dyDescent="0.3">
      <c r="B29" s="52" t="s">
        <v>75</v>
      </c>
      <c r="C29" s="39">
        <v>15596.696600000001</v>
      </c>
      <c r="D29" s="3"/>
      <c r="E29" s="3"/>
      <c r="F29" s="3"/>
      <c r="G29" s="23"/>
      <c r="I29" s="52">
        <v>2012</v>
      </c>
      <c r="J29" s="39">
        <v>130476.85979999998</v>
      </c>
      <c r="K29" s="3"/>
      <c r="L29" s="3"/>
      <c r="M29" s="3"/>
      <c r="N29" s="3"/>
      <c r="O29" s="23"/>
    </row>
    <row r="30" spans="1:15" x14ac:dyDescent="0.3">
      <c r="B30" s="52" t="s">
        <v>161</v>
      </c>
      <c r="C30" s="39">
        <v>21880.027399999992</v>
      </c>
      <c r="D30" s="3"/>
      <c r="E30" s="3"/>
      <c r="F30" s="3"/>
      <c r="G30" s="23"/>
      <c r="I30" s="52">
        <v>2014</v>
      </c>
      <c r="J30" s="39">
        <v>131809.01560000007</v>
      </c>
      <c r="K30" s="3"/>
      <c r="L30" s="3"/>
      <c r="M30" s="3"/>
      <c r="N30" s="3"/>
      <c r="O30" s="23"/>
    </row>
    <row r="31" spans="1:15" x14ac:dyDescent="0.3">
      <c r="B31" s="52" t="s">
        <v>65</v>
      </c>
      <c r="C31" s="39">
        <v>22451.891599999999</v>
      </c>
      <c r="D31" s="3"/>
      <c r="E31" s="3"/>
      <c r="F31" s="3"/>
      <c r="G31" s="23"/>
      <c r="I31" s="52">
        <v>2015</v>
      </c>
      <c r="J31" s="39">
        <v>130942.78019999999</v>
      </c>
      <c r="K31" s="3"/>
      <c r="L31" s="3"/>
      <c r="M31" s="3"/>
      <c r="N31" s="3"/>
      <c r="O31" s="23"/>
    </row>
    <row r="32" spans="1:15" x14ac:dyDescent="0.3">
      <c r="B32" s="52" t="s">
        <v>62</v>
      </c>
      <c r="C32" s="39">
        <v>29334.680599999996</v>
      </c>
      <c r="D32" s="3"/>
      <c r="E32" s="3"/>
      <c r="F32" s="3"/>
      <c r="G32" s="23"/>
      <c r="I32" s="52">
        <v>2016</v>
      </c>
      <c r="J32" s="39">
        <v>132113.36980000007</v>
      </c>
      <c r="K32" s="3"/>
      <c r="L32" s="3"/>
      <c r="M32" s="3"/>
      <c r="N32" s="3"/>
      <c r="O32" s="23"/>
    </row>
    <row r="33" spans="1:15" x14ac:dyDescent="0.3">
      <c r="B33" s="52" t="s">
        <v>58</v>
      </c>
      <c r="C33" s="39">
        <v>35379.119800000015</v>
      </c>
      <c r="D33" s="3"/>
      <c r="E33" s="3"/>
      <c r="F33" s="3"/>
      <c r="G33" s="23"/>
      <c r="I33" s="52">
        <v>2017</v>
      </c>
      <c r="J33" s="39">
        <v>133103.90699999989</v>
      </c>
      <c r="K33" s="3"/>
      <c r="L33" s="3"/>
      <c r="M33" s="3"/>
      <c r="N33" s="3"/>
      <c r="O33" s="23"/>
    </row>
    <row r="34" spans="1:15" x14ac:dyDescent="0.3">
      <c r="B34" s="52" t="s">
        <v>32</v>
      </c>
      <c r="C34" s="39">
        <v>58514.166999999987</v>
      </c>
      <c r="D34" s="3"/>
      <c r="E34" s="3"/>
      <c r="F34" s="3"/>
      <c r="G34" s="23"/>
      <c r="I34" s="52">
        <v>2018</v>
      </c>
      <c r="J34" s="39">
        <v>204522.25700000025</v>
      </c>
      <c r="K34" s="3"/>
      <c r="L34" s="3"/>
      <c r="M34" s="3"/>
      <c r="N34" s="3"/>
      <c r="O34" s="23"/>
    </row>
    <row r="35" spans="1:15" x14ac:dyDescent="0.3">
      <c r="B35" s="52" t="s">
        <v>55</v>
      </c>
      <c r="C35" s="39">
        <v>59449.863799999992</v>
      </c>
      <c r="D35" s="3"/>
      <c r="E35" s="3"/>
      <c r="F35" s="3"/>
      <c r="G35" s="23"/>
      <c r="I35" s="52">
        <v>2020</v>
      </c>
      <c r="J35" s="39">
        <v>129103.96039999987</v>
      </c>
      <c r="K35" s="3"/>
      <c r="L35" s="3"/>
      <c r="M35" s="3"/>
      <c r="N35" s="3"/>
      <c r="O35" s="23"/>
    </row>
    <row r="36" spans="1:15" ht="16.2" thickBot="1" x14ac:dyDescent="0.35">
      <c r="B36" s="52" t="s">
        <v>19</v>
      </c>
      <c r="C36" s="39">
        <v>68025.838800000012</v>
      </c>
      <c r="D36" s="3"/>
      <c r="E36" s="3"/>
      <c r="F36" s="3"/>
      <c r="G36" s="23"/>
      <c r="I36" s="43">
        <v>2022</v>
      </c>
      <c r="J36" s="39">
        <v>131477.77639999994</v>
      </c>
      <c r="K36" s="3"/>
      <c r="L36" s="3"/>
      <c r="M36" s="3"/>
      <c r="N36" s="3"/>
      <c r="O36" s="23"/>
    </row>
    <row r="37" spans="1:15" ht="16.2" thickBot="1" x14ac:dyDescent="0.35">
      <c r="B37" s="52" t="s">
        <v>96</v>
      </c>
      <c r="C37" s="39">
        <v>81894.736400000009</v>
      </c>
      <c r="D37" s="3"/>
      <c r="E37" s="3"/>
      <c r="F37" s="3"/>
      <c r="G37" s="23"/>
      <c r="I37" s="44" t="s">
        <v>1613</v>
      </c>
      <c r="J37" s="40">
        <v>1201681.4927999999</v>
      </c>
      <c r="K37" s="25"/>
      <c r="L37" s="25"/>
      <c r="M37" s="25"/>
      <c r="N37" s="25"/>
      <c r="O37" s="26"/>
    </row>
    <row r="38" spans="1:15" x14ac:dyDescent="0.3">
      <c r="B38" s="52" t="s">
        <v>28</v>
      </c>
      <c r="C38" s="39">
        <v>90706.728999999992</v>
      </c>
      <c r="D38" s="3"/>
      <c r="E38" s="3"/>
      <c r="F38" s="3"/>
      <c r="G38" s="23"/>
    </row>
    <row r="39" spans="1:15" x14ac:dyDescent="0.3">
      <c r="B39" s="52" t="s">
        <v>68</v>
      </c>
      <c r="C39" s="39">
        <v>101276.46159999995</v>
      </c>
      <c r="D39" s="3"/>
      <c r="E39" s="3"/>
      <c r="F39" s="3"/>
      <c r="G39" s="23"/>
    </row>
    <row r="40" spans="1:15" x14ac:dyDescent="0.3">
      <c r="B40" s="52" t="s">
        <v>24</v>
      </c>
      <c r="C40" s="39">
        <v>118558.88140000009</v>
      </c>
      <c r="D40" s="3"/>
      <c r="E40" s="3"/>
      <c r="F40" s="3"/>
      <c r="G40" s="23"/>
    </row>
    <row r="41" spans="1:15" x14ac:dyDescent="0.3">
      <c r="B41" s="52" t="s">
        <v>42</v>
      </c>
      <c r="C41" s="39">
        <v>135976.52539999998</v>
      </c>
      <c r="D41" s="3"/>
      <c r="E41" s="3"/>
      <c r="F41" s="3"/>
      <c r="G41" s="23"/>
    </row>
    <row r="42" spans="1:15" x14ac:dyDescent="0.3">
      <c r="B42" s="52" t="s">
        <v>49</v>
      </c>
      <c r="C42" s="39">
        <v>175433.92240000021</v>
      </c>
      <c r="D42" s="3"/>
      <c r="E42" s="3"/>
      <c r="F42" s="3"/>
      <c r="G42" s="23"/>
    </row>
    <row r="43" spans="1:15" ht="16.2" thickBot="1" x14ac:dyDescent="0.35">
      <c r="B43" s="43" t="s">
        <v>12</v>
      </c>
      <c r="C43" s="39">
        <v>178124.08099999995</v>
      </c>
      <c r="D43" s="3"/>
      <c r="E43" s="3"/>
      <c r="F43" s="3"/>
      <c r="G43" s="23"/>
    </row>
    <row r="44" spans="1:15" ht="16.2" thickBot="1" x14ac:dyDescent="0.35">
      <c r="B44" s="44" t="s">
        <v>1613</v>
      </c>
      <c r="C44" s="40">
        <v>1201681.4927999999</v>
      </c>
      <c r="D44" s="25"/>
      <c r="E44" s="25"/>
      <c r="F44" s="25"/>
      <c r="G44" s="26"/>
    </row>
    <row r="46" spans="1:15" ht="16.2" thickBot="1" x14ac:dyDescent="0.35"/>
    <row r="47" spans="1:15" ht="19.8" thickBot="1" x14ac:dyDescent="0.5">
      <c r="A47" s="31" t="s">
        <v>1626</v>
      </c>
      <c r="B47" s="34"/>
      <c r="C47" s="34"/>
      <c r="D47" s="34"/>
      <c r="E47" s="35"/>
      <c r="I47" s="31" t="s">
        <v>1626</v>
      </c>
      <c r="J47" s="34"/>
      <c r="K47" s="34"/>
      <c r="L47" s="34"/>
      <c r="M47" s="34"/>
      <c r="N47" s="35"/>
    </row>
    <row r="48" spans="1:15" ht="16.2" thickBot="1" x14ac:dyDescent="0.35">
      <c r="A48" s="41" t="s">
        <v>1612</v>
      </c>
      <c r="B48" s="45" t="s">
        <v>1614</v>
      </c>
      <c r="C48" s="3"/>
      <c r="D48" s="3"/>
      <c r="E48" s="23"/>
      <c r="I48" s="41" t="s">
        <v>1612</v>
      </c>
      <c r="J48" s="45" t="s">
        <v>1614</v>
      </c>
      <c r="K48" s="3"/>
      <c r="L48" s="3"/>
      <c r="M48" s="3" t="s">
        <v>1627</v>
      </c>
      <c r="N48" s="23" t="s">
        <v>1610</v>
      </c>
    </row>
    <row r="49" spans="1:14" x14ac:dyDescent="0.3">
      <c r="A49" s="42" t="s">
        <v>30</v>
      </c>
      <c r="B49" s="38">
        <v>248991.58600000024</v>
      </c>
      <c r="C49" s="3"/>
      <c r="D49" s="3"/>
      <c r="E49" s="23"/>
      <c r="I49" s="42" t="s">
        <v>21</v>
      </c>
      <c r="J49" s="38">
        <v>472133.03319999954</v>
      </c>
      <c r="K49" s="3"/>
      <c r="L49" s="3"/>
      <c r="M49" s="3" t="str">
        <f>I49</f>
        <v>Tier 3</v>
      </c>
      <c r="N49" s="36">
        <f>GETPIVOTDATA("Sales",$I$48,"Outlet Location Type",I49)</f>
        <v>472133.03319999954</v>
      </c>
    </row>
    <row r="50" spans="1:14" x14ac:dyDescent="0.3">
      <c r="A50" s="52" t="s">
        <v>15</v>
      </c>
      <c r="B50" s="39">
        <v>507895.7363999993</v>
      </c>
      <c r="C50" s="3"/>
      <c r="D50" s="3"/>
      <c r="E50" s="23"/>
      <c r="I50" s="52" t="s">
        <v>34</v>
      </c>
      <c r="J50" s="39">
        <v>393150.64759999956</v>
      </c>
      <c r="K50" s="3"/>
      <c r="L50" s="3"/>
      <c r="M50" s="3" t="str">
        <f t="shared" ref="M50:M52" si="0">I50</f>
        <v>Tier 2</v>
      </c>
      <c r="N50" s="36">
        <f t="shared" ref="N50:N52" si="1">GETPIVOTDATA("Sales",$I$48,"Outlet Location Type",I50)</f>
        <v>393150.64759999956</v>
      </c>
    </row>
    <row r="51" spans="1:14" ht="16.2" thickBot="1" x14ac:dyDescent="0.35">
      <c r="A51" s="43" t="s">
        <v>26</v>
      </c>
      <c r="B51" s="39">
        <v>444794.17039999936</v>
      </c>
      <c r="C51" s="3"/>
      <c r="D51" s="3"/>
      <c r="E51" s="23"/>
      <c r="I51" s="43" t="s">
        <v>14</v>
      </c>
      <c r="J51" s="40">
        <v>336397.81199999945</v>
      </c>
      <c r="K51" s="3"/>
      <c r="L51" s="3"/>
      <c r="M51" s="3" t="str">
        <f t="shared" si="0"/>
        <v>Tier 1</v>
      </c>
      <c r="N51" s="36">
        <f t="shared" si="1"/>
        <v>336397.81199999945</v>
      </c>
    </row>
    <row r="52" spans="1:14" ht="16.2" thickBot="1" x14ac:dyDescent="0.35">
      <c r="A52" s="44" t="s">
        <v>1613</v>
      </c>
      <c r="B52" s="40">
        <v>1201681.4927999987</v>
      </c>
      <c r="C52" s="25"/>
      <c r="D52" s="25"/>
      <c r="E52" s="26"/>
      <c r="I52" s="24"/>
      <c r="J52" s="25"/>
      <c r="K52" s="25"/>
      <c r="L52" s="25"/>
      <c r="M52" s="25" t="s">
        <v>1629</v>
      </c>
      <c r="N52" s="26">
        <f>SUM(N49:N51)</f>
        <v>1201681.4927999985</v>
      </c>
    </row>
    <row r="60" spans="1:14" ht="16.2" thickBot="1" x14ac:dyDescent="0.35"/>
    <row r="61" spans="1:14" ht="19.8" thickBot="1" x14ac:dyDescent="0.5">
      <c r="A61" s="31" t="s">
        <v>1631</v>
      </c>
      <c r="B61" s="32"/>
      <c r="C61" s="32"/>
      <c r="D61" s="32"/>
      <c r="E61" s="32"/>
      <c r="F61" s="32"/>
      <c r="G61" s="32"/>
      <c r="H61" s="32"/>
      <c r="I61" s="32"/>
      <c r="J61" s="32"/>
      <c r="K61" s="32"/>
      <c r="L61" s="32"/>
      <c r="M61" s="32"/>
      <c r="N61" s="33"/>
    </row>
    <row r="62" spans="1:14" ht="16.2" thickBot="1" x14ac:dyDescent="0.35">
      <c r="A62" s="41" t="s">
        <v>1612</v>
      </c>
      <c r="B62" s="45" t="s">
        <v>1614</v>
      </c>
      <c r="C62" s="3"/>
      <c r="D62" s="3"/>
      <c r="E62" s="3"/>
      <c r="F62" s="3"/>
      <c r="G62" s="3"/>
      <c r="H62" s="41" t="s">
        <v>1612</v>
      </c>
      <c r="I62" s="45" t="s">
        <v>1628</v>
      </c>
      <c r="J62" s="3"/>
      <c r="K62" s="3"/>
      <c r="L62" s="41" t="s">
        <v>1612</v>
      </c>
      <c r="M62" s="45" t="s">
        <v>1630</v>
      </c>
      <c r="N62" s="23"/>
    </row>
    <row r="63" spans="1:14" x14ac:dyDescent="0.3">
      <c r="A63" s="42" t="s">
        <v>40</v>
      </c>
      <c r="B63" s="38">
        <v>151939.149</v>
      </c>
      <c r="C63" s="3"/>
      <c r="D63" s="3"/>
      <c r="E63" s="3"/>
      <c r="F63" s="3"/>
      <c r="G63" s="3"/>
      <c r="H63" s="42" t="s">
        <v>40</v>
      </c>
      <c r="I63" s="53">
        <v>140.29468975069253</v>
      </c>
      <c r="J63" s="3"/>
      <c r="K63" s="3"/>
      <c r="L63" s="42" t="s">
        <v>40</v>
      </c>
      <c r="M63" s="55">
        <v>1083</v>
      </c>
      <c r="N63" s="23"/>
    </row>
    <row r="64" spans="1:14" x14ac:dyDescent="0.3">
      <c r="A64" s="52" t="s">
        <v>46</v>
      </c>
      <c r="B64" s="39">
        <v>130714.67460000006</v>
      </c>
      <c r="C64" s="3"/>
      <c r="D64" s="3"/>
      <c r="E64" s="3"/>
      <c r="F64" s="3"/>
      <c r="G64" s="3"/>
      <c r="H64" s="52" t="s">
        <v>46</v>
      </c>
      <c r="I64" s="57">
        <v>139.80179101604284</v>
      </c>
      <c r="J64" s="3"/>
      <c r="K64" s="3"/>
      <c r="L64" s="52" t="s">
        <v>46</v>
      </c>
      <c r="M64" s="58">
        <v>935</v>
      </c>
      <c r="N64" s="23"/>
    </row>
    <row r="65" spans="1:14" x14ac:dyDescent="0.3">
      <c r="A65" s="52" t="s">
        <v>22</v>
      </c>
      <c r="B65" s="39">
        <v>131477.77639999994</v>
      </c>
      <c r="C65" s="3"/>
      <c r="D65" s="3"/>
      <c r="E65" s="3"/>
      <c r="F65" s="3"/>
      <c r="G65" s="3"/>
      <c r="H65" s="52" t="s">
        <v>22</v>
      </c>
      <c r="I65" s="57">
        <v>141.67863836206891</v>
      </c>
      <c r="J65" s="3"/>
      <c r="K65" s="3"/>
      <c r="L65" s="52" t="s">
        <v>22</v>
      </c>
      <c r="M65" s="58">
        <v>928</v>
      </c>
      <c r="N65" s="23"/>
    </row>
    <row r="66" spans="1:14" ht="16.2" thickBot="1" x14ac:dyDescent="0.35">
      <c r="A66" s="43" t="s">
        <v>16</v>
      </c>
      <c r="B66" s="40">
        <v>787549.89280000131</v>
      </c>
      <c r="C66" s="25"/>
      <c r="D66" s="25"/>
      <c r="E66" s="25"/>
      <c r="F66" s="25"/>
      <c r="G66" s="25"/>
      <c r="H66" s="43" t="s">
        <v>16</v>
      </c>
      <c r="I66" s="54">
        <v>141.21389506903375</v>
      </c>
      <c r="J66" s="25"/>
      <c r="K66" s="25"/>
      <c r="L66" s="43" t="s">
        <v>16</v>
      </c>
      <c r="M66" s="56">
        <v>5577</v>
      </c>
      <c r="N66" s="26"/>
    </row>
  </sheetData>
  <mergeCells count="8">
    <mergeCell ref="A61:N61"/>
    <mergeCell ref="I25:O25"/>
    <mergeCell ref="B26:G26"/>
    <mergeCell ref="A47:E47"/>
    <mergeCell ref="I47:N47"/>
    <mergeCell ref="H13:J13"/>
    <mergeCell ref="A1:D2"/>
    <mergeCell ref="A13:B1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92C54-F701-45D4-9BE9-B207B924D2CC}">
  <dimension ref="A1:L8524"/>
  <sheetViews>
    <sheetView workbookViewId="0"/>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17</v>
      </c>
      <c r="B49" t="s">
        <v>93</v>
      </c>
      <c r="C49" t="s">
        <v>24</v>
      </c>
      <c r="D49">
        <v>2012</v>
      </c>
      <c r="E49" t="s">
        <v>13</v>
      </c>
      <c r="F49" t="s">
        <v>14</v>
      </c>
      <c r="G49" t="s">
        <v>15</v>
      </c>
      <c r="H49" t="s">
        <v>16</v>
      </c>
      <c r="I49">
        <v>1.3658248E-2</v>
      </c>
      <c r="J49">
        <v>17.5</v>
      </c>
      <c r="K49">
        <v>256.3304</v>
      </c>
      <c r="L49">
        <v>5</v>
      </c>
    </row>
    <row r="50" spans="1:12" x14ac:dyDescent="0.3">
      <c r="A50" t="s">
        <v>17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10</v>
      </c>
      <c r="B91" t="s">
        <v>137</v>
      </c>
      <c r="C91" t="s">
        <v>96</v>
      </c>
      <c r="D91">
        <v>2012</v>
      </c>
      <c r="E91" t="s">
        <v>13</v>
      </c>
      <c r="F91" t="s">
        <v>14</v>
      </c>
      <c r="G91" t="s">
        <v>15</v>
      </c>
      <c r="H91" t="s">
        <v>16</v>
      </c>
      <c r="I91">
        <v>0.18614827</v>
      </c>
      <c r="J91">
        <v>12.35</v>
      </c>
      <c r="K91">
        <v>78.232799999999997</v>
      </c>
      <c r="L91">
        <v>5</v>
      </c>
    </row>
    <row r="92" spans="1:12" x14ac:dyDescent="0.3">
      <c r="A92" t="s">
        <v>10</v>
      </c>
      <c r="B92" t="s">
        <v>138</v>
      </c>
      <c r="C92" t="s">
        <v>68</v>
      </c>
      <c r="D92">
        <v>2012</v>
      </c>
      <c r="E92" t="s">
        <v>13</v>
      </c>
      <c r="F92" t="s">
        <v>14</v>
      </c>
      <c r="G92" t="s">
        <v>15</v>
      </c>
      <c r="H92" t="s">
        <v>16</v>
      </c>
      <c r="I92">
        <v>0.114294512</v>
      </c>
      <c r="J92">
        <v>20.7</v>
      </c>
      <c r="K92">
        <v>94.943600000000004</v>
      </c>
      <c r="L92">
        <v>5</v>
      </c>
    </row>
    <row r="93" spans="1:12" x14ac:dyDescent="0.3">
      <c r="A93" t="s">
        <v>17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10</v>
      </c>
      <c r="B114" t="s">
        <v>162</v>
      </c>
      <c r="C114" t="s">
        <v>28</v>
      </c>
      <c r="D114">
        <v>2018</v>
      </c>
      <c r="E114" t="s">
        <v>140</v>
      </c>
      <c r="F114" t="s">
        <v>14</v>
      </c>
      <c r="G114" t="s">
        <v>26</v>
      </c>
      <c r="H114" t="s">
        <v>40</v>
      </c>
      <c r="I114">
        <v>1.4342659000000001E-2</v>
      </c>
      <c r="K114">
        <v>103.76739999999999</v>
      </c>
      <c r="L114">
        <v>5</v>
      </c>
    </row>
    <row r="115" spans="1:12" x14ac:dyDescent="0.3">
      <c r="A115" t="s">
        <v>10</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17</v>
      </c>
      <c r="B152" t="s">
        <v>67</v>
      </c>
      <c r="C152" t="s">
        <v>68</v>
      </c>
      <c r="D152">
        <v>2015</v>
      </c>
      <c r="E152" t="s">
        <v>33</v>
      </c>
      <c r="F152" t="s">
        <v>34</v>
      </c>
      <c r="G152" t="s">
        <v>15</v>
      </c>
      <c r="H152" t="s">
        <v>16</v>
      </c>
      <c r="I152">
        <v>0</v>
      </c>
      <c r="J152">
        <v>17.25</v>
      </c>
      <c r="K152">
        <v>171.57640000000001</v>
      </c>
      <c r="L152">
        <v>5</v>
      </c>
    </row>
    <row r="153" spans="1:12" x14ac:dyDescent="0.3">
      <c r="A153" t="s">
        <v>17</v>
      </c>
      <c r="B153" t="s">
        <v>198</v>
      </c>
      <c r="C153" t="s">
        <v>19</v>
      </c>
      <c r="D153">
        <v>2020</v>
      </c>
      <c r="E153" t="s">
        <v>37</v>
      </c>
      <c r="F153" t="s">
        <v>34</v>
      </c>
      <c r="G153" t="s">
        <v>15</v>
      </c>
      <c r="H153" t="s">
        <v>16</v>
      </c>
      <c r="I153">
        <v>0</v>
      </c>
      <c r="J153">
        <v>12.15</v>
      </c>
      <c r="K153">
        <v>39.150599999999997</v>
      </c>
      <c r="L153">
        <v>5</v>
      </c>
    </row>
    <row r="154" spans="1:12" x14ac:dyDescent="0.3">
      <c r="A154" t="s">
        <v>17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10</v>
      </c>
      <c r="B247" t="s">
        <v>281</v>
      </c>
      <c r="C247" t="s">
        <v>12</v>
      </c>
      <c r="D247">
        <v>2020</v>
      </c>
      <c r="E247" t="s">
        <v>37</v>
      </c>
      <c r="F247" t="s">
        <v>34</v>
      </c>
      <c r="G247" t="s">
        <v>15</v>
      </c>
      <c r="H247" t="s">
        <v>16</v>
      </c>
      <c r="I247">
        <v>4.3402224000000003E-2</v>
      </c>
      <c r="J247">
        <v>11.35</v>
      </c>
      <c r="K247">
        <v>197.07419999999999</v>
      </c>
      <c r="L247">
        <v>5</v>
      </c>
    </row>
    <row r="248" spans="1:12" x14ac:dyDescent="0.3">
      <c r="A248" t="s">
        <v>10</v>
      </c>
      <c r="B248" t="s">
        <v>282</v>
      </c>
      <c r="C248" t="s">
        <v>12</v>
      </c>
      <c r="D248">
        <v>2020</v>
      </c>
      <c r="E248" t="s">
        <v>37</v>
      </c>
      <c r="F248" t="s">
        <v>34</v>
      </c>
      <c r="G248" t="s">
        <v>15</v>
      </c>
      <c r="H248" t="s">
        <v>16</v>
      </c>
      <c r="I248">
        <v>0.13283065999999999</v>
      </c>
      <c r="J248">
        <v>12.15</v>
      </c>
      <c r="K248">
        <v>190.68719999999999</v>
      </c>
      <c r="L248">
        <v>5</v>
      </c>
    </row>
    <row r="249" spans="1:12" x14ac:dyDescent="0.3">
      <c r="A249" t="s">
        <v>10</v>
      </c>
      <c r="B249" t="s">
        <v>197</v>
      </c>
      <c r="C249" t="s">
        <v>49</v>
      </c>
      <c r="D249">
        <v>2020</v>
      </c>
      <c r="E249" t="s">
        <v>37</v>
      </c>
      <c r="F249" t="s">
        <v>34</v>
      </c>
      <c r="G249" t="s">
        <v>15</v>
      </c>
      <c r="H249" t="s">
        <v>16</v>
      </c>
      <c r="I249">
        <v>0.124410284</v>
      </c>
      <c r="J249">
        <v>6.3849999999999998</v>
      </c>
      <c r="K249">
        <v>34.3874</v>
      </c>
      <c r="L249">
        <v>5</v>
      </c>
    </row>
    <row r="250" spans="1:12" x14ac:dyDescent="0.3">
      <c r="A250" t="s">
        <v>17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10</v>
      </c>
      <c r="B349" t="s">
        <v>368</v>
      </c>
      <c r="C349" t="s">
        <v>49</v>
      </c>
      <c r="D349">
        <v>2014</v>
      </c>
      <c r="E349" t="s">
        <v>29</v>
      </c>
      <c r="F349" t="s">
        <v>21</v>
      </c>
      <c r="G349" t="s">
        <v>30</v>
      </c>
      <c r="H349" t="s">
        <v>16</v>
      </c>
      <c r="I349">
        <v>6.1992874000000003E-2</v>
      </c>
      <c r="J349">
        <v>16.7</v>
      </c>
      <c r="K349">
        <v>60.956200000000003</v>
      </c>
      <c r="L349">
        <v>5</v>
      </c>
    </row>
    <row r="350" spans="1:12" x14ac:dyDescent="0.3">
      <c r="A350" t="s">
        <v>10</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17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17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17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17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17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17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17</v>
      </c>
      <c r="B669" t="s">
        <v>603</v>
      </c>
      <c r="C669" t="s">
        <v>58</v>
      </c>
      <c r="D669">
        <v>2022</v>
      </c>
      <c r="E669" t="s">
        <v>20</v>
      </c>
      <c r="F669" t="s">
        <v>21</v>
      </c>
      <c r="G669" t="s">
        <v>15</v>
      </c>
      <c r="H669" t="s">
        <v>22</v>
      </c>
      <c r="I669">
        <v>0</v>
      </c>
      <c r="J669">
        <v>13.35</v>
      </c>
      <c r="K669">
        <v>217.61660000000001</v>
      </c>
      <c r="L669">
        <v>4.5999999999999996</v>
      </c>
    </row>
    <row r="670" spans="1:12" x14ac:dyDescent="0.3">
      <c r="A670" t="s">
        <v>17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17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10</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17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17</v>
      </c>
      <c r="B763" t="s">
        <v>455</v>
      </c>
      <c r="C763" t="s">
        <v>96</v>
      </c>
      <c r="D763">
        <v>2016</v>
      </c>
      <c r="E763" t="s">
        <v>25</v>
      </c>
      <c r="F763" t="s">
        <v>14</v>
      </c>
      <c r="G763" t="s">
        <v>26</v>
      </c>
      <c r="H763" t="s">
        <v>16</v>
      </c>
      <c r="I763">
        <v>3.5410747999999999E-2</v>
      </c>
      <c r="J763">
        <v>12.65</v>
      </c>
      <c r="K763">
        <v>231.40100000000001</v>
      </c>
      <c r="L763">
        <v>4.5</v>
      </c>
    </row>
    <row r="764" spans="1:12" x14ac:dyDescent="0.3">
      <c r="A764" t="s">
        <v>17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17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76</v>
      </c>
      <c r="C792" t="s">
        <v>42</v>
      </c>
      <c r="D792">
        <v>2020</v>
      </c>
      <c r="E792" t="s">
        <v>37</v>
      </c>
      <c r="F792" t="s">
        <v>34</v>
      </c>
      <c r="G792" t="s">
        <v>15</v>
      </c>
      <c r="H792" t="s">
        <v>16</v>
      </c>
      <c r="I792">
        <v>8.1096612999999998E-2</v>
      </c>
      <c r="J792">
        <v>5.82</v>
      </c>
      <c r="K792">
        <v>170.37899999999999</v>
      </c>
      <c r="L792">
        <v>4.5</v>
      </c>
    </row>
    <row r="793" spans="1:12" x14ac:dyDescent="0.3">
      <c r="A793" t="s">
        <v>17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10</v>
      </c>
      <c r="B900" t="s">
        <v>737</v>
      </c>
      <c r="C900" t="s">
        <v>49</v>
      </c>
      <c r="D900">
        <v>2014</v>
      </c>
      <c r="E900" t="s">
        <v>29</v>
      </c>
      <c r="F900" t="s">
        <v>21</v>
      </c>
      <c r="G900" t="s">
        <v>30</v>
      </c>
      <c r="H900" t="s">
        <v>16</v>
      </c>
      <c r="I900">
        <v>7.8339081000000005E-2</v>
      </c>
      <c r="J900">
        <v>8.51</v>
      </c>
      <c r="K900">
        <v>172.94220000000001</v>
      </c>
      <c r="L900">
        <v>4.5</v>
      </c>
    </row>
    <row r="901" spans="1:12" x14ac:dyDescent="0.3">
      <c r="A901" t="s">
        <v>17</v>
      </c>
      <c r="B901" t="s">
        <v>93</v>
      </c>
      <c r="C901" t="s">
        <v>24</v>
      </c>
      <c r="D901">
        <v>2022</v>
      </c>
      <c r="E901" t="s">
        <v>20</v>
      </c>
      <c r="F901" t="s">
        <v>21</v>
      </c>
      <c r="G901" t="s">
        <v>15</v>
      </c>
      <c r="H901" t="s">
        <v>22</v>
      </c>
      <c r="I901">
        <v>1.3692598E-2</v>
      </c>
      <c r="J901">
        <v>17.5</v>
      </c>
      <c r="K901">
        <v>259.73039999999997</v>
      </c>
      <c r="L901">
        <v>4.5</v>
      </c>
    </row>
    <row r="902" spans="1:12" x14ac:dyDescent="0.3">
      <c r="A902" t="s">
        <v>17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10</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17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17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17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10</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10</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17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17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17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17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10</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17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10</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10</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10</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17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17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226</v>
      </c>
      <c r="C1912" t="s">
        <v>96</v>
      </c>
      <c r="D1912">
        <v>2018</v>
      </c>
      <c r="E1912" t="s">
        <v>45</v>
      </c>
      <c r="F1912" t="s">
        <v>21</v>
      </c>
      <c r="G1912" t="s">
        <v>15</v>
      </c>
      <c r="H1912" t="s">
        <v>46</v>
      </c>
      <c r="I1912">
        <v>8.0203852000000006E-2</v>
      </c>
      <c r="K1912">
        <v>77.995999999999995</v>
      </c>
      <c r="L1912">
        <v>4.3</v>
      </c>
    </row>
    <row r="1913" spans="1:12" x14ac:dyDescent="0.3">
      <c r="A1913" t="s">
        <v>17</v>
      </c>
      <c r="B1913" t="s">
        <v>1186</v>
      </c>
      <c r="C1913" t="s">
        <v>12</v>
      </c>
      <c r="D1913">
        <v>2018</v>
      </c>
      <c r="E1913" t="s">
        <v>45</v>
      </c>
      <c r="F1913" t="s">
        <v>21</v>
      </c>
      <c r="G1913" t="s">
        <v>15</v>
      </c>
      <c r="H1913" t="s">
        <v>46</v>
      </c>
      <c r="I1913">
        <v>0</v>
      </c>
      <c r="K1913">
        <v>245.01439999999999</v>
      </c>
      <c r="L1913">
        <v>4.3</v>
      </c>
    </row>
    <row r="1914" spans="1:12" x14ac:dyDescent="0.3">
      <c r="A1914" t="s">
        <v>17</v>
      </c>
      <c r="B1914" t="s">
        <v>1187</v>
      </c>
      <c r="C1914" t="s">
        <v>12</v>
      </c>
      <c r="D1914">
        <v>2018</v>
      </c>
      <c r="E1914" t="s">
        <v>45</v>
      </c>
      <c r="F1914" t="s">
        <v>21</v>
      </c>
      <c r="G1914" t="s">
        <v>15</v>
      </c>
      <c r="H1914" t="s">
        <v>46</v>
      </c>
      <c r="I1914">
        <v>0.147663025</v>
      </c>
      <c r="K1914">
        <v>106.02800000000001</v>
      </c>
      <c r="L1914">
        <v>4.3</v>
      </c>
    </row>
    <row r="1915" spans="1:12" x14ac:dyDescent="0.3">
      <c r="A1915" t="s">
        <v>17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17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17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17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17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17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17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594</v>
      </c>
      <c r="C2220" t="s">
        <v>65</v>
      </c>
      <c r="D2220">
        <v>2015</v>
      </c>
      <c r="E2220" t="s">
        <v>33</v>
      </c>
      <c r="F2220" t="s">
        <v>34</v>
      </c>
      <c r="G2220" t="s">
        <v>15</v>
      </c>
      <c r="H2220" t="s">
        <v>16</v>
      </c>
      <c r="I2220">
        <v>0</v>
      </c>
      <c r="J2220">
        <v>5.5</v>
      </c>
      <c r="K2220">
        <v>103.1016</v>
      </c>
      <c r="L2220">
        <v>4.2</v>
      </c>
    </row>
    <row r="2221" spans="1:12" x14ac:dyDescent="0.3">
      <c r="A2221" t="s">
        <v>17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17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10</v>
      </c>
      <c r="B2349" t="s">
        <v>275</v>
      </c>
      <c r="C2349" t="s">
        <v>55</v>
      </c>
      <c r="D2349">
        <v>2015</v>
      </c>
      <c r="E2349" t="s">
        <v>33</v>
      </c>
      <c r="F2349" t="s">
        <v>34</v>
      </c>
      <c r="G2349" t="s">
        <v>15</v>
      </c>
      <c r="H2349" t="s">
        <v>16</v>
      </c>
      <c r="I2349">
        <v>3.3829329999999998E-2</v>
      </c>
      <c r="J2349">
        <v>12.35</v>
      </c>
      <c r="K2349">
        <v>196.9426</v>
      </c>
      <c r="L2349">
        <v>4.2</v>
      </c>
    </row>
    <row r="2350" spans="1:12" x14ac:dyDescent="0.3">
      <c r="A2350" t="s">
        <v>10</v>
      </c>
      <c r="B2350" t="s">
        <v>815</v>
      </c>
      <c r="C2350" t="s">
        <v>161</v>
      </c>
      <c r="D2350">
        <v>2015</v>
      </c>
      <c r="E2350" t="s">
        <v>33</v>
      </c>
      <c r="F2350" t="s">
        <v>34</v>
      </c>
      <c r="G2350" t="s">
        <v>15</v>
      </c>
      <c r="H2350" t="s">
        <v>16</v>
      </c>
      <c r="I2350">
        <v>0.14269958799999999</v>
      </c>
      <c r="J2350">
        <v>7.6</v>
      </c>
      <c r="K2350">
        <v>171.7448</v>
      </c>
      <c r="L2350">
        <v>4.2</v>
      </c>
    </row>
    <row r="2351" spans="1:12" x14ac:dyDescent="0.3">
      <c r="A2351" t="s">
        <v>10</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10</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17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17</v>
      </c>
      <c r="B2354" t="s">
        <v>330</v>
      </c>
      <c r="C2354" t="s">
        <v>42</v>
      </c>
      <c r="D2354">
        <v>2017</v>
      </c>
      <c r="E2354" t="s">
        <v>51</v>
      </c>
      <c r="F2354" t="s">
        <v>34</v>
      </c>
      <c r="G2354" t="s">
        <v>26</v>
      </c>
      <c r="H2354" t="s">
        <v>16</v>
      </c>
      <c r="I2354">
        <v>0.12622018700000001</v>
      </c>
      <c r="J2354">
        <v>17</v>
      </c>
      <c r="K2354">
        <v>126.7362</v>
      </c>
      <c r="L2354">
        <v>4.2</v>
      </c>
    </row>
    <row r="2355" spans="1:12" x14ac:dyDescent="0.3">
      <c r="A2355" t="s">
        <v>17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17</v>
      </c>
      <c r="B2356" t="s">
        <v>1300</v>
      </c>
      <c r="C2356" t="s">
        <v>42</v>
      </c>
      <c r="D2356">
        <v>2017</v>
      </c>
      <c r="E2356" t="s">
        <v>51</v>
      </c>
      <c r="F2356" t="s">
        <v>34</v>
      </c>
      <c r="G2356" t="s">
        <v>26</v>
      </c>
      <c r="H2356" t="s">
        <v>16</v>
      </c>
      <c r="I2356">
        <v>2.4650932E-2</v>
      </c>
      <c r="J2356">
        <v>21.25</v>
      </c>
      <c r="K2356">
        <v>146.0102</v>
      </c>
      <c r="L2356">
        <v>4.2</v>
      </c>
    </row>
    <row r="2357" spans="1:12" x14ac:dyDescent="0.3">
      <c r="A2357" t="s">
        <v>17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10</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10</v>
      </c>
      <c r="B2427" t="s">
        <v>259</v>
      </c>
      <c r="C2427" t="s">
        <v>12</v>
      </c>
      <c r="D2427">
        <v>2017</v>
      </c>
      <c r="E2427" t="s">
        <v>51</v>
      </c>
      <c r="F2427" t="s">
        <v>34</v>
      </c>
      <c r="G2427" t="s">
        <v>26</v>
      </c>
      <c r="H2427" t="s">
        <v>16</v>
      </c>
      <c r="I2427">
        <v>5.3574074999999999E-2</v>
      </c>
      <c r="J2427">
        <v>10.1</v>
      </c>
      <c r="K2427">
        <v>223.7088</v>
      </c>
      <c r="L2427">
        <v>4.2</v>
      </c>
    </row>
    <row r="2428" spans="1:12" x14ac:dyDescent="0.3">
      <c r="A2428" t="s">
        <v>10</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17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10</v>
      </c>
      <c r="B2528" t="s">
        <v>1124</v>
      </c>
      <c r="C2528" t="s">
        <v>24</v>
      </c>
      <c r="D2528">
        <v>2014</v>
      </c>
      <c r="E2528" t="s">
        <v>29</v>
      </c>
      <c r="F2528" t="s">
        <v>21</v>
      </c>
      <c r="G2528" t="s">
        <v>30</v>
      </c>
      <c r="H2528" t="s">
        <v>16</v>
      </c>
      <c r="I2528">
        <v>2.4185517E-2</v>
      </c>
      <c r="J2528">
        <v>8.39</v>
      </c>
      <c r="K2528">
        <v>115.7176</v>
      </c>
      <c r="L2528">
        <v>4.2</v>
      </c>
    </row>
    <row r="2529" spans="1:12" x14ac:dyDescent="0.3">
      <c r="A2529" t="s">
        <v>10</v>
      </c>
      <c r="B2529" t="s">
        <v>905</v>
      </c>
      <c r="C2529" t="s">
        <v>49</v>
      </c>
      <c r="D2529">
        <v>2014</v>
      </c>
      <c r="E2529" t="s">
        <v>29</v>
      </c>
      <c r="F2529" t="s">
        <v>21</v>
      </c>
      <c r="G2529" t="s">
        <v>30</v>
      </c>
      <c r="H2529" t="s">
        <v>16</v>
      </c>
      <c r="I2529">
        <v>1.3485235E-2</v>
      </c>
      <c r="J2529">
        <v>10.5</v>
      </c>
      <c r="K2529">
        <v>140.0154</v>
      </c>
      <c r="L2529">
        <v>4.2</v>
      </c>
    </row>
    <row r="2530" spans="1:12" x14ac:dyDescent="0.3">
      <c r="A2530" t="s">
        <v>10</v>
      </c>
      <c r="B2530" t="s">
        <v>1275</v>
      </c>
      <c r="C2530" t="s">
        <v>49</v>
      </c>
      <c r="D2530">
        <v>2014</v>
      </c>
      <c r="E2530" t="s">
        <v>29</v>
      </c>
      <c r="F2530" t="s">
        <v>21</v>
      </c>
      <c r="G2530" t="s">
        <v>30</v>
      </c>
      <c r="H2530" t="s">
        <v>16</v>
      </c>
      <c r="I2530">
        <v>0.121153331</v>
      </c>
      <c r="J2530">
        <v>20.2</v>
      </c>
      <c r="K2530">
        <v>97.375200000000007</v>
      </c>
      <c r="L2530">
        <v>4.2</v>
      </c>
    </row>
    <row r="2531" spans="1:12" x14ac:dyDescent="0.3">
      <c r="A2531" t="s">
        <v>17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10</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10</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10</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17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17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10</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17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17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17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17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17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17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17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17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997</v>
      </c>
      <c r="C3130" t="s">
        <v>42</v>
      </c>
      <c r="D3130">
        <v>2018</v>
      </c>
      <c r="E3130" t="s">
        <v>45</v>
      </c>
      <c r="F3130" t="s">
        <v>21</v>
      </c>
      <c r="G3130" t="s">
        <v>15</v>
      </c>
      <c r="H3130" t="s">
        <v>46</v>
      </c>
      <c r="I3130">
        <v>2.6058181E-2</v>
      </c>
      <c r="K3130">
        <v>121.9098</v>
      </c>
      <c r="L3130">
        <v>4.0999999999999996</v>
      </c>
    </row>
    <row r="3131" spans="1:12" x14ac:dyDescent="0.3">
      <c r="A3131" t="s">
        <v>17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17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17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10</v>
      </c>
      <c r="B3352" t="s">
        <v>267</v>
      </c>
      <c r="C3352" t="s">
        <v>96</v>
      </c>
      <c r="D3352">
        <v>2018</v>
      </c>
      <c r="E3352" t="s">
        <v>140</v>
      </c>
      <c r="F3352" t="s">
        <v>14</v>
      </c>
      <c r="G3352" t="s">
        <v>26</v>
      </c>
      <c r="H3352" t="s">
        <v>40</v>
      </c>
      <c r="I3352">
        <v>6.6336810999999996E-2</v>
      </c>
      <c r="K3352">
        <v>154.16560000000001</v>
      </c>
      <c r="L3352">
        <v>4</v>
      </c>
    </row>
    <row r="3353" spans="1:12" x14ac:dyDescent="0.3">
      <c r="A3353" t="s">
        <v>17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17</v>
      </c>
      <c r="B3420" t="s">
        <v>1167</v>
      </c>
      <c r="C3420" t="s">
        <v>49</v>
      </c>
      <c r="D3420">
        <v>2015</v>
      </c>
      <c r="E3420" t="s">
        <v>33</v>
      </c>
      <c r="F3420" t="s">
        <v>34</v>
      </c>
      <c r="G3420" t="s">
        <v>15</v>
      </c>
      <c r="H3420" t="s">
        <v>16</v>
      </c>
      <c r="I3420">
        <v>0</v>
      </c>
      <c r="J3420">
        <v>14.15</v>
      </c>
      <c r="K3420">
        <v>244.18279999999999</v>
      </c>
      <c r="L3420">
        <v>4</v>
      </c>
    </row>
    <row r="3421" spans="1:12" x14ac:dyDescent="0.3">
      <c r="A3421" t="s">
        <v>17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776</v>
      </c>
      <c r="C3548" t="s">
        <v>12</v>
      </c>
      <c r="D3548">
        <v>2015</v>
      </c>
      <c r="E3548" t="s">
        <v>33</v>
      </c>
      <c r="F3548" t="s">
        <v>34</v>
      </c>
      <c r="G3548" t="s">
        <v>15</v>
      </c>
      <c r="H3548" t="s">
        <v>16</v>
      </c>
      <c r="I3548">
        <v>0.103129612</v>
      </c>
      <c r="J3548">
        <v>6.11</v>
      </c>
      <c r="K3548">
        <v>129.5968</v>
      </c>
      <c r="L3548">
        <v>4</v>
      </c>
    </row>
    <row r="3549" spans="1:12" x14ac:dyDescent="0.3">
      <c r="A3549" t="s">
        <v>10</v>
      </c>
      <c r="B3549" t="s">
        <v>1183</v>
      </c>
      <c r="C3549" t="s">
        <v>12</v>
      </c>
      <c r="D3549">
        <v>2015</v>
      </c>
      <c r="E3549" t="s">
        <v>33</v>
      </c>
      <c r="F3549" t="s">
        <v>34</v>
      </c>
      <c r="G3549" t="s">
        <v>15</v>
      </c>
      <c r="H3549" t="s">
        <v>16</v>
      </c>
      <c r="I3549">
        <v>1.2229464000000001E-2</v>
      </c>
      <c r="J3549">
        <v>18.2</v>
      </c>
      <c r="K3549">
        <v>56.8904</v>
      </c>
      <c r="L3549">
        <v>4</v>
      </c>
    </row>
    <row r="3550" spans="1:12" x14ac:dyDescent="0.3">
      <c r="A3550" t="s">
        <v>10</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17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17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17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1504</v>
      </c>
      <c r="C3638" t="s">
        <v>96</v>
      </c>
      <c r="D3638">
        <v>2014</v>
      </c>
      <c r="E3638" t="s">
        <v>29</v>
      </c>
      <c r="F3638" t="s">
        <v>21</v>
      </c>
      <c r="G3638" t="s">
        <v>30</v>
      </c>
      <c r="H3638" t="s">
        <v>16</v>
      </c>
      <c r="I3638">
        <v>4.5916788E-2</v>
      </c>
      <c r="J3638">
        <v>4.92</v>
      </c>
      <c r="K3638">
        <v>198.80840000000001</v>
      </c>
      <c r="L3638">
        <v>4</v>
      </c>
    </row>
    <row r="3639" spans="1:12" x14ac:dyDescent="0.3">
      <c r="A3639" t="s">
        <v>17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1383</v>
      </c>
      <c r="C3640" t="s">
        <v>28</v>
      </c>
      <c r="D3640">
        <v>2014</v>
      </c>
      <c r="E3640" t="s">
        <v>29</v>
      </c>
      <c r="F3640" t="s">
        <v>21</v>
      </c>
      <c r="G3640" t="s">
        <v>30</v>
      </c>
      <c r="H3640" t="s">
        <v>16</v>
      </c>
      <c r="I3640">
        <v>0</v>
      </c>
      <c r="J3640">
        <v>14.5</v>
      </c>
      <c r="K3640">
        <v>154.4682</v>
      </c>
      <c r="L3640">
        <v>4</v>
      </c>
    </row>
    <row r="3641" spans="1:12" x14ac:dyDescent="0.3">
      <c r="A3641" t="s">
        <v>17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10</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17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1501</v>
      </c>
      <c r="C3706" t="s">
        <v>42</v>
      </c>
      <c r="D3706">
        <v>2022</v>
      </c>
      <c r="E3706" t="s">
        <v>20</v>
      </c>
      <c r="F3706" t="s">
        <v>21</v>
      </c>
      <c r="G3706" t="s">
        <v>15</v>
      </c>
      <c r="H3706" t="s">
        <v>22</v>
      </c>
      <c r="I3706">
        <v>1.5497337E-2</v>
      </c>
      <c r="J3706">
        <v>12.1</v>
      </c>
      <c r="K3706">
        <v>165.55260000000001</v>
      </c>
      <c r="L3706">
        <v>4</v>
      </c>
    </row>
    <row r="3707" spans="1:12" x14ac:dyDescent="0.3">
      <c r="A3707" t="s">
        <v>17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369</v>
      </c>
      <c r="C3766" t="s">
        <v>58</v>
      </c>
      <c r="D3766">
        <v>2018</v>
      </c>
      <c r="E3766" t="s">
        <v>45</v>
      </c>
      <c r="F3766" t="s">
        <v>21</v>
      </c>
      <c r="G3766" t="s">
        <v>15</v>
      </c>
      <c r="H3766" t="s">
        <v>46</v>
      </c>
      <c r="I3766">
        <v>2.1618297000000002E-2</v>
      </c>
      <c r="K3766">
        <v>167.11840000000001</v>
      </c>
      <c r="L3766">
        <v>4</v>
      </c>
    </row>
    <row r="3767" spans="1:12" x14ac:dyDescent="0.3">
      <c r="A3767" t="s">
        <v>17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17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17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17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17</v>
      </c>
      <c r="B3895" t="s">
        <v>991</v>
      </c>
      <c r="C3895" t="s">
        <v>12</v>
      </c>
      <c r="D3895">
        <v>2018</v>
      </c>
      <c r="E3895" t="s">
        <v>140</v>
      </c>
      <c r="F3895" t="s">
        <v>14</v>
      </c>
      <c r="G3895" t="s">
        <v>26</v>
      </c>
      <c r="H3895" t="s">
        <v>40</v>
      </c>
      <c r="I3895">
        <v>5.2691045999999998E-2</v>
      </c>
      <c r="K3895">
        <v>216.3192</v>
      </c>
      <c r="L3895">
        <v>3.9</v>
      </c>
    </row>
    <row r="3896" spans="1:12" x14ac:dyDescent="0.3">
      <c r="A3896" t="s">
        <v>17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17</v>
      </c>
      <c r="B3917" t="s">
        <v>990</v>
      </c>
      <c r="C3917" t="s">
        <v>28</v>
      </c>
      <c r="D3917">
        <v>2016</v>
      </c>
      <c r="E3917" t="s">
        <v>25</v>
      </c>
      <c r="F3917" t="s">
        <v>14</v>
      </c>
      <c r="G3917" t="s">
        <v>26</v>
      </c>
      <c r="H3917" t="s">
        <v>16</v>
      </c>
      <c r="I3917">
        <v>0</v>
      </c>
      <c r="J3917">
        <v>16.600000000000001</v>
      </c>
      <c r="K3917">
        <v>118.8124</v>
      </c>
      <c r="L3917">
        <v>3.9</v>
      </c>
    </row>
    <row r="3918" spans="1:12" x14ac:dyDescent="0.3">
      <c r="A3918" t="s">
        <v>17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1252</v>
      </c>
      <c r="C3919" t="s">
        <v>42</v>
      </c>
      <c r="D3919">
        <v>2016</v>
      </c>
      <c r="E3919" t="s">
        <v>25</v>
      </c>
      <c r="F3919" t="s">
        <v>14</v>
      </c>
      <c r="G3919" t="s">
        <v>26</v>
      </c>
      <c r="H3919" t="s">
        <v>16</v>
      </c>
      <c r="I3919">
        <v>0.112321218</v>
      </c>
      <c r="J3919">
        <v>20.2</v>
      </c>
      <c r="K3919">
        <v>123.6046</v>
      </c>
      <c r="L3919">
        <v>3.9</v>
      </c>
    </row>
    <row r="3920" spans="1:12" x14ac:dyDescent="0.3">
      <c r="A3920" t="s">
        <v>17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17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17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10</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10</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17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10</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607</v>
      </c>
      <c r="C4178" t="s">
        <v>49</v>
      </c>
      <c r="D4178">
        <v>2018</v>
      </c>
      <c r="E4178" t="s">
        <v>140</v>
      </c>
      <c r="F4178" t="s">
        <v>14</v>
      </c>
      <c r="G4178" t="s">
        <v>26</v>
      </c>
      <c r="H4178" t="s">
        <v>40</v>
      </c>
      <c r="I4178">
        <v>0.24830153199999999</v>
      </c>
      <c r="K4178">
        <v>124.10720000000001</v>
      </c>
      <c r="L4178">
        <v>3.8</v>
      </c>
    </row>
    <row r="4179" spans="1:12" x14ac:dyDescent="0.3">
      <c r="A4179" t="s">
        <v>17</v>
      </c>
      <c r="B4179" t="s">
        <v>1543</v>
      </c>
      <c r="C4179" t="s">
        <v>49</v>
      </c>
      <c r="D4179">
        <v>2018</v>
      </c>
      <c r="E4179" t="s">
        <v>140</v>
      </c>
      <c r="F4179" t="s">
        <v>14</v>
      </c>
      <c r="G4179" t="s">
        <v>26</v>
      </c>
      <c r="H4179" t="s">
        <v>40</v>
      </c>
      <c r="I4179">
        <v>0.30374337000000001</v>
      </c>
      <c r="K4179">
        <v>196.011</v>
      </c>
      <c r="L4179">
        <v>3.8</v>
      </c>
    </row>
    <row r="4180" spans="1:12" x14ac:dyDescent="0.3">
      <c r="A4180" t="s">
        <v>17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17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10</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17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17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10</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17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17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10</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17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857</v>
      </c>
      <c r="C4415" t="s">
        <v>24</v>
      </c>
      <c r="D4415">
        <v>2012</v>
      </c>
      <c r="E4415" t="s">
        <v>13</v>
      </c>
      <c r="F4415" t="s">
        <v>14</v>
      </c>
      <c r="G4415" t="s">
        <v>15</v>
      </c>
      <c r="H4415" t="s">
        <v>16</v>
      </c>
      <c r="I4415">
        <v>4.1803290999999999E-2</v>
      </c>
      <c r="J4415">
        <v>19.7</v>
      </c>
      <c r="K4415">
        <v>110.3912</v>
      </c>
      <c r="L4415">
        <v>3.7</v>
      </c>
    </row>
    <row r="4416" spans="1:12" x14ac:dyDescent="0.3">
      <c r="A4416" t="s">
        <v>17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1556</v>
      </c>
      <c r="C4461" t="s">
        <v>12</v>
      </c>
      <c r="D4461">
        <v>2020</v>
      </c>
      <c r="E4461" t="s">
        <v>37</v>
      </c>
      <c r="F4461" t="s">
        <v>34</v>
      </c>
      <c r="G4461" t="s">
        <v>15</v>
      </c>
      <c r="H4461" t="s">
        <v>16</v>
      </c>
      <c r="I4461">
        <v>2.2924552000000001E-2</v>
      </c>
      <c r="J4461">
        <v>13.15</v>
      </c>
      <c r="K4461">
        <v>157.892</v>
      </c>
      <c r="L4461">
        <v>3.7</v>
      </c>
    </row>
    <row r="4462" spans="1:12" x14ac:dyDescent="0.3">
      <c r="A4462" t="s">
        <v>17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10</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17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10</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17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10</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17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17</v>
      </c>
      <c r="B4630" t="s">
        <v>230</v>
      </c>
      <c r="C4630" t="s">
        <v>24</v>
      </c>
      <c r="D4630">
        <v>2016</v>
      </c>
      <c r="E4630" t="s">
        <v>25</v>
      </c>
      <c r="F4630" t="s">
        <v>14</v>
      </c>
      <c r="G4630" t="s">
        <v>26</v>
      </c>
      <c r="H4630" t="s">
        <v>16</v>
      </c>
      <c r="I4630">
        <v>3.2626952000000001E-2</v>
      </c>
      <c r="J4630">
        <v>7.5</v>
      </c>
      <c r="K4630">
        <v>235.9906</v>
      </c>
      <c r="L4630">
        <v>3.6</v>
      </c>
    </row>
    <row r="4631" spans="1:12" x14ac:dyDescent="0.3">
      <c r="A4631" t="s">
        <v>17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17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1329</v>
      </c>
      <c r="C4714" t="s">
        <v>42</v>
      </c>
      <c r="D4714">
        <v>2022</v>
      </c>
      <c r="E4714" t="s">
        <v>20</v>
      </c>
      <c r="F4714" t="s">
        <v>21</v>
      </c>
      <c r="G4714" t="s">
        <v>15</v>
      </c>
      <c r="H4714" t="s">
        <v>22</v>
      </c>
      <c r="I4714">
        <v>5.1146564999999998E-2</v>
      </c>
      <c r="J4714">
        <v>17.7</v>
      </c>
      <c r="K4714">
        <v>127.3678</v>
      </c>
      <c r="L4714">
        <v>3.6</v>
      </c>
    </row>
    <row r="4715" spans="1:12" x14ac:dyDescent="0.3">
      <c r="A4715" t="s">
        <v>17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10</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17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17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17</v>
      </c>
      <c r="B4867" t="s">
        <v>1393</v>
      </c>
      <c r="C4867" t="s">
        <v>68</v>
      </c>
      <c r="D4867">
        <v>2014</v>
      </c>
      <c r="E4867" t="s">
        <v>29</v>
      </c>
      <c r="F4867" t="s">
        <v>21</v>
      </c>
      <c r="G4867" t="s">
        <v>30</v>
      </c>
      <c r="H4867" t="s">
        <v>16</v>
      </c>
      <c r="I4867">
        <v>0</v>
      </c>
      <c r="J4867">
        <v>18.350000000000001</v>
      </c>
      <c r="K4867">
        <v>151.934</v>
      </c>
      <c r="L4867">
        <v>3.5</v>
      </c>
    </row>
    <row r="4868" spans="1:12" x14ac:dyDescent="0.3">
      <c r="A4868" t="s">
        <v>17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17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17</v>
      </c>
      <c r="B4937" t="s">
        <v>147</v>
      </c>
      <c r="C4937" t="s">
        <v>19</v>
      </c>
      <c r="D4937">
        <v>2016</v>
      </c>
      <c r="E4937" t="s">
        <v>25</v>
      </c>
      <c r="F4937" t="s">
        <v>14</v>
      </c>
      <c r="G4937" t="s">
        <v>26</v>
      </c>
      <c r="H4937" t="s">
        <v>16</v>
      </c>
      <c r="I4937">
        <v>0</v>
      </c>
      <c r="J4937">
        <v>5.6150000000000002</v>
      </c>
      <c r="K4937">
        <v>121.973</v>
      </c>
      <c r="L4937">
        <v>3.4</v>
      </c>
    </row>
    <row r="4938" spans="1:12" x14ac:dyDescent="0.3">
      <c r="A4938" t="s">
        <v>17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10</v>
      </c>
      <c r="B4942" t="s">
        <v>956</v>
      </c>
      <c r="C4942" t="s">
        <v>75</v>
      </c>
      <c r="D4942">
        <v>2016</v>
      </c>
      <c r="E4942" t="s">
        <v>25</v>
      </c>
      <c r="F4942" t="s">
        <v>14</v>
      </c>
      <c r="G4942" t="s">
        <v>26</v>
      </c>
      <c r="H4942" t="s">
        <v>16</v>
      </c>
      <c r="I4942">
        <v>3.3052168E-2</v>
      </c>
      <c r="J4942">
        <v>10.6</v>
      </c>
      <c r="K4942">
        <v>49.700800000000001</v>
      </c>
      <c r="L4942">
        <v>3.4</v>
      </c>
    </row>
    <row r="4943" spans="1:12" x14ac:dyDescent="0.3">
      <c r="A4943" t="s">
        <v>17</v>
      </c>
      <c r="B4943" t="s">
        <v>797</v>
      </c>
      <c r="C4943" t="s">
        <v>62</v>
      </c>
      <c r="D4943">
        <v>2015</v>
      </c>
      <c r="E4943" t="s">
        <v>33</v>
      </c>
      <c r="F4943" t="s">
        <v>34</v>
      </c>
      <c r="G4943" t="s">
        <v>15</v>
      </c>
      <c r="H4943" t="s">
        <v>16</v>
      </c>
      <c r="I4943">
        <v>3.8815341000000003E-2</v>
      </c>
      <c r="J4943">
        <v>19.7</v>
      </c>
      <c r="K4943">
        <v>124.2362</v>
      </c>
      <c r="L4943">
        <v>3.4</v>
      </c>
    </row>
    <row r="4944" spans="1:12" x14ac:dyDescent="0.3">
      <c r="A4944" t="s">
        <v>17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17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10</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17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17</v>
      </c>
      <c r="B5069" t="s">
        <v>1149</v>
      </c>
      <c r="C5069" t="s">
        <v>42</v>
      </c>
      <c r="D5069">
        <v>2017</v>
      </c>
      <c r="E5069" t="s">
        <v>51</v>
      </c>
      <c r="F5069" t="s">
        <v>34</v>
      </c>
      <c r="G5069" t="s">
        <v>26</v>
      </c>
      <c r="H5069" t="s">
        <v>16</v>
      </c>
      <c r="I5069">
        <v>2.8674471E-2</v>
      </c>
      <c r="J5069">
        <v>10.85</v>
      </c>
      <c r="K5069">
        <v>115.1808</v>
      </c>
      <c r="L5069">
        <v>3.3</v>
      </c>
    </row>
    <row r="5070" spans="1:12" x14ac:dyDescent="0.3">
      <c r="A5070" t="s">
        <v>17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17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10</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10</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17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10</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17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17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1115</v>
      </c>
      <c r="C5370" t="s">
        <v>19</v>
      </c>
      <c r="D5370">
        <v>2022</v>
      </c>
      <c r="E5370" t="s">
        <v>20</v>
      </c>
      <c r="F5370" t="s">
        <v>21</v>
      </c>
      <c r="G5370" t="s">
        <v>15</v>
      </c>
      <c r="H5370" t="s">
        <v>22</v>
      </c>
      <c r="I5370">
        <v>9.7457482999999998E-2</v>
      </c>
      <c r="J5370">
        <v>15.2</v>
      </c>
      <c r="K5370">
        <v>114.4492</v>
      </c>
      <c r="L5370">
        <v>3</v>
      </c>
    </row>
    <row r="5371" spans="1:12" x14ac:dyDescent="0.3">
      <c r="A5371" t="s">
        <v>17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17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10</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17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876</v>
      </c>
      <c r="C5475" t="s">
        <v>58</v>
      </c>
      <c r="D5475">
        <v>2022</v>
      </c>
      <c r="E5475" t="s">
        <v>20</v>
      </c>
      <c r="F5475" t="s">
        <v>21</v>
      </c>
      <c r="G5475" t="s">
        <v>15</v>
      </c>
      <c r="H5475" t="s">
        <v>22</v>
      </c>
      <c r="I5475">
        <v>0.1062679</v>
      </c>
      <c r="J5475">
        <v>11</v>
      </c>
      <c r="K5475">
        <v>123.2046</v>
      </c>
      <c r="L5475">
        <v>2.8</v>
      </c>
    </row>
    <row r="5476" spans="1:12" x14ac:dyDescent="0.3">
      <c r="A5476" t="s">
        <v>17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10</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10</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17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17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17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17</v>
      </c>
      <c r="B5664" t="s">
        <v>658</v>
      </c>
      <c r="C5664" t="s">
        <v>49</v>
      </c>
      <c r="D5664">
        <v>2017</v>
      </c>
      <c r="E5664" t="s">
        <v>51</v>
      </c>
      <c r="F5664" t="s">
        <v>34</v>
      </c>
      <c r="G5664" t="s">
        <v>26</v>
      </c>
      <c r="H5664" t="s">
        <v>16</v>
      </c>
      <c r="I5664">
        <v>0.103422709</v>
      </c>
      <c r="J5664">
        <v>15.5</v>
      </c>
      <c r="K5664">
        <v>144.84700000000001</v>
      </c>
      <c r="L5664">
        <v>2</v>
      </c>
    </row>
    <row r="5665" spans="1:12" x14ac:dyDescent="0.3">
      <c r="A5665" t="s">
        <v>17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17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17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17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17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17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10</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17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17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17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10</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17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17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17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17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10</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17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17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17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10</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17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17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17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579</v>
      </c>
      <c r="C6161" t="s">
        <v>55</v>
      </c>
      <c r="D6161">
        <v>2012</v>
      </c>
      <c r="E6161" t="s">
        <v>13</v>
      </c>
      <c r="F6161" t="s">
        <v>14</v>
      </c>
      <c r="G6161" t="s">
        <v>15</v>
      </c>
      <c r="H6161" t="s">
        <v>16</v>
      </c>
      <c r="I6161">
        <v>0.156541861</v>
      </c>
      <c r="J6161">
        <v>17.2</v>
      </c>
      <c r="K6161">
        <v>162.45779999999999</v>
      </c>
      <c r="L6161">
        <v>4</v>
      </c>
    </row>
    <row r="6162" spans="1:12" x14ac:dyDescent="0.3">
      <c r="A6162" t="s">
        <v>17</v>
      </c>
      <c r="B6162" t="s">
        <v>1530</v>
      </c>
      <c r="C6162" t="s">
        <v>65</v>
      </c>
      <c r="D6162">
        <v>2012</v>
      </c>
      <c r="E6162" t="s">
        <v>13</v>
      </c>
      <c r="F6162" t="s">
        <v>14</v>
      </c>
      <c r="G6162" t="s">
        <v>15</v>
      </c>
      <c r="H6162" t="s">
        <v>16</v>
      </c>
      <c r="I6162">
        <v>2.3179181E-2</v>
      </c>
      <c r="J6162">
        <v>20.5</v>
      </c>
      <c r="K6162">
        <v>154.03399999999999</v>
      </c>
      <c r="L6162">
        <v>4</v>
      </c>
    </row>
    <row r="6163" spans="1:12" x14ac:dyDescent="0.3">
      <c r="A6163" t="s">
        <v>17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10</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10</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10</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735</v>
      </c>
      <c r="C6422" t="s">
        <v>12</v>
      </c>
      <c r="D6422">
        <v>2012</v>
      </c>
      <c r="E6422" t="s">
        <v>13</v>
      </c>
      <c r="F6422" t="s">
        <v>14</v>
      </c>
      <c r="G6422" t="s">
        <v>15</v>
      </c>
      <c r="H6422" t="s">
        <v>16</v>
      </c>
      <c r="I6422">
        <v>0</v>
      </c>
      <c r="J6422">
        <v>5.82</v>
      </c>
      <c r="K6422">
        <v>256.63299999999998</v>
      </c>
      <c r="L6422">
        <v>4</v>
      </c>
    </row>
    <row r="6423" spans="1:12" x14ac:dyDescent="0.3">
      <c r="A6423" t="s">
        <v>10</v>
      </c>
      <c r="B6423" t="s">
        <v>965</v>
      </c>
      <c r="C6423" t="s">
        <v>55</v>
      </c>
      <c r="D6423">
        <v>2012</v>
      </c>
      <c r="E6423" t="s">
        <v>13</v>
      </c>
      <c r="F6423" t="s">
        <v>14</v>
      </c>
      <c r="G6423" t="s">
        <v>15</v>
      </c>
      <c r="H6423" t="s">
        <v>16</v>
      </c>
      <c r="I6423">
        <v>9.8832569999999995E-3</v>
      </c>
      <c r="J6423">
        <v>6.26</v>
      </c>
      <c r="K6423">
        <v>149.8366</v>
      </c>
      <c r="L6423">
        <v>4</v>
      </c>
    </row>
    <row r="6424" spans="1:12" x14ac:dyDescent="0.3">
      <c r="A6424" t="s">
        <v>10</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17</v>
      </c>
      <c r="B6425" t="s">
        <v>795</v>
      </c>
      <c r="C6425" t="s">
        <v>12</v>
      </c>
      <c r="D6425">
        <v>2018</v>
      </c>
      <c r="E6425" t="s">
        <v>140</v>
      </c>
      <c r="F6425" t="s">
        <v>14</v>
      </c>
      <c r="G6425" t="s">
        <v>26</v>
      </c>
      <c r="H6425" t="s">
        <v>40</v>
      </c>
      <c r="I6425">
        <v>5.4363970999999997E-2</v>
      </c>
      <c r="K6425">
        <v>105.099</v>
      </c>
      <c r="L6425">
        <v>4</v>
      </c>
    </row>
    <row r="6426" spans="1:12" x14ac:dyDescent="0.3">
      <c r="A6426" t="s">
        <v>17</v>
      </c>
      <c r="B6426" t="s">
        <v>670</v>
      </c>
      <c r="C6426" t="s">
        <v>12</v>
      </c>
      <c r="D6426">
        <v>2018</v>
      </c>
      <c r="E6426" t="s">
        <v>140</v>
      </c>
      <c r="F6426" t="s">
        <v>14</v>
      </c>
      <c r="G6426" t="s">
        <v>26</v>
      </c>
      <c r="H6426" t="s">
        <v>40</v>
      </c>
      <c r="I6426">
        <v>0</v>
      </c>
      <c r="K6426">
        <v>258.39879999999999</v>
      </c>
      <c r="L6426">
        <v>4</v>
      </c>
    </row>
    <row r="6427" spans="1:12" x14ac:dyDescent="0.3">
      <c r="A6427" t="s">
        <v>17</v>
      </c>
      <c r="B6427" t="s">
        <v>303</v>
      </c>
      <c r="C6427" t="s">
        <v>42</v>
      </c>
      <c r="D6427">
        <v>2018</v>
      </c>
      <c r="E6427" t="s">
        <v>140</v>
      </c>
      <c r="F6427" t="s">
        <v>14</v>
      </c>
      <c r="G6427" t="s">
        <v>26</v>
      </c>
      <c r="H6427" t="s">
        <v>40</v>
      </c>
      <c r="I6427">
        <v>5.8827583000000003E-2</v>
      </c>
      <c r="K6427">
        <v>110.49120000000001</v>
      </c>
      <c r="L6427">
        <v>4</v>
      </c>
    </row>
    <row r="6428" spans="1:12" x14ac:dyDescent="0.3">
      <c r="A6428" t="s">
        <v>17</v>
      </c>
      <c r="B6428" t="s">
        <v>1152</v>
      </c>
      <c r="C6428" t="s">
        <v>42</v>
      </c>
      <c r="D6428">
        <v>2018</v>
      </c>
      <c r="E6428" t="s">
        <v>140</v>
      </c>
      <c r="F6428" t="s">
        <v>14</v>
      </c>
      <c r="G6428" t="s">
        <v>26</v>
      </c>
      <c r="H6428" t="s">
        <v>40</v>
      </c>
      <c r="I6428">
        <v>4.6609281000000002E-2</v>
      </c>
      <c r="K6428">
        <v>248.67760000000001</v>
      </c>
      <c r="L6428">
        <v>4</v>
      </c>
    </row>
    <row r="6429" spans="1:12" x14ac:dyDescent="0.3">
      <c r="A6429" t="s">
        <v>17</v>
      </c>
      <c r="B6429" t="s">
        <v>1074</v>
      </c>
      <c r="C6429" t="s">
        <v>49</v>
      </c>
      <c r="D6429">
        <v>2018</v>
      </c>
      <c r="E6429" t="s">
        <v>140</v>
      </c>
      <c r="F6429" t="s">
        <v>14</v>
      </c>
      <c r="G6429" t="s">
        <v>26</v>
      </c>
      <c r="H6429" t="s">
        <v>40</v>
      </c>
      <c r="I6429">
        <v>0.28406587900000002</v>
      </c>
      <c r="K6429">
        <v>105.5622</v>
      </c>
      <c r="L6429">
        <v>4</v>
      </c>
    </row>
    <row r="6430" spans="1:12" x14ac:dyDescent="0.3">
      <c r="A6430" t="s">
        <v>17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17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1193</v>
      </c>
      <c r="C6581" t="s">
        <v>12</v>
      </c>
      <c r="D6581">
        <v>2016</v>
      </c>
      <c r="E6581" t="s">
        <v>25</v>
      </c>
      <c r="F6581" t="s">
        <v>14</v>
      </c>
      <c r="G6581" t="s">
        <v>26</v>
      </c>
      <c r="H6581" t="s">
        <v>16</v>
      </c>
      <c r="I6581">
        <v>2.0714522999999999E-2</v>
      </c>
      <c r="J6581">
        <v>14.15</v>
      </c>
      <c r="K6581">
        <v>124.2046</v>
      </c>
      <c r="L6581">
        <v>4</v>
      </c>
    </row>
    <row r="6582" spans="1:12" x14ac:dyDescent="0.3">
      <c r="A6582" t="s">
        <v>17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10</v>
      </c>
      <c r="B6828" t="s">
        <v>1546</v>
      </c>
      <c r="C6828" t="s">
        <v>96</v>
      </c>
      <c r="D6828">
        <v>2016</v>
      </c>
      <c r="E6828" t="s">
        <v>25</v>
      </c>
      <c r="F6828" t="s">
        <v>14</v>
      </c>
      <c r="G6828" t="s">
        <v>26</v>
      </c>
      <c r="H6828" t="s">
        <v>16</v>
      </c>
      <c r="I6828">
        <v>8.0737030000000001E-2</v>
      </c>
      <c r="J6828">
        <v>19.7</v>
      </c>
      <c r="K6828">
        <v>197.011</v>
      </c>
      <c r="L6828">
        <v>4</v>
      </c>
    </row>
    <row r="6829" spans="1:12" x14ac:dyDescent="0.3">
      <c r="A6829" t="s">
        <v>10</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10</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17</v>
      </c>
      <c r="B6832" t="s">
        <v>857</v>
      </c>
      <c r="C6832" t="s">
        <v>24</v>
      </c>
      <c r="D6832">
        <v>2015</v>
      </c>
      <c r="E6832" t="s">
        <v>33</v>
      </c>
      <c r="F6832" t="s">
        <v>34</v>
      </c>
      <c r="G6832" t="s">
        <v>15</v>
      </c>
      <c r="H6832" t="s">
        <v>16</v>
      </c>
      <c r="I6832">
        <v>4.1823046000000003E-2</v>
      </c>
      <c r="J6832">
        <v>19.7</v>
      </c>
      <c r="K6832">
        <v>108.0912</v>
      </c>
      <c r="L6832">
        <v>4</v>
      </c>
    </row>
    <row r="6833" spans="1:12" x14ac:dyDescent="0.3">
      <c r="A6833" t="s">
        <v>17</v>
      </c>
      <c r="B6833" t="s">
        <v>1508</v>
      </c>
      <c r="C6833" t="s">
        <v>62</v>
      </c>
      <c r="D6833">
        <v>2015</v>
      </c>
      <c r="E6833" t="s">
        <v>33</v>
      </c>
      <c r="F6833" t="s">
        <v>34</v>
      </c>
      <c r="G6833" t="s">
        <v>15</v>
      </c>
      <c r="H6833" t="s">
        <v>16</v>
      </c>
      <c r="I6833">
        <v>7.5711199000000007E-2</v>
      </c>
      <c r="J6833">
        <v>5.98</v>
      </c>
      <c r="K6833">
        <v>55.6614</v>
      </c>
      <c r="L6833">
        <v>4</v>
      </c>
    </row>
    <row r="6834" spans="1:12" x14ac:dyDescent="0.3">
      <c r="A6834" t="s">
        <v>17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17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17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1465</v>
      </c>
      <c r="C6837" t="s">
        <v>62</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1387</v>
      </c>
      <c r="C6841" t="s">
        <v>42</v>
      </c>
      <c r="D6841">
        <v>2020</v>
      </c>
      <c r="E6841" t="s">
        <v>37</v>
      </c>
      <c r="F6841" t="s">
        <v>34</v>
      </c>
      <c r="G6841" t="s">
        <v>15</v>
      </c>
      <c r="H6841" t="s">
        <v>16</v>
      </c>
      <c r="I6841">
        <v>5.8799705000000001E-2</v>
      </c>
      <c r="J6841">
        <v>18.2</v>
      </c>
      <c r="K6841">
        <v>220.7456</v>
      </c>
      <c r="L6841">
        <v>4</v>
      </c>
    </row>
    <row r="6842" spans="1:12" x14ac:dyDescent="0.3">
      <c r="A6842" t="s">
        <v>17</v>
      </c>
      <c r="B6842" t="s">
        <v>1355</v>
      </c>
      <c r="C6842" t="s">
        <v>49</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191</v>
      </c>
      <c r="C7340" t="s">
        <v>24</v>
      </c>
      <c r="D7340">
        <v>2015</v>
      </c>
      <c r="E7340" t="s">
        <v>33</v>
      </c>
      <c r="F7340" t="s">
        <v>34</v>
      </c>
      <c r="G7340" t="s">
        <v>15</v>
      </c>
      <c r="H7340" t="s">
        <v>16</v>
      </c>
      <c r="I7340">
        <v>0.125857678</v>
      </c>
      <c r="J7340">
        <v>11.5</v>
      </c>
      <c r="K7340">
        <v>100.53579999999999</v>
      </c>
      <c r="L7340">
        <v>4</v>
      </c>
    </row>
    <row r="7341" spans="1:12" x14ac:dyDescent="0.3">
      <c r="A7341" t="s">
        <v>10</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10</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10</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1012</v>
      </c>
      <c r="C7345" t="s">
        <v>12</v>
      </c>
      <c r="D7345">
        <v>2020</v>
      </c>
      <c r="E7345" t="s">
        <v>37</v>
      </c>
      <c r="F7345" t="s">
        <v>34</v>
      </c>
      <c r="G7345" t="s">
        <v>15</v>
      </c>
      <c r="H7345" t="s">
        <v>16</v>
      </c>
      <c r="I7345">
        <v>5.9160135000000003E-2</v>
      </c>
      <c r="J7345">
        <v>14.5</v>
      </c>
      <c r="K7345">
        <v>170.7448</v>
      </c>
      <c r="L7345">
        <v>4</v>
      </c>
    </row>
    <row r="7346" spans="1:12" x14ac:dyDescent="0.3">
      <c r="A7346" t="s">
        <v>17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17</v>
      </c>
      <c r="B7347" t="s">
        <v>829</v>
      </c>
      <c r="C7347" t="s">
        <v>68</v>
      </c>
      <c r="D7347">
        <v>2017</v>
      </c>
      <c r="E7347" t="s">
        <v>51</v>
      </c>
      <c r="F7347" t="s">
        <v>34</v>
      </c>
      <c r="G7347" t="s">
        <v>26</v>
      </c>
      <c r="H7347" t="s">
        <v>16</v>
      </c>
      <c r="I7347">
        <v>0.11993002899999999</v>
      </c>
      <c r="J7347">
        <v>11.15</v>
      </c>
      <c r="K7347">
        <v>44.2744</v>
      </c>
      <c r="L7347">
        <v>4</v>
      </c>
    </row>
    <row r="7348" spans="1:12" x14ac:dyDescent="0.3">
      <c r="A7348" t="s">
        <v>17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17</v>
      </c>
      <c r="B7349" t="s">
        <v>448</v>
      </c>
      <c r="C7349" t="s">
        <v>12</v>
      </c>
      <c r="D7349">
        <v>2017</v>
      </c>
      <c r="E7349" t="s">
        <v>51</v>
      </c>
      <c r="F7349" t="s">
        <v>34</v>
      </c>
      <c r="G7349" t="s">
        <v>26</v>
      </c>
      <c r="H7349" t="s">
        <v>16</v>
      </c>
      <c r="I7349">
        <v>0.173483253</v>
      </c>
      <c r="J7349">
        <v>11.5</v>
      </c>
      <c r="K7349">
        <v>129.0652</v>
      </c>
      <c r="L7349">
        <v>4</v>
      </c>
    </row>
    <row r="7350" spans="1:12" x14ac:dyDescent="0.3">
      <c r="A7350" t="s">
        <v>17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17</v>
      </c>
      <c r="B7351" t="s">
        <v>1075</v>
      </c>
      <c r="C7351" t="s">
        <v>32</v>
      </c>
      <c r="D7351">
        <v>2017</v>
      </c>
      <c r="E7351" t="s">
        <v>51</v>
      </c>
      <c r="F7351" t="s">
        <v>34</v>
      </c>
      <c r="G7351" t="s">
        <v>26</v>
      </c>
      <c r="H7351" t="s">
        <v>16</v>
      </c>
      <c r="I7351">
        <v>1.7322454000000001E-2</v>
      </c>
      <c r="J7351">
        <v>8.43</v>
      </c>
      <c r="K7351">
        <v>196.8768</v>
      </c>
      <c r="L7351">
        <v>4</v>
      </c>
    </row>
    <row r="7352" spans="1:12" x14ac:dyDescent="0.3">
      <c r="A7352" t="s">
        <v>17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10</v>
      </c>
      <c r="B7584" t="s">
        <v>763</v>
      </c>
      <c r="C7584" t="s">
        <v>32</v>
      </c>
      <c r="D7584">
        <v>2017</v>
      </c>
      <c r="E7584" t="s">
        <v>51</v>
      </c>
      <c r="F7584" t="s">
        <v>34</v>
      </c>
      <c r="G7584" t="s">
        <v>26</v>
      </c>
      <c r="H7584" t="s">
        <v>16</v>
      </c>
      <c r="I7584">
        <v>4.4976367000000003E-2</v>
      </c>
      <c r="J7584">
        <v>13</v>
      </c>
      <c r="K7584">
        <v>176.2054</v>
      </c>
      <c r="L7584">
        <v>4</v>
      </c>
    </row>
    <row r="7585" spans="1:12" x14ac:dyDescent="0.3">
      <c r="A7585" t="s">
        <v>17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17</v>
      </c>
      <c r="B7586" t="s">
        <v>439</v>
      </c>
      <c r="C7586" t="s">
        <v>24</v>
      </c>
      <c r="D7586">
        <v>2011</v>
      </c>
      <c r="E7586" t="s">
        <v>39</v>
      </c>
      <c r="F7586" t="s">
        <v>21</v>
      </c>
      <c r="G7586" t="s">
        <v>15</v>
      </c>
      <c r="H7586" t="s">
        <v>40</v>
      </c>
      <c r="I7586">
        <v>0.148673586</v>
      </c>
      <c r="J7586">
        <v>18.25</v>
      </c>
      <c r="K7586">
        <v>197.24520000000001</v>
      </c>
      <c r="L7586">
        <v>4</v>
      </c>
    </row>
    <row r="7587" spans="1:12" x14ac:dyDescent="0.3">
      <c r="A7587" t="s">
        <v>17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448</v>
      </c>
      <c r="C7588" t="s">
        <v>12</v>
      </c>
      <c r="D7588">
        <v>2011</v>
      </c>
      <c r="E7588" t="s">
        <v>39</v>
      </c>
      <c r="F7588" t="s">
        <v>21</v>
      </c>
      <c r="G7588" t="s">
        <v>15</v>
      </c>
      <c r="H7588" t="s">
        <v>40</v>
      </c>
      <c r="I7588">
        <v>0.29043031699999999</v>
      </c>
      <c r="J7588">
        <v>11.5</v>
      </c>
      <c r="K7588">
        <v>130.6652</v>
      </c>
      <c r="L7588">
        <v>4</v>
      </c>
    </row>
    <row r="7589" spans="1:12" x14ac:dyDescent="0.3">
      <c r="A7589" t="s">
        <v>17</v>
      </c>
      <c r="B7589" t="s">
        <v>467</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1149</v>
      </c>
      <c r="C7593" t="s">
        <v>42</v>
      </c>
      <c r="D7593">
        <v>2011</v>
      </c>
      <c r="E7593" t="s">
        <v>39</v>
      </c>
      <c r="F7593" t="s">
        <v>21</v>
      </c>
      <c r="G7593" t="s">
        <v>15</v>
      </c>
      <c r="H7593" t="s">
        <v>40</v>
      </c>
      <c r="I7593">
        <v>4.8004262999999998E-2</v>
      </c>
      <c r="J7593">
        <v>10.85</v>
      </c>
      <c r="K7593">
        <v>117.5808</v>
      </c>
      <c r="L7593">
        <v>4</v>
      </c>
    </row>
    <row r="7594" spans="1:12" x14ac:dyDescent="0.3">
      <c r="A7594" t="s">
        <v>17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10</v>
      </c>
      <c r="B7726" t="s">
        <v>702</v>
      </c>
      <c r="C7726" t="s">
        <v>96</v>
      </c>
      <c r="D7726">
        <v>2011</v>
      </c>
      <c r="E7726" t="s">
        <v>39</v>
      </c>
      <c r="F7726" t="s">
        <v>21</v>
      </c>
      <c r="G7726" t="s">
        <v>26</v>
      </c>
      <c r="H7726" t="s">
        <v>40</v>
      </c>
      <c r="I7726">
        <v>0.117026714</v>
      </c>
      <c r="J7726">
        <v>16.7</v>
      </c>
      <c r="K7726">
        <v>189.22139999999999</v>
      </c>
      <c r="L7726">
        <v>4</v>
      </c>
    </row>
    <row r="7727" spans="1:12" x14ac:dyDescent="0.3">
      <c r="A7727" t="s">
        <v>10</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10</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17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990</v>
      </c>
      <c r="C7733" t="s">
        <v>28</v>
      </c>
      <c r="D7733">
        <v>2014</v>
      </c>
      <c r="E7733" t="s">
        <v>29</v>
      </c>
      <c r="F7733" t="s">
        <v>21</v>
      </c>
      <c r="G7733" t="s">
        <v>30</v>
      </c>
      <c r="H7733" t="s">
        <v>16</v>
      </c>
      <c r="I7733">
        <v>0</v>
      </c>
      <c r="J7733">
        <v>16.600000000000001</v>
      </c>
      <c r="K7733">
        <v>117.3124</v>
      </c>
      <c r="L7733">
        <v>4</v>
      </c>
    </row>
    <row r="7734" spans="1:12" x14ac:dyDescent="0.3">
      <c r="A7734" t="s">
        <v>17</v>
      </c>
      <c r="B7734" t="s">
        <v>794</v>
      </c>
      <c r="C7734" t="s">
        <v>24</v>
      </c>
      <c r="D7734">
        <v>2014</v>
      </c>
      <c r="E7734" t="s">
        <v>29</v>
      </c>
      <c r="F7734" t="s">
        <v>21</v>
      </c>
      <c r="G7734" t="s">
        <v>30</v>
      </c>
      <c r="H7734" t="s">
        <v>16</v>
      </c>
      <c r="I7734">
        <v>1.5447860000000001E-2</v>
      </c>
      <c r="J7734">
        <v>12.15</v>
      </c>
      <c r="K7734">
        <v>211.2928</v>
      </c>
      <c r="L7734">
        <v>4</v>
      </c>
    </row>
    <row r="7735" spans="1:12" x14ac:dyDescent="0.3">
      <c r="A7735" t="s">
        <v>17</v>
      </c>
      <c r="B7735" t="s">
        <v>857</v>
      </c>
      <c r="C7735" t="s">
        <v>24</v>
      </c>
      <c r="D7735">
        <v>2014</v>
      </c>
      <c r="E7735" t="s">
        <v>29</v>
      </c>
      <c r="F7735" t="s">
        <v>21</v>
      </c>
      <c r="G7735" t="s">
        <v>30</v>
      </c>
      <c r="H7735" t="s">
        <v>16</v>
      </c>
      <c r="I7735">
        <v>4.1703666E-2</v>
      </c>
      <c r="J7735">
        <v>19.7</v>
      </c>
      <c r="K7735">
        <v>109.19119999999999</v>
      </c>
      <c r="L7735">
        <v>4</v>
      </c>
    </row>
    <row r="7736" spans="1:12" x14ac:dyDescent="0.3">
      <c r="A7736" t="s">
        <v>17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247</v>
      </c>
      <c r="C7739" t="s">
        <v>65</v>
      </c>
      <c r="D7739">
        <v>2014</v>
      </c>
      <c r="E7739" t="s">
        <v>29</v>
      </c>
      <c r="F7739" t="s">
        <v>21</v>
      </c>
      <c r="G7739" t="s">
        <v>30</v>
      </c>
      <c r="H7739" t="s">
        <v>16</v>
      </c>
      <c r="I7739">
        <v>0.111209003</v>
      </c>
      <c r="J7739">
        <v>17.75</v>
      </c>
      <c r="K7739">
        <v>107.7912</v>
      </c>
      <c r="L7739">
        <v>4</v>
      </c>
    </row>
    <row r="7740" spans="1:12" x14ac:dyDescent="0.3">
      <c r="A7740" t="s">
        <v>17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10</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17</v>
      </c>
      <c r="B7976" t="s">
        <v>1263</v>
      </c>
      <c r="C7976" t="s">
        <v>28</v>
      </c>
      <c r="D7976">
        <v>2022</v>
      </c>
      <c r="E7976" t="s">
        <v>20</v>
      </c>
      <c r="F7976" t="s">
        <v>21</v>
      </c>
      <c r="G7976" t="s">
        <v>15</v>
      </c>
      <c r="H7976" t="s">
        <v>22</v>
      </c>
      <c r="I7976">
        <v>0</v>
      </c>
      <c r="J7976">
        <v>16.25</v>
      </c>
      <c r="K7976">
        <v>90.2804</v>
      </c>
      <c r="L7976">
        <v>4</v>
      </c>
    </row>
    <row r="7977" spans="1:12" x14ac:dyDescent="0.3">
      <c r="A7977" t="s">
        <v>17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17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17</v>
      </c>
      <c r="B7979" t="s">
        <v>636</v>
      </c>
      <c r="C7979" t="s">
        <v>68</v>
      </c>
      <c r="D7979">
        <v>2022</v>
      </c>
      <c r="E7979" t="s">
        <v>20</v>
      </c>
      <c r="F7979" t="s">
        <v>21</v>
      </c>
      <c r="G7979" t="s">
        <v>15</v>
      </c>
      <c r="H7979" t="s">
        <v>22</v>
      </c>
      <c r="I7979">
        <v>2.2155562E-2</v>
      </c>
      <c r="J7979">
        <v>16.7</v>
      </c>
      <c r="K7979">
        <v>109.5886</v>
      </c>
      <c r="L7979">
        <v>4</v>
      </c>
    </row>
    <row r="7980" spans="1:12" x14ac:dyDescent="0.3">
      <c r="A7980" t="s">
        <v>17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17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17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17</v>
      </c>
      <c r="B7987" t="s">
        <v>568</v>
      </c>
      <c r="C7987" t="s">
        <v>32</v>
      </c>
      <c r="D7987">
        <v>2022</v>
      </c>
      <c r="E7987" t="s">
        <v>20</v>
      </c>
      <c r="F7987" t="s">
        <v>21</v>
      </c>
      <c r="G7987" t="s">
        <v>15</v>
      </c>
      <c r="H7987" t="s">
        <v>22</v>
      </c>
      <c r="I7987">
        <v>7.7508015E-2</v>
      </c>
      <c r="J7987">
        <v>6.96</v>
      </c>
      <c r="K7987">
        <v>92.314599999999999</v>
      </c>
      <c r="L7987">
        <v>4</v>
      </c>
    </row>
    <row r="7988" spans="1:12" x14ac:dyDescent="0.3">
      <c r="A7988" t="s">
        <v>17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10</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10</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10</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17</v>
      </c>
      <c r="B8248" t="s">
        <v>1249</v>
      </c>
      <c r="C8248" t="s">
        <v>96</v>
      </c>
      <c r="D8248">
        <v>2018</v>
      </c>
      <c r="E8248" t="s">
        <v>45</v>
      </c>
      <c r="F8248" t="s">
        <v>21</v>
      </c>
      <c r="G8248" t="s">
        <v>15</v>
      </c>
      <c r="H8248" t="s">
        <v>46</v>
      </c>
      <c r="I8248">
        <v>5.6656942000000002E-2</v>
      </c>
      <c r="K8248">
        <v>106.26220000000001</v>
      </c>
      <c r="L8248">
        <v>4</v>
      </c>
    </row>
    <row r="8249" spans="1:12" x14ac:dyDescent="0.3">
      <c r="A8249" t="s">
        <v>17</v>
      </c>
      <c r="B8249" t="s">
        <v>664</v>
      </c>
      <c r="C8249" t="s">
        <v>58</v>
      </c>
      <c r="D8249">
        <v>2018</v>
      </c>
      <c r="E8249" t="s">
        <v>45</v>
      </c>
      <c r="F8249" t="s">
        <v>21</v>
      </c>
      <c r="G8249" t="s">
        <v>15</v>
      </c>
      <c r="H8249" t="s">
        <v>46</v>
      </c>
      <c r="I8249">
        <v>0</v>
      </c>
      <c r="K8249">
        <v>87.685599999999994</v>
      </c>
      <c r="L8249">
        <v>4</v>
      </c>
    </row>
    <row r="8250" spans="1:12" x14ac:dyDescent="0.3">
      <c r="A8250" t="s">
        <v>17</v>
      </c>
      <c r="B8250" t="s">
        <v>1443</v>
      </c>
      <c r="C8250" t="s">
        <v>12</v>
      </c>
      <c r="D8250">
        <v>2018</v>
      </c>
      <c r="E8250" t="s">
        <v>45</v>
      </c>
      <c r="F8250" t="s">
        <v>21</v>
      </c>
      <c r="G8250" t="s">
        <v>15</v>
      </c>
      <c r="H8250" t="s">
        <v>46</v>
      </c>
      <c r="I8250">
        <v>2.7183141000000001E-2</v>
      </c>
      <c r="K8250">
        <v>99.7042</v>
      </c>
      <c r="L8250">
        <v>4</v>
      </c>
    </row>
    <row r="8251" spans="1:12" x14ac:dyDescent="0.3">
      <c r="A8251" t="s">
        <v>17</v>
      </c>
      <c r="B8251" t="s">
        <v>720</v>
      </c>
      <c r="C8251" t="s">
        <v>19</v>
      </c>
      <c r="D8251">
        <v>2018</v>
      </c>
      <c r="E8251" t="s">
        <v>45</v>
      </c>
      <c r="F8251" t="s">
        <v>21</v>
      </c>
      <c r="G8251" t="s">
        <v>15</v>
      </c>
      <c r="H8251" t="s">
        <v>46</v>
      </c>
      <c r="I8251">
        <v>0</v>
      </c>
      <c r="K8251">
        <v>64.216800000000006</v>
      </c>
      <c r="L8251">
        <v>4</v>
      </c>
    </row>
    <row r="8252" spans="1:12" x14ac:dyDescent="0.3">
      <c r="A8252" t="s">
        <v>17</v>
      </c>
      <c r="B8252" t="s">
        <v>1148</v>
      </c>
      <c r="C8252" t="s">
        <v>19</v>
      </c>
      <c r="D8252">
        <v>2018</v>
      </c>
      <c r="E8252" t="s">
        <v>45</v>
      </c>
      <c r="F8252" t="s">
        <v>21</v>
      </c>
      <c r="G8252" t="s">
        <v>15</v>
      </c>
      <c r="H8252" t="s">
        <v>46</v>
      </c>
      <c r="I8252">
        <v>6.9208684000000006E-2</v>
      </c>
      <c r="K8252">
        <v>264.08839999999998</v>
      </c>
      <c r="L8252">
        <v>4</v>
      </c>
    </row>
    <row r="8253" spans="1:12" x14ac:dyDescent="0.3">
      <c r="A8253" t="s">
        <v>17</v>
      </c>
      <c r="B8253" t="s">
        <v>1136</v>
      </c>
      <c r="C8253" t="s">
        <v>42</v>
      </c>
      <c r="D8253">
        <v>2018</v>
      </c>
      <c r="E8253" t="s">
        <v>45</v>
      </c>
      <c r="F8253" t="s">
        <v>21</v>
      </c>
      <c r="G8253" t="s">
        <v>15</v>
      </c>
      <c r="H8253" t="s">
        <v>46</v>
      </c>
      <c r="I8253">
        <v>0.102941345</v>
      </c>
      <c r="K8253">
        <v>171.2448</v>
      </c>
      <c r="L8253">
        <v>4</v>
      </c>
    </row>
    <row r="8254" spans="1:12" x14ac:dyDescent="0.3">
      <c r="A8254" t="s">
        <v>17</v>
      </c>
      <c r="B8254" t="s">
        <v>76</v>
      </c>
      <c r="C8254" t="s">
        <v>42</v>
      </c>
      <c r="D8254">
        <v>2018</v>
      </c>
      <c r="E8254" t="s">
        <v>45</v>
      </c>
      <c r="F8254" t="s">
        <v>21</v>
      </c>
      <c r="G8254" t="s">
        <v>15</v>
      </c>
      <c r="H8254" t="s">
        <v>46</v>
      </c>
      <c r="I8254">
        <v>8.0249973000000002E-2</v>
      </c>
      <c r="K8254">
        <v>168.679</v>
      </c>
      <c r="L8254">
        <v>4</v>
      </c>
    </row>
    <row r="8255" spans="1:12" x14ac:dyDescent="0.3">
      <c r="A8255" t="s">
        <v>17</v>
      </c>
      <c r="B8255" t="s">
        <v>1072</v>
      </c>
      <c r="C8255" t="s">
        <v>42</v>
      </c>
      <c r="D8255">
        <v>2018</v>
      </c>
      <c r="E8255" t="s">
        <v>45</v>
      </c>
      <c r="F8255" t="s">
        <v>21</v>
      </c>
      <c r="G8255" t="s">
        <v>15</v>
      </c>
      <c r="H8255" t="s">
        <v>46</v>
      </c>
      <c r="I8255">
        <v>6.0888513999999998E-2</v>
      </c>
      <c r="K8255">
        <v>130.1968</v>
      </c>
      <c r="L8255">
        <v>4</v>
      </c>
    </row>
    <row r="8256" spans="1:12" x14ac:dyDescent="0.3">
      <c r="A8256" t="s">
        <v>17</v>
      </c>
      <c r="B8256" t="s">
        <v>1528</v>
      </c>
      <c r="C8256" t="s">
        <v>55</v>
      </c>
      <c r="D8256">
        <v>2018</v>
      </c>
      <c r="E8256" t="s">
        <v>45</v>
      </c>
      <c r="F8256" t="s">
        <v>21</v>
      </c>
      <c r="G8256" t="s">
        <v>15</v>
      </c>
      <c r="H8256" t="s">
        <v>46</v>
      </c>
      <c r="I8256">
        <v>3.2024658999999997E-2</v>
      </c>
      <c r="K8256">
        <v>62.7194</v>
      </c>
      <c r="L8256">
        <v>4</v>
      </c>
    </row>
    <row r="8257" spans="1:12" x14ac:dyDescent="0.3">
      <c r="A8257" t="s">
        <v>17</v>
      </c>
      <c r="B8257" t="s">
        <v>91</v>
      </c>
      <c r="C8257" t="s">
        <v>65</v>
      </c>
      <c r="D8257">
        <v>2018</v>
      </c>
      <c r="E8257" t="s">
        <v>45</v>
      </c>
      <c r="F8257" t="s">
        <v>21</v>
      </c>
      <c r="G8257" t="s">
        <v>15</v>
      </c>
      <c r="H8257" t="s">
        <v>46</v>
      </c>
      <c r="I8257">
        <v>0.18176926400000001</v>
      </c>
      <c r="K8257">
        <v>240.61959999999999</v>
      </c>
      <c r="L8257">
        <v>4</v>
      </c>
    </row>
    <row r="8258" spans="1:12" x14ac:dyDescent="0.3">
      <c r="A8258" t="s">
        <v>17</v>
      </c>
      <c r="B8258" t="s">
        <v>1475</v>
      </c>
      <c r="C8258" t="s">
        <v>49</v>
      </c>
      <c r="D8258">
        <v>2018</v>
      </c>
      <c r="E8258" t="s">
        <v>45</v>
      </c>
      <c r="F8258" t="s">
        <v>21</v>
      </c>
      <c r="G8258" t="s">
        <v>15</v>
      </c>
      <c r="H8258" t="s">
        <v>46</v>
      </c>
      <c r="I8258">
        <v>3.9451624999999997E-2</v>
      </c>
      <c r="K8258">
        <v>39.548000000000002</v>
      </c>
      <c r="L8258">
        <v>4</v>
      </c>
    </row>
    <row r="8259" spans="1:12" x14ac:dyDescent="0.3">
      <c r="A8259" t="s">
        <v>17</v>
      </c>
      <c r="B8259" t="s">
        <v>1175</v>
      </c>
      <c r="C8259" t="s">
        <v>49</v>
      </c>
      <c r="D8259">
        <v>2018</v>
      </c>
      <c r="E8259" t="s">
        <v>45</v>
      </c>
      <c r="F8259" t="s">
        <v>21</v>
      </c>
      <c r="G8259" t="s">
        <v>15</v>
      </c>
      <c r="H8259" t="s">
        <v>46</v>
      </c>
      <c r="I8259">
        <v>7.4830794000000006E-2</v>
      </c>
      <c r="K8259">
        <v>125.9046</v>
      </c>
      <c r="L8259">
        <v>4</v>
      </c>
    </row>
    <row r="8260" spans="1:12" x14ac:dyDescent="0.3">
      <c r="A8260" t="s">
        <v>17</v>
      </c>
      <c r="B8260" t="s">
        <v>922</v>
      </c>
      <c r="C8260" t="s">
        <v>32</v>
      </c>
      <c r="D8260">
        <v>2018</v>
      </c>
      <c r="E8260" t="s">
        <v>45</v>
      </c>
      <c r="F8260" t="s">
        <v>21</v>
      </c>
      <c r="G8260" t="s">
        <v>15</v>
      </c>
      <c r="H8260" t="s">
        <v>46</v>
      </c>
      <c r="I8260">
        <v>9.4916346999999998E-2</v>
      </c>
      <c r="K8260">
        <v>172.31059999999999</v>
      </c>
      <c r="L8260">
        <v>4</v>
      </c>
    </row>
    <row r="8261" spans="1:12" x14ac:dyDescent="0.3">
      <c r="A8261" t="s">
        <v>17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10</v>
      </c>
      <c r="B8523" t="s">
        <v>86</v>
      </c>
      <c r="C8523" t="s">
        <v>68</v>
      </c>
      <c r="D8523">
        <v>2018</v>
      </c>
      <c r="E8523" t="s">
        <v>45</v>
      </c>
      <c r="F8523" t="s">
        <v>21</v>
      </c>
      <c r="G8523" t="s">
        <v>15</v>
      </c>
      <c r="H8523" t="s">
        <v>46</v>
      </c>
      <c r="I8523">
        <v>0.107714834</v>
      </c>
      <c r="K8523">
        <v>97.875200000000007</v>
      </c>
      <c r="L8523">
        <v>4</v>
      </c>
    </row>
    <row r="8524" spans="1:12" x14ac:dyDescent="0.3">
      <c r="A8524" t="s">
        <v>10</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9533-1D7D-44B6-A29C-0B96B7795CC2}">
  <dimension ref="A1"/>
  <sheetViews>
    <sheetView showGridLines="0" tabSelected="1" zoomScale="90" zoomScaleNormal="90" workbookViewId="0">
      <selection activeCell="T32" sqref="T3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kpi</vt:lpstr>
      <vt:lpstr>Clean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AAYUSH SINGH TARAGI</cp:lastModifiedBy>
  <dcterms:created xsi:type="dcterms:W3CDTF">2024-06-23T13:11:17Z</dcterms:created>
  <dcterms:modified xsi:type="dcterms:W3CDTF">2025-09-12T19:58:22Z</dcterms:modified>
</cp:coreProperties>
</file>