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4920" yWindow="2310" windowWidth="17280" windowHeight="8880"/>
  </bookViews>
  <sheets>
    <sheet name="Startup Name (4)" sheetId="5" r:id="rId1"/>
  </sheets>
  <definedNames>
    <definedName name="ExternalData_4" localSheetId="0" hidden="1">'Startup Name (4)'!$A$1:$W$33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0" i="5"/>
  <c r="V49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2"/>
  <c r="V38"/>
  <c r="V39"/>
  <c r="V40"/>
  <c r="V41"/>
  <c r="V42"/>
  <c r="V43"/>
  <c r="V44"/>
  <c r="V45"/>
  <c r="V46"/>
  <c r="V47"/>
  <c r="V48"/>
  <c r="V37"/>
  <c r="Q39"/>
  <c r="Q40"/>
  <c r="Q41"/>
  <c r="Q42"/>
  <c r="Q43"/>
  <c r="Q44"/>
  <c r="Q45"/>
  <c r="Q46"/>
  <c r="Q47"/>
  <c r="Q48"/>
  <c r="Q38"/>
  <c r="K38"/>
  <c r="K39"/>
  <c r="K40"/>
  <c r="K41"/>
  <c r="K42"/>
  <c r="K43"/>
  <c r="K44"/>
  <c r="K45"/>
  <c r="K46"/>
  <c r="K47"/>
  <c r="K48"/>
  <c r="K37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2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</calcChain>
</file>

<file path=xl/connections.xml><?xml version="1.0" encoding="utf-8"?>
<connections xmlns="http://schemas.openxmlformats.org/spreadsheetml/2006/main">
  <connection id="1" keepAlive="1" name="Query - Startup Name" description="Connection to the 'Startup Name' query in the workbook." type="5" refreshedVersion="8" background="1" saveData="1">
    <dbPr connection="Provider=Microsoft.Mashup.OleDb.1;Data Source=$Workbook$;Location=&quot;Startup Name&quot;;Extended Properties=&quot;&quot;" command="SELECT * FROM [Startup Name]"/>
  </connection>
  <connection id="2" keepAlive="1" name="Query - Startup Name (2)" description="Connection to the 'Startup Name (2)' query in the workbook." type="5" refreshedVersion="0" background="1">
    <dbPr connection="Provider=Microsoft.Mashup.OleDb.1;Data Source=$Workbook$;Location=&quot;Startup Name (2)&quot;;Extended Properties=&quot;&quot;" command="SELECT * FROM [Startup Name (2)]"/>
  </connection>
  <connection id="3" keepAlive="1" name="Query - Startup Name (3)" description="Connection to the 'Startup Name (3)' query in the workbook." type="5" refreshedVersion="0" background="1">
    <dbPr connection="Provider=Microsoft.Mashup.OleDb.1;Data Source=$Workbook$;Location=&quot;Startup Name (3)&quot;;Extended Properties=&quot;&quot;" command="SELECT * FROM [Startup Name (3)]"/>
  </connection>
  <connection id="4" keepAlive="1" name="Query - Startup Name (4)" description="Connection to the 'Startup Name (4)' query in the workbook." type="5" refreshedVersion="8" background="1" saveData="1">
    <dbPr connection="Provider=Microsoft.Mashup.OleDb.1;Data Source=$Workbook$;Location=&quot;Startup Name (4)&quot;;Extended Properties=&quot;&quot;" command="SELECT * FROM [Startup Name (4)]"/>
  </connection>
</connections>
</file>

<file path=xl/sharedStrings.xml><?xml version="1.0" encoding="utf-8"?>
<sst xmlns="http://schemas.openxmlformats.org/spreadsheetml/2006/main" count="721" uniqueCount="372">
  <si>
    <t>Startup Name</t>
  </si>
  <si>
    <t>Location</t>
  </si>
  <si>
    <t>Founding Year</t>
  </si>
  <si>
    <t>Description</t>
  </si>
  <si>
    <t>Number of Employees</t>
  </si>
  <si>
    <t>Last Funding Type</t>
  </si>
  <si>
    <t>IPO Status</t>
  </si>
  <si>
    <t>Number of Funding Rounds</t>
  </si>
  <si>
    <t>Total Funding Amount</t>
  </si>
  <si>
    <t>Latest Funding Round Date</t>
  </si>
  <si>
    <t>Number of Lead Investors</t>
  </si>
  <si>
    <t>Number of Investors</t>
  </si>
  <si>
    <t>Number of Acquisitions</t>
  </si>
  <si>
    <t>Active Technology</t>
  </si>
  <si>
    <t>Babylon</t>
  </si>
  <si>
    <t>London, England, UK</t>
  </si>
  <si>
    <t>Affordable healthcare combining AI with doctors</t>
  </si>
  <si>
    <t>1001-5000</t>
  </si>
  <si>
    <t>Post-IPO Debt</t>
  </si>
  <si>
    <t>Public</t>
  </si>
  <si>
    <t>$1.2B</t>
  </si>
  <si>
    <t>33 technologies</t>
  </si>
  <si>
    <t>Successful</t>
  </si>
  <si>
    <t>Freenome</t>
  </si>
  <si>
    <t>South San Francisco, CA</t>
  </si>
  <si>
    <t>Biotechnology for cancer detection</t>
  </si>
  <si>
    <t>251-500</t>
  </si>
  <si>
    <t>Corporate Round</t>
  </si>
  <si>
    <t>Private</t>
  </si>
  <si>
    <t>$1.1B</t>
  </si>
  <si>
    <t>20 technologies</t>
  </si>
  <si>
    <t>Zymergen</t>
  </si>
  <si>
    <t>Emeryville, CA, USA</t>
  </si>
  <si>
    <t>Biotechnology with AI and big data</t>
  </si>
  <si>
    <t>501-1000</t>
  </si>
  <si>
    <t>Series D</t>
  </si>
  <si>
    <t>$974.1M</t>
  </si>
  <si>
    <t>22 technologies</t>
  </si>
  <si>
    <t>Unsuccessful</t>
  </si>
  <si>
    <t>Olive</t>
  </si>
  <si>
    <t>Columbus, Ohio, USA</t>
  </si>
  <si>
    <t>AI workforce and claims management</t>
  </si>
  <si>
    <t>Series H</t>
  </si>
  <si>
    <t>$856.3M</t>
  </si>
  <si>
    <t>78 technologies</t>
  </si>
  <si>
    <t>Insitro</t>
  </si>
  <si>
    <t>Drug discovery using machine learning</t>
  </si>
  <si>
    <t>101-250</t>
  </si>
  <si>
    <t>Series C</t>
  </si>
  <si>
    <t>$743M</t>
  </si>
  <si>
    <t>Biofourmis</t>
  </si>
  <si>
    <t>Boston, MA, USA</t>
  </si>
  <si>
    <t>Healthcare technology for patient monitoring</t>
  </si>
  <si>
    <t>$463.6M</t>
  </si>
  <si>
    <t>17 technologies</t>
  </si>
  <si>
    <t>Exscientia</t>
  </si>
  <si>
    <t>Oxford, UK</t>
  </si>
  <si>
    <t>Pharmatech using AI for drug discovery</t>
  </si>
  <si>
    <t>Grant</t>
  </si>
  <si>
    <t>$374.4M</t>
  </si>
  <si>
    <t>Metagenomi</t>
  </si>
  <si>
    <t>Genome editing for therapeutics development</t>
  </si>
  <si>
    <t>Series B</t>
  </si>
  <si>
    <t>$457M</t>
  </si>
  <si>
    <t>Insilico Medicine</t>
  </si>
  <si>
    <t>Hong Kong, Hong Kong Island</t>
  </si>
  <si>
    <t>AI platform for drug development (cancer, aging)</t>
  </si>
  <si>
    <t>$401.3M</t>
  </si>
  <si>
    <t>9 technologies</t>
  </si>
  <si>
    <t>Spring Health</t>
  </si>
  <si>
    <t>New York, New York, USA</t>
  </si>
  <si>
    <t>Mental health solutions for employers</t>
  </si>
  <si>
    <t>Venture - Series Unknown</t>
  </si>
  <si>
    <t>$366.5M</t>
  </si>
  <si>
    <t>10 technologies</t>
  </si>
  <si>
    <t>PathAI</t>
  </si>
  <si>
    <t>Boston, Massachusetts, USA</t>
  </si>
  <si>
    <t>Pathology technology for accurate diagnoses</t>
  </si>
  <si>
    <t>Debt Financing</t>
  </si>
  <si>
    <t>$355.2M</t>
  </si>
  <si>
    <t>K Health</t>
  </si>
  <si>
    <t>Data-driven digital primary care</t>
  </si>
  <si>
    <t>$330.3M</t>
  </si>
  <si>
    <t>31 technologies</t>
  </si>
  <si>
    <t>Clarify Health Solutions</t>
  </si>
  <si>
    <t>San Francisco, California, USA</t>
  </si>
  <si>
    <t>Healthcare intelligence</t>
  </si>
  <si>
    <t>$328M</t>
  </si>
  <si>
    <t>39 technologies</t>
  </si>
  <si>
    <t>Sword Health</t>
  </si>
  <si>
    <t>Digital musculoskeletal therapy provider</t>
  </si>
  <si>
    <t>$323.5M</t>
  </si>
  <si>
    <t>16 technologies</t>
  </si>
  <si>
    <t>Owkin</t>
  </si>
  <si>
    <t>AI precision medicine company</t>
  </si>
  <si>
    <t>$304.1M</t>
  </si>
  <si>
    <t>27 technologies</t>
  </si>
  <si>
    <t>ConcertAI</t>
  </si>
  <si>
    <t>Cambridge, Massachusetts, USA</t>
  </si>
  <si>
    <t>AI-powered SaaS data company in healthcare</t>
  </si>
  <si>
    <t>$300M</t>
  </si>
  <si>
    <t>Immunai</t>
  </si>
  <si>
    <t>Biotech company providing immunology mapping and reprogramming</t>
  </si>
  <si>
    <t>$295M</t>
  </si>
  <si>
    <t>40 technologies</t>
  </si>
  <si>
    <t>BenevolentAI</t>
  </si>
  <si>
    <t>London, England, United Kingdom</t>
  </si>
  <si>
    <t>Clinical-stage AI-enabled drug discovery company</t>
  </si>
  <si>
    <t>Private Equity</t>
  </si>
  <si>
    <t>$292M</t>
  </si>
  <si>
    <t>12 technologies</t>
  </si>
  <si>
    <t>InterVenn</t>
  </si>
  <si>
    <t>South San Francisco, California, USA</t>
  </si>
  <si>
    <t>Healthcare solutions using AI for glycoproteome unlocking</t>
  </si>
  <si>
    <t>$278.1M</t>
  </si>
  <si>
    <t>4 technologies including SSL</t>
  </si>
  <si>
    <t>Genesis Therapeutics</t>
  </si>
  <si>
    <t>AI-driven drug discovery in biotech</t>
  </si>
  <si>
    <t>51-100</t>
  </si>
  <si>
    <t>$256.1M</t>
  </si>
  <si>
    <t>47 technologies including SSL</t>
  </si>
  <si>
    <t>Unlearn.AI</t>
  </si>
  <si>
    <t>San Francisco, California, United States</t>
  </si>
  <si>
    <t>AI-powered clinical trial simulation and prediction</t>
  </si>
  <si>
    <t>11-50</t>
  </si>
  <si>
    <t>Series A</t>
  </si>
  <si>
    <t>$16M</t>
  </si>
  <si>
    <t>13 technologies including SSL</t>
  </si>
  <si>
    <t>Notable Labs</t>
  </si>
  <si>
    <t>Foster City, California, United States</t>
  </si>
  <si>
    <t>AI-powered cancer treatment optimization</t>
  </si>
  <si>
    <t>$40M</t>
  </si>
  <si>
    <t>19 technologies including SSL</t>
  </si>
  <si>
    <t>CureMetrix</t>
  </si>
  <si>
    <t>La Jolla, California, United States</t>
  </si>
  <si>
    <t>AI mammography software for breast cancer detection</t>
  </si>
  <si>
    <t>15 technologies including SSL</t>
  </si>
  <si>
    <t>Health Catalyst</t>
  </si>
  <si>
    <t>Salt Lake City, Utah, United States</t>
  </si>
  <si>
    <t>Healthcare data analytics and outcomes improvement</t>
  </si>
  <si>
    <t>Series E</t>
  </si>
  <si>
    <t>$448M</t>
  </si>
  <si>
    <t>21 technologies including SSL</t>
  </si>
  <si>
    <t>Tempus</t>
  </si>
  <si>
    <t>Chicago, Illinois, United States</t>
  </si>
  <si>
    <t>AI and data-driven precision medicine company</t>
  </si>
  <si>
    <t>Series G</t>
  </si>
  <si>
    <t>$820M</t>
  </si>
  <si>
    <t>SOPHiA GENETICS</t>
  </si>
  <si>
    <t>Boston, Massachusetts, United States</t>
  </si>
  <si>
    <t>Data-driven medicine supporting healthcare professionals</t>
  </si>
  <si>
    <t>Series F</t>
  </si>
  <si>
    <t>$250.2M</t>
  </si>
  <si>
    <t>30 technologies</t>
  </si>
  <si>
    <t>Aidoc</t>
  </si>
  <si>
    <t>Tel Aviv, Tel Aviv, Israel</t>
  </si>
  <si>
    <t>AI tools for radiologists and response teams</t>
  </si>
  <si>
    <t>$237.5M</t>
  </si>
  <si>
    <t>24 technologies</t>
  </si>
  <si>
    <t>Absci</t>
  </si>
  <si>
    <t>Vancouver, Washington, USA</t>
  </si>
  <si>
    <t>Drug &amp; target discovery with deep learning AI</t>
  </si>
  <si>
    <t>$237.9M</t>
  </si>
  <si>
    <t>26 technologies</t>
  </si>
  <si>
    <t>Paige</t>
  </si>
  <si>
    <t>Advancing cancer diagnosis and treatment</t>
  </si>
  <si>
    <t>$220M</t>
  </si>
  <si>
    <t>Huma</t>
  </si>
  <si>
    <t>Digital health platform for predictive care</t>
  </si>
  <si>
    <t>$217M</t>
  </si>
  <si>
    <t>7 technologies</t>
  </si>
  <si>
    <t>Caresyntax</t>
  </si>
  <si>
    <t>Data-driven surgery platform for smarter surgeries</t>
  </si>
  <si>
    <t>$207.5M</t>
  </si>
  <si>
    <t>23 technologies</t>
  </si>
  <si>
    <t>Labels</t>
  </si>
  <si>
    <t>Active Technologies</t>
  </si>
  <si>
    <t>Employees</t>
  </si>
  <si>
    <t>Amount</t>
  </si>
  <si>
    <t>Found</t>
  </si>
  <si>
    <t>Rounds</t>
  </si>
  <si>
    <t>closed</t>
  </si>
  <si>
    <t>Investors</t>
  </si>
  <si>
    <t>XYZ</t>
  </si>
  <si>
    <t>XXXXYYY</t>
  </si>
  <si>
    <t>CNDKNVFV</t>
  </si>
  <si>
    <t>101-500</t>
  </si>
  <si>
    <t>$200M</t>
  </si>
  <si>
    <t>42 technologies</t>
  </si>
  <si>
    <t>abc</t>
  </si>
  <si>
    <t>pqr</t>
  </si>
  <si>
    <t>mno</t>
  </si>
  <si>
    <t>valuation</t>
  </si>
  <si>
    <t>Digital Diagnostics</t>
  </si>
  <si>
    <t>Coralville, Iowa, United States</t>
  </si>
  <si>
    <t>An AI diagnostics company that transforms the quality, accessibility, and affordability of healthcare.</t>
  </si>
  <si>
    <t>$173.4M</t>
  </si>
  <si>
    <t>Synyi</t>
  </si>
  <si>
    <t>Shanghai, Shanghai, China</t>
  </si>
  <si>
    <t>An artificial intelligence-powered medical data solutions provider</t>
  </si>
  <si>
    <t>$157.4M</t>
  </si>
  <si>
    <t>nference</t>
  </si>
  <si>
    <t>Cambridge, Massachusetts, United States</t>
  </si>
  <si>
    <t>A software company that creates transformative technologies and products in healthcare.</t>
  </si>
  <si>
    <t>Non-equity Assistance</t>
  </si>
  <si>
    <t>$152.7M</t>
  </si>
  <si>
    <t>lambic Therapeutics</t>
  </si>
  <si>
    <t>San Diego, California, United States</t>
  </si>
  <si>
    <t>Disrupting the therapeutics landscape with its unique AI-driven drug-discovery platform.</t>
  </si>
  <si>
    <t>$153M</t>
  </si>
  <si>
    <t>Atomwise</t>
  </si>
  <si>
    <t>Develops artificial intelligence systems for drug discovery</t>
  </si>
  <si>
    <t>$176.6M</t>
  </si>
  <si>
    <t>StethoMe</t>
  </si>
  <si>
    <t>Poznan, Wielkopolskie, Poland</t>
  </si>
  <si>
    <t>AI-powered healthcare. Automatic and remote lung and heart screening</t>
  </si>
  <si>
    <t>$7.9M</t>
  </si>
  <si>
    <t>51</t>
  </si>
  <si>
    <t>Lunit</t>
  </si>
  <si>
    <t>Seoul, Seoul-t'ukpyolsi, South Korea</t>
  </si>
  <si>
    <t>A public company that develops medical AI software that helps conquer cancer.</t>
  </si>
  <si>
    <t>361</t>
  </si>
  <si>
    <t>$137.7M</t>
  </si>
  <si>
    <t>Verge Genomics</t>
  </si>
  <si>
    <t>Uses machine learning and human genomics to accelerate drug discovery.</t>
  </si>
  <si>
    <t>$134.1M</t>
  </si>
  <si>
    <t>OrCam</t>
  </si>
  <si>
    <t>Jerusalem, Israel</t>
  </si>
  <si>
    <t>Artificial vision in a portable device for the visually impaired</t>
  </si>
  <si>
    <t>500</t>
  </si>
  <si>
    <t>$86.4M</t>
  </si>
  <si>
    <t>Eko Health</t>
  </si>
  <si>
    <t>Heart and lung disease detection technology</t>
  </si>
  <si>
    <t>136</t>
  </si>
  <si>
    <t>$128.2M</t>
  </si>
  <si>
    <t>Butterfly Network</t>
  </si>
  <si>
    <t>Burlington, MA, USA</t>
  </si>
  <si>
    <t>Medical imaging device for cost-effective real-time imaging</t>
  </si>
  <si>
    <t>330</t>
  </si>
  <si>
    <t>$530M</t>
  </si>
  <si>
    <t>Veeva Systems</t>
  </si>
  <si>
    <t>Pleasanton, CA, USA</t>
  </si>
  <si>
    <t>Cloud-based solutions for life sciences</t>
  </si>
  <si>
    <t xml:space="preserve"> 6,744 </t>
  </si>
  <si>
    <t>$7M</t>
  </si>
  <si>
    <t>Success_Label</t>
  </si>
  <si>
    <t>Acquisitions</t>
  </si>
  <si>
    <t>Theranos</t>
  </si>
  <si>
    <t>Palo Alto, CA, USA</t>
  </si>
  <si>
    <t>Disease detection technology developer</t>
  </si>
  <si>
    <t>25</t>
  </si>
  <si>
    <t>$1.4B</t>
  </si>
  <si>
    <t>Outcome Health</t>
  </si>
  <si>
    <t>Chicago, IL, USA</t>
  </si>
  <si>
    <t>Health technology outcomes provider</t>
  </si>
  <si>
    <t>221</t>
  </si>
  <si>
    <t>$500M</t>
  </si>
  <si>
    <t>status</t>
  </si>
  <si>
    <t>acquired</t>
  </si>
  <si>
    <t>Happy Health</t>
  </si>
  <si>
    <t>Austin, Texas, United States</t>
  </si>
  <si>
    <t>It is a mission-driven technology company</t>
  </si>
  <si>
    <t xml:space="preserve"> 11-50</t>
  </si>
  <si>
    <t>$60M</t>
  </si>
  <si>
    <t>2 technologies</t>
  </si>
  <si>
    <t>Kartorium</t>
  </si>
  <si>
    <t>Anchorage, Alaska, United States</t>
  </si>
  <si>
    <t xml:space="preserve"> software company that aims to make 3D technology accessible to non-technical users</t>
  </si>
  <si>
    <t>18-20</t>
  </si>
  <si>
    <t>Angel</t>
  </si>
  <si>
    <t>$105K</t>
  </si>
  <si>
    <t>6 technologies</t>
  </si>
  <si>
    <t>Flyntlok</t>
  </si>
  <si>
    <t xml:space="preserve"> Flyntlok provides modern cloud-based computing services for equipment dealers.</t>
  </si>
  <si>
    <t xml:space="preserve"> 05-10</t>
  </si>
  <si>
    <t>Venture-Series unknown</t>
  </si>
  <si>
    <t>$4.4M</t>
  </si>
  <si>
    <t>WestLink</t>
  </si>
  <si>
    <t>Denver, Colorado, United States</t>
  </si>
  <si>
    <t xml:space="preserve"> WestLink is a software development and consultation company.</t>
  </si>
  <si>
    <t>20-30</t>
  </si>
  <si>
    <t>Series unknown</t>
  </si>
  <si>
    <t>$50K</t>
  </si>
  <si>
    <t>5 technologies</t>
  </si>
  <si>
    <t>MojoTech</t>
  </si>
  <si>
    <t>Providence, Colorado, United States</t>
  </si>
  <si>
    <t xml:space="preserve"> Software Development and Design Company</t>
  </si>
  <si>
    <t>34 technologies</t>
  </si>
  <si>
    <t>Viome</t>
  </si>
  <si>
    <t>Bellevue, Washington, United States</t>
  </si>
  <si>
    <t>provider of comprehensive health insights designed to help people track their gut microbiome health.</t>
  </si>
  <si>
    <t>$276M</t>
  </si>
  <si>
    <t>Keyfactor</t>
  </si>
  <si>
    <t>Independence, Ohio, United States</t>
  </si>
  <si>
    <t xml:space="preserve">secure digital identity management solutions </t>
  </si>
  <si>
    <t>$211.9M</t>
  </si>
  <si>
    <t>Torch.AI</t>
  </si>
  <si>
    <t>Leawood, Kansas, United States</t>
  </si>
  <si>
    <t>Torch.AI provides Data Infrastructure AIâ„¢ software to make data more available, useful, and valuable</t>
  </si>
  <si>
    <t>$30M</t>
  </si>
  <si>
    <t>Forward</t>
  </si>
  <si>
    <t>San Francisco, CA</t>
  </si>
  <si>
    <t>Personalized primary care using AI and technology</t>
  </si>
  <si>
    <t>350</t>
  </si>
  <si>
    <t>$325M</t>
  </si>
  <si>
    <t>36 technologies</t>
  </si>
  <si>
    <t>Healthvana</t>
  </si>
  <si>
    <t>Mountain View, CA,USA</t>
  </si>
  <si>
    <t>Platform to help patients understand their medical bills</t>
  </si>
  <si>
    <t>100</t>
  </si>
  <si>
    <t>Delisted</t>
  </si>
  <si>
    <t>$25M</t>
  </si>
  <si>
    <t>Propeller Health</t>
  </si>
  <si>
    <t>Madison, WI,USA</t>
  </si>
  <si>
    <t>AI-powered inhaler to track patient usage and provide personalized coaching</t>
  </si>
  <si>
    <t>$69.9M</t>
  </si>
  <si>
    <t>Infermedica</t>
  </si>
  <si>
    <t>Sofia, Bulgaria</t>
  </si>
  <si>
    <t>AI-powered platform that diagnoses and manages chronic conditions</t>
  </si>
  <si>
    <t>150</t>
  </si>
  <si>
    <t>Acquired</t>
  </si>
  <si>
    <t>$45M</t>
  </si>
  <si>
    <t>Athenahealth</t>
  </si>
  <si>
    <t>Watertown, MA,USA</t>
  </si>
  <si>
    <t>AI-powered platform that automates administrative tasks for healthcare providers</t>
  </si>
  <si>
    <t>1000</t>
  </si>
  <si>
    <t>Acquired by Bain Capital for $17B</t>
  </si>
  <si>
    <t>Welltok</t>
  </si>
  <si>
    <t>Denver, Colorado,USA</t>
  </si>
  <si>
    <t>AI-powered platform to help healthcare providers improve patient outcomes and reduce costs</t>
  </si>
  <si>
    <t>$262.2M</t>
  </si>
  <si>
    <t>Innovaccer</t>
  </si>
  <si>
    <t>San Francisco, CA,USA</t>
  </si>
  <si>
    <t>Health data activation platform for hospitals and healthcare providers</t>
  </si>
  <si>
    <t>2,300</t>
  </si>
  <si>
    <t>$379.1M</t>
  </si>
  <si>
    <t>50 technologies</t>
  </si>
  <si>
    <t>Tel Aviv, Israel</t>
  </si>
  <si>
    <t>Develops artificial intelligence tools for radiologists and multidisciplinary response teams</t>
  </si>
  <si>
    <t>300</t>
  </si>
  <si>
    <t>Woebot Health</t>
  </si>
  <si>
    <t>Provides behavioral health solutions and prescription for adolescent and postpartum depression</t>
  </si>
  <si>
    <t>120</t>
  </si>
  <si>
    <t>Venture-Series Unknown</t>
  </si>
  <si>
    <t>$123.3M</t>
  </si>
  <si>
    <t>Notable</t>
  </si>
  <si>
    <t>San Mateo, California, United States</t>
  </si>
  <si>
    <t>AI-powered health start-up that automates and digitizes every physician-patient interaction</t>
  </si>
  <si>
    <t>$119.2M</t>
  </si>
  <si>
    <t>Nuritas</t>
  </si>
  <si>
    <t>Dublin, Ireland</t>
  </si>
  <si>
    <t>Combines artificial intelligence and genomics to discover and unlock natural bioactive peptides with extraordinary health benefits</t>
  </si>
  <si>
    <t>175</t>
  </si>
  <si>
    <t>$106.5M</t>
  </si>
  <si>
    <t>25 technologies</t>
  </si>
  <si>
    <t>Jvion</t>
  </si>
  <si>
    <t>Suwanee, Georgia, United States</t>
  </si>
  <si>
    <t>AI-enabled prescriptive analytics solution for healthcare</t>
  </si>
  <si>
    <t>250</t>
  </si>
  <si>
    <t>$100.9M</t>
  </si>
  <si>
    <t>Pear Therapeutics</t>
  </si>
  <si>
    <t>Boston, MA</t>
  </si>
  <si>
    <t>Software-based digital therapeutics platform for treating disease and enhancing the efficacy of pharmaceuticals</t>
  </si>
  <si>
    <t>200</t>
  </si>
  <si>
    <t>Post-IPO Equity</t>
  </si>
  <si>
    <t>$409M</t>
  </si>
  <si>
    <t>Harrison.ai</t>
  </si>
  <si>
    <t>Barongarook, Victoria, Australia</t>
  </si>
  <si>
    <t>Clinician-led healthcare AI company using deep learning to improve the odds of IVF success for thousands of patients</t>
  </si>
  <si>
    <t>$120.7M</t>
  </si>
  <si>
    <t>0 technologies</t>
  </si>
  <si>
    <t>$5M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</si>
</sst>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NumberFormat="1" applyBorder="1"/>
    <xf numFmtId="0" fontId="0" fillId="0" borderId="0" xfId="0" applyBorder="1"/>
    <xf numFmtId="14" fontId="0" fillId="0" borderId="0" xfId="0" applyNumberFormat="1" applyBorder="1"/>
    <xf numFmtId="0" fontId="0" fillId="0" borderId="0" xfId="0" applyNumberFormat="1" applyFill="1" applyBorder="1"/>
    <xf numFmtId="0" fontId="0" fillId="0" borderId="0" xfId="0" applyFill="1" applyBorder="1"/>
    <xf numFmtId="9" fontId="1" fillId="0" borderId="0" xfId="1" applyFont="1"/>
    <xf numFmtId="17" fontId="0" fillId="0" borderId="0" xfId="0" applyNumberFormat="1"/>
  </cellXfs>
  <cellStyles count="2">
    <cellStyle name="Normal" xfId="0" builtinId="0"/>
    <cellStyle name="Percent" xfId="1" builtinId="5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4" connectionId="4" autoFormatId="16" applyNumberFormats="0" applyBorderFormats="0" applyFontFormats="0" applyPatternFormats="0" applyAlignmentFormats="0" applyWidthHeightFormats="0">
  <queryTableRefresh nextId="28" unboundColumnsRight="2">
    <queryTableFields count="25">
      <queryTableField id="1" name="Startup Name" tableColumnId="1"/>
      <queryTableField id="2" name="Location" tableColumnId="2"/>
      <queryTableField id="3" name="Founding Year" tableColumnId="3"/>
      <queryTableField id="20" dataBound="0" tableColumnId="20"/>
      <queryTableField id="4" name="Description" tableColumnId="4"/>
      <queryTableField id="5" name="Number of Employees" tableColumnId="5"/>
      <queryTableField id="18" dataBound="0" tableColumnId="18"/>
      <queryTableField id="6" name="Last Funding Type" tableColumnId="6"/>
      <queryTableField id="7" name="IPO Status" tableColumnId="7"/>
      <queryTableField id="21" dataBound="0" tableColumnId="21"/>
      <queryTableField id="8" name="Number of Funding Rounds" tableColumnId="8"/>
      <queryTableField id="9" name="Total Funding Amount" tableColumnId="9"/>
      <queryTableField id="25" dataBound="0" tableColumnId="25"/>
      <queryTableField id="19" dataBound="0" tableColumnId="19"/>
      <queryTableField id="10" name="Latest Funding Round Date" tableColumnId="10"/>
      <queryTableField id="23" dataBound="0" tableColumnId="23"/>
      <queryTableField id="11" name="Number of Lead Investors" tableColumnId="11"/>
      <queryTableField id="12" name="Number of Investors" tableColumnId="12"/>
      <queryTableField id="26" dataBound="0" tableColumnId="26"/>
      <queryTableField id="13" name="Number of Acquisitions" tableColumnId="13"/>
      <queryTableField id="17" dataBound="0" tableColumnId="17"/>
      <queryTableField id="14" name="Active Technology" tableColumnId="14"/>
      <queryTableField id="15" name="Success Label" tableColumnId="15"/>
      <queryTableField id="16" dataBound="0" tableColumnId="16"/>
      <queryTableField id="27" dataBound="0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4" name="Startup_Name" displayName="Startup_Name" ref="A1:Y33" tableType="queryTable" totalsRowShown="0" headerRowDxfId="20">
  <autoFilter ref="A1:Y33">
    <filterColumn colId="0" hiddenButton="1"/>
    <filterColumn colId="1" hiddenButton="1"/>
    <filterColumn colId="2" hiddenButton="1"/>
    <filterColumn colId="3"/>
    <filterColumn colId="4" hiddenButton="1"/>
    <filterColumn colId="5" hiddenButton="1"/>
    <filterColumn colId="6"/>
    <filterColumn colId="7" hiddenButton="1"/>
    <filterColumn colId="8" hiddenButton="1"/>
    <filterColumn colId="9"/>
    <filterColumn colId="10" hiddenButton="1"/>
    <filterColumn colId="11" hiddenButton="1"/>
    <filterColumn colId="12"/>
    <filterColumn colId="13"/>
    <filterColumn colId="14" hiddenButton="1"/>
    <filterColumn colId="15"/>
    <filterColumn colId="16" hiddenButton="1"/>
    <filterColumn colId="17" hiddenButton="1"/>
    <filterColumn colId="18"/>
    <filterColumn colId="19" hiddenButton="1"/>
    <filterColumn colId="20"/>
    <filterColumn colId="21" hiddenButton="1"/>
    <filterColumn colId="22" hiddenButton="1"/>
    <filterColumn colId="23"/>
    <filterColumn colId="24"/>
  </autoFilter>
  <tableColumns count="25">
    <tableColumn id="1" uniqueName="1" name="Startup Name" queryTableFieldId="1" dataDxfId="19"/>
    <tableColumn id="2" uniqueName="2" name="Location" queryTableFieldId="2" dataDxfId="18"/>
    <tableColumn id="3" uniqueName="3" name="Founding Year" queryTableFieldId="3"/>
    <tableColumn id="20" uniqueName="20" name="Found" queryTableFieldId="20"/>
    <tableColumn id="4" uniqueName="4" name="Description" queryTableFieldId="4" dataDxfId="17"/>
    <tableColumn id="5" uniqueName="5" name="Number of Employees" queryTableFieldId="5" dataDxfId="16"/>
    <tableColumn id="18" uniqueName="18" name="Employees" queryTableFieldId="18" dataDxfId="15"/>
    <tableColumn id="6" uniqueName="6" name="Last Funding Type" queryTableFieldId="6" dataDxfId="14"/>
    <tableColumn id="7" uniqueName="7" name="IPO Status" queryTableFieldId="7" dataDxfId="13"/>
    <tableColumn id="21" uniqueName="21" name="Rounds" queryTableFieldId="21" dataDxfId="12">
      <calculatedColumnFormula>Startup_Name[[#This Row],[Number of Funding Rounds]]</calculatedColumnFormula>
    </tableColumn>
    <tableColumn id="8" uniqueName="8" name="Number of Funding Rounds" queryTableFieldId="8"/>
    <tableColumn id="9" uniqueName="9" name="Total Funding Amount" queryTableFieldId="9" dataDxfId="11"/>
    <tableColumn id="25" uniqueName="25" name="valuation" queryTableFieldId="25" dataDxfId="10"/>
    <tableColumn id="19" uniqueName="19" name="Amount" queryTableFieldId="19" dataDxfId="9"/>
    <tableColumn id="10" uniqueName="10" name="Latest Funding Round Date" queryTableFieldId="10" dataDxfId="8"/>
    <tableColumn id="23" uniqueName="23" name="Investors" queryTableFieldId="23" dataDxfId="7">
      <calculatedColumnFormula>Startup_Name[[#This Row],[Number of Lead Investors]]</calculatedColumnFormula>
    </tableColumn>
    <tableColumn id="11" uniqueName="11" name="Number of Lead Investors" queryTableFieldId="11"/>
    <tableColumn id="12" uniqueName="12" name="Number of Investors" queryTableFieldId="12"/>
    <tableColumn id="26" uniqueName="26" name="Acquisitions" queryTableFieldId="26" dataDxfId="6">
      <calculatedColumnFormula>Startup_Name[[#This Row],[Number of Acquisitions]]</calculatedColumnFormula>
    </tableColumn>
    <tableColumn id="13" uniqueName="13" name="Number of Acquisitions" queryTableFieldId="13" dataDxfId="5"/>
    <tableColumn id="17" uniqueName="17" name="Active Technologies" queryTableFieldId="17" dataDxfId="4">
      <calculatedColumnFormula>VALUE(V2)</calculatedColumnFormula>
    </tableColumn>
    <tableColumn id="14" uniqueName="14" name="Active Technology" queryTableFieldId="14" dataDxfId="3"/>
    <tableColumn id="15" uniqueName="15" name="Success_Label" queryTableFieldId="15" dataDxfId="2"/>
    <tableColumn id="16" uniqueName="16" name="Labels" queryTableFieldId="16" dataDxfId="1"/>
    <tableColumn id="27" uniqueName="27" name="status" queryTableFieldId="2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72"/>
  <sheetViews>
    <sheetView tabSelected="1" topLeftCell="R47" workbookViewId="0">
      <selection activeCell="W69" sqref="W69"/>
    </sheetView>
  </sheetViews>
  <sheetFormatPr defaultRowHeight="15"/>
  <cols>
    <col min="1" max="1" width="19.140625" customWidth="1"/>
    <col min="2" max="2" width="33.140625" customWidth="1"/>
    <col min="3" max="4" width="15.28515625" customWidth="1"/>
    <col min="5" max="5" width="58.42578125" customWidth="1"/>
    <col min="6" max="7" width="22.140625" customWidth="1"/>
    <col min="8" max="8" width="22.28515625" customWidth="1"/>
    <col min="9" max="10" width="11.85546875" customWidth="1"/>
    <col min="11" max="11" width="26.7109375" customWidth="1"/>
    <col min="12" max="14" width="22.28515625" customWidth="1"/>
    <col min="15" max="16" width="26.140625" customWidth="1"/>
    <col min="17" max="17" width="25.28515625" customWidth="1"/>
    <col min="18" max="19" width="20.7109375" customWidth="1"/>
    <col min="20" max="21" width="23.140625" customWidth="1"/>
    <col min="22" max="22" width="24.7109375" customWidth="1"/>
    <col min="23" max="23" width="15.42578125" customWidth="1"/>
    <col min="24" max="24" width="9.140625" customWidth="1"/>
  </cols>
  <sheetData>
    <row r="1" spans="1:25" ht="15.75">
      <c r="A1" s="2" t="s">
        <v>0</v>
      </c>
      <c r="B1" s="9" t="s">
        <v>1</v>
      </c>
      <c r="C1" s="9" t="s">
        <v>2</v>
      </c>
      <c r="D1" s="9" t="s">
        <v>179</v>
      </c>
      <c r="E1" s="9" t="s">
        <v>3</v>
      </c>
      <c r="F1" s="9" t="s">
        <v>4</v>
      </c>
      <c r="G1" s="9" t="s">
        <v>177</v>
      </c>
      <c r="H1" s="9" t="s">
        <v>5</v>
      </c>
      <c r="I1" s="9" t="s">
        <v>6</v>
      </c>
      <c r="J1" s="9" t="s">
        <v>180</v>
      </c>
      <c r="K1" s="9" t="s">
        <v>7</v>
      </c>
      <c r="L1" s="9" t="s">
        <v>8</v>
      </c>
      <c r="M1" s="9" t="s">
        <v>192</v>
      </c>
      <c r="N1" s="9" t="s">
        <v>178</v>
      </c>
      <c r="O1" s="9" t="s">
        <v>9</v>
      </c>
      <c r="P1" s="9" t="s">
        <v>182</v>
      </c>
      <c r="Q1" s="9" t="s">
        <v>10</v>
      </c>
      <c r="R1" s="9" t="s">
        <v>11</v>
      </c>
      <c r="S1" s="9" t="s">
        <v>246</v>
      </c>
      <c r="T1" s="9" t="s">
        <v>12</v>
      </c>
      <c r="U1" s="9" t="s">
        <v>176</v>
      </c>
      <c r="V1" s="9" t="s">
        <v>13</v>
      </c>
      <c r="W1" s="2" t="s">
        <v>245</v>
      </c>
      <c r="X1" s="2" t="s">
        <v>175</v>
      </c>
      <c r="Y1" s="2" t="s">
        <v>257</v>
      </c>
    </row>
    <row r="2" spans="1:25">
      <c r="A2" s="3" t="s">
        <v>14</v>
      </c>
      <c r="B2" s="3" t="s">
        <v>15</v>
      </c>
      <c r="C2">
        <v>2013</v>
      </c>
      <c r="D2" s="1">
        <v>41275</v>
      </c>
      <c r="E2" s="3" t="s">
        <v>16</v>
      </c>
      <c r="F2" s="3" t="s">
        <v>17</v>
      </c>
      <c r="G2" s="3">
        <v>5000</v>
      </c>
      <c r="H2" s="3" t="s">
        <v>18</v>
      </c>
      <c r="I2" s="3" t="s">
        <v>19</v>
      </c>
      <c r="J2" s="3">
        <f>Startup_Name[[#This Row],[Number of Funding Rounds]]</f>
        <v>8</v>
      </c>
      <c r="K2">
        <v>8</v>
      </c>
      <c r="L2" s="3" t="s">
        <v>20</v>
      </c>
      <c r="M2" s="3">
        <v>25000000</v>
      </c>
      <c r="N2" s="3">
        <v>1200000000</v>
      </c>
      <c r="O2" s="1">
        <v>45056</v>
      </c>
      <c r="P2" s="3">
        <f>Startup_Name[[#This Row],[Number of Lead Investors]]</f>
        <v>5</v>
      </c>
      <c r="Q2">
        <v>5</v>
      </c>
      <c r="R2">
        <v>20</v>
      </c>
      <c r="S2" s="3">
        <f>Startup_Name[[#This Row],[Number of Acquisitions]]</f>
        <v>0</v>
      </c>
      <c r="T2" s="3">
        <v>0</v>
      </c>
      <c r="U2" s="3">
        <v>33</v>
      </c>
      <c r="V2" s="3" t="s">
        <v>21</v>
      </c>
      <c r="W2" s="3" t="s">
        <v>38</v>
      </c>
      <c r="X2" s="3">
        <v>0</v>
      </c>
      <c r="Y2" s="3" t="s">
        <v>181</v>
      </c>
    </row>
    <row r="3" spans="1:25">
      <c r="A3" s="3" t="s">
        <v>23</v>
      </c>
      <c r="B3" s="3" t="s">
        <v>24</v>
      </c>
      <c r="C3">
        <v>2014</v>
      </c>
      <c r="D3" s="1">
        <v>41640</v>
      </c>
      <c r="E3" s="3" t="s">
        <v>25</v>
      </c>
      <c r="F3" s="3" t="s">
        <v>26</v>
      </c>
      <c r="G3" s="3">
        <v>500</v>
      </c>
      <c r="H3" s="3" t="s">
        <v>27</v>
      </c>
      <c r="I3" s="3" t="s">
        <v>28</v>
      </c>
      <c r="J3" s="3">
        <f>Startup_Name[[#This Row],[Number of Funding Rounds]]</f>
        <v>8</v>
      </c>
      <c r="K3">
        <v>8</v>
      </c>
      <c r="L3" s="3" t="s">
        <v>29</v>
      </c>
      <c r="M3" s="3">
        <v>5600000</v>
      </c>
      <c r="N3" s="3">
        <v>1100000000</v>
      </c>
      <c r="O3" s="1">
        <v>44572</v>
      </c>
      <c r="P3" s="3">
        <f>Startup_Name[[#This Row],[Number of Lead Investors]]</f>
        <v>8</v>
      </c>
      <c r="Q3">
        <v>8</v>
      </c>
      <c r="R3">
        <v>50</v>
      </c>
      <c r="S3" s="3">
        <f>Startup_Name[[#This Row],[Number of Acquisitions]]</f>
        <v>1</v>
      </c>
      <c r="T3" s="3">
        <v>1</v>
      </c>
      <c r="U3" s="3">
        <v>20</v>
      </c>
      <c r="V3" s="3" t="s">
        <v>30</v>
      </c>
      <c r="W3" s="3" t="s">
        <v>22</v>
      </c>
      <c r="X3" s="3">
        <v>1</v>
      </c>
      <c r="Y3" s="3" t="s">
        <v>258</v>
      </c>
    </row>
    <row r="4" spans="1:25">
      <c r="A4" s="3" t="s">
        <v>31</v>
      </c>
      <c r="B4" s="3" t="s">
        <v>32</v>
      </c>
      <c r="C4">
        <v>2013</v>
      </c>
      <c r="D4" s="1">
        <v>41275</v>
      </c>
      <c r="E4" s="3" t="s">
        <v>33</v>
      </c>
      <c r="F4" s="3" t="s">
        <v>34</v>
      </c>
      <c r="G4" s="3">
        <v>1000</v>
      </c>
      <c r="H4" s="3" t="s">
        <v>35</v>
      </c>
      <c r="I4" s="3" t="s">
        <v>19</v>
      </c>
      <c r="J4" s="3">
        <f>Startup_Name[[#This Row],[Number of Funding Rounds]]</f>
        <v>6</v>
      </c>
      <c r="K4">
        <v>6</v>
      </c>
      <c r="L4" s="3" t="s">
        <v>36</v>
      </c>
      <c r="M4" s="3">
        <v>2000000</v>
      </c>
      <c r="N4" s="3">
        <v>974100000</v>
      </c>
      <c r="O4" s="1">
        <v>44308</v>
      </c>
      <c r="P4" s="3">
        <f>Startup_Name[[#This Row],[Number of Lead Investors]]</f>
        <v>6</v>
      </c>
      <c r="Q4">
        <v>6</v>
      </c>
      <c r="R4">
        <v>29</v>
      </c>
      <c r="S4" s="3">
        <f>Startup_Name[[#This Row],[Number of Acquisitions]]</f>
        <v>3</v>
      </c>
      <c r="T4" s="3">
        <v>3</v>
      </c>
      <c r="U4" s="3">
        <v>22</v>
      </c>
      <c r="V4" s="3" t="s">
        <v>37</v>
      </c>
      <c r="W4" s="3" t="s">
        <v>38</v>
      </c>
      <c r="X4" s="3">
        <v>0</v>
      </c>
      <c r="Y4" s="3" t="s">
        <v>181</v>
      </c>
    </row>
    <row r="5" spans="1:25">
      <c r="A5" s="3" t="s">
        <v>39</v>
      </c>
      <c r="B5" s="3" t="s">
        <v>40</v>
      </c>
      <c r="C5">
        <v>2012</v>
      </c>
      <c r="D5" s="1">
        <v>40909</v>
      </c>
      <c r="E5" s="3" t="s">
        <v>41</v>
      </c>
      <c r="F5" s="3" t="s">
        <v>34</v>
      </c>
      <c r="G5" s="3">
        <v>100</v>
      </c>
      <c r="H5" s="3" t="s">
        <v>42</v>
      </c>
      <c r="I5" s="3" t="s">
        <v>28</v>
      </c>
      <c r="J5" s="3">
        <f>Startup_Name[[#This Row],[Number of Funding Rounds]]</f>
        <v>9</v>
      </c>
      <c r="K5">
        <v>9</v>
      </c>
      <c r="L5" s="3" t="s">
        <v>43</v>
      </c>
      <c r="M5" s="3">
        <v>5000000</v>
      </c>
      <c r="N5" s="3">
        <v>856300000</v>
      </c>
      <c r="O5" s="1">
        <v>44378</v>
      </c>
      <c r="P5" s="3">
        <f>Startup_Name[[#This Row],[Number of Lead Investors]]</f>
        <v>7</v>
      </c>
      <c r="Q5">
        <v>7</v>
      </c>
      <c r="R5">
        <v>17</v>
      </c>
      <c r="S5" s="3">
        <f>Startup_Name[[#This Row],[Number of Acquisitions]]</f>
        <v>3</v>
      </c>
      <c r="T5" s="3">
        <v>3</v>
      </c>
      <c r="U5" s="3">
        <v>78</v>
      </c>
      <c r="V5" s="3" t="s">
        <v>44</v>
      </c>
      <c r="W5" s="3" t="s">
        <v>38</v>
      </c>
      <c r="X5" s="3">
        <v>0</v>
      </c>
      <c r="Y5" s="3" t="s">
        <v>181</v>
      </c>
    </row>
    <row r="6" spans="1:25">
      <c r="A6" s="3" t="s">
        <v>45</v>
      </c>
      <c r="B6" s="3" t="s">
        <v>24</v>
      </c>
      <c r="C6">
        <v>2018</v>
      </c>
      <c r="D6" s="1">
        <v>43101</v>
      </c>
      <c r="E6" s="3" t="s">
        <v>46</v>
      </c>
      <c r="F6" s="3" t="s">
        <v>47</v>
      </c>
      <c r="G6" s="3">
        <v>250</v>
      </c>
      <c r="H6" s="3" t="s">
        <v>48</v>
      </c>
      <c r="I6" s="3" t="s">
        <v>28</v>
      </c>
      <c r="J6" s="3">
        <f>Startup_Name[[#This Row],[Number of Funding Rounds]]</f>
        <v>4</v>
      </c>
      <c r="K6">
        <v>4</v>
      </c>
      <c r="L6" s="3" t="s">
        <v>49</v>
      </c>
      <c r="M6" s="3">
        <v>100000000</v>
      </c>
      <c r="N6" s="3">
        <v>743000000</v>
      </c>
      <c r="O6" s="1">
        <v>44270</v>
      </c>
      <c r="P6" s="3">
        <f>Startup_Name[[#This Row],[Number of Lead Investors]]</f>
        <v>2</v>
      </c>
      <c r="Q6">
        <v>2</v>
      </c>
      <c r="R6">
        <v>20</v>
      </c>
      <c r="S6" s="3">
        <f>Startup_Name[[#This Row],[Number of Acquisitions]]</f>
        <v>1</v>
      </c>
      <c r="T6" s="3">
        <v>1</v>
      </c>
      <c r="U6" s="3">
        <v>20</v>
      </c>
      <c r="V6" s="3" t="s">
        <v>30</v>
      </c>
      <c r="W6" s="3" t="s">
        <v>38</v>
      </c>
      <c r="X6" s="3">
        <v>0</v>
      </c>
      <c r="Y6" s="3" t="s">
        <v>181</v>
      </c>
    </row>
    <row r="7" spans="1:25">
      <c r="A7" s="3" t="s">
        <v>50</v>
      </c>
      <c r="B7" s="3" t="s">
        <v>51</v>
      </c>
      <c r="C7">
        <v>2015</v>
      </c>
      <c r="D7" s="1">
        <v>42005</v>
      </c>
      <c r="E7" s="3" t="s">
        <v>52</v>
      </c>
      <c r="F7" s="3" t="s">
        <v>26</v>
      </c>
      <c r="G7" s="3">
        <v>500</v>
      </c>
      <c r="H7" s="3" t="s">
        <v>35</v>
      </c>
      <c r="I7" s="3" t="s">
        <v>28</v>
      </c>
      <c r="J7" s="3">
        <f>Startup_Name[[#This Row],[Number of Funding Rounds]]</f>
        <v>10</v>
      </c>
      <c r="K7">
        <v>10</v>
      </c>
      <c r="L7" s="3" t="s">
        <v>53</v>
      </c>
      <c r="M7" s="3">
        <v>73147.55</v>
      </c>
      <c r="N7" s="3">
        <v>463600000</v>
      </c>
      <c r="O7" s="1">
        <v>44769</v>
      </c>
      <c r="P7" s="3">
        <f>Startup_Name[[#This Row],[Number of Lead Investors]]</f>
        <v>9</v>
      </c>
      <c r="Q7">
        <v>9</v>
      </c>
      <c r="R7">
        <v>15</v>
      </c>
      <c r="S7" s="3">
        <f>Startup_Name[[#This Row],[Number of Acquisitions]]</f>
        <v>2</v>
      </c>
      <c r="T7" s="3">
        <v>2</v>
      </c>
      <c r="U7" s="3">
        <v>17</v>
      </c>
      <c r="V7" s="3" t="s">
        <v>54</v>
      </c>
      <c r="W7" s="3" t="s">
        <v>38</v>
      </c>
      <c r="X7" s="3">
        <v>0</v>
      </c>
      <c r="Y7" s="3" t="s">
        <v>181</v>
      </c>
    </row>
    <row r="8" spans="1:25">
      <c r="A8" s="3" t="s">
        <v>55</v>
      </c>
      <c r="B8" s="3" t="s">
        <v>56</v>
      </c>
      <c r="C8">
        <v>2012</v>
      </c>
      <c r="D8" s="1">
        <v>40909</v>
      </c>
      <c r="E8" s="3" t="s">
        <v>57</v>
      </c>
      <c r="F8" s="3" t="s">
        <v>47</v>
      </c>
      <c r="G8" s="3">
        <v>250</v>
      </c>
      <c r="H8" s="3" t="s">
        <v>58</v>
      </c>
      <c r="I8" s="3" t="s">
        <v>19</v>
      </c>
      <c r="J8" s="3">
        <f>Startup_Name[[#This Row],[Number of Funding Rounds]]</f>
        <v>8</v>
      </c>
      <c r="K8">
        <v>8</v>
      </c>
      <c r="L8" s="3" t="s">
        <v>59</v>
      </c>
      <c r="M8" s="3">
        <v>15999990</v>
      </c>
      <c r="N8" s="3">
        <v>374400000</v>
      </c>
      <c r="O8" s="1">
        <v>44385</v>
      </c>
      <c r="P8" s="3">
        <f>Startup_Name[[#This Row],[Number of Lead Investors]]</f>
        <v>5</v>
      </c>
      <c r="Q8">
        <v>5</v>
      </c>
      <c r="R8">
        <v>17</v>
      </c>
      <c r="S8" s="3">
        <f>Startup_Name[[#This Row],[Number of Acquisitions]]</f>
        <v>2</v>
      </c>
      <c r="T8" s="3">
        <v>2</v>
      </c>
      <c r="U8" s="3">
        <v>20</v>
      </c>
      <c r="V8" s="3" t="s">
        <v>30</v>
      </c>
      <c r="W8" s="3" t="s">
        <v>38</v>
      </c>
      <c r="X8" s="3">
        <v>0</v>
      </c>
      <c r="Y8" s="3" t="s">
        <v>181</v>
      </c>
    </row>
    <row r="9" spans="1:25">
      <c r="A9" s="3" t="s">
        <v>60</v>
      </c>
      <c r="B9" s="3" t="s">
        <v>32</v>
      </c>
      <c r="C9">
        <v>2018</v>
      </c>
      <c r="D9" s="1">
        <v>43101</v>
      </c>
      <c r="E9" s="3" t="s">
        <v>61</v>
      </c>
      <c r="F9" s="3" t="s">
        <v>47</v>
      </c>
      <c r="G9" s="3">
        <v>250</v>
      </c>
      <c r="H9" s="3" t="s">
        <v>62</v>
      </c>
      <c r="I9" s="3" t="s">
        <v>28</v>
      </c>
      <c r="J9" s="3">
        <f>Startup_Name[[#This Row],[Number of Funding Rounds]]</f>
        <v>7</v>
      </c>
      <c r="K9">
        <v>7</v>
      </c>
      <c r="L9" s="3" t="s">
        <v>63</v>
      </c>
      <c r="M9" s="3">
        <v>26400000</v>
      </c>
      <c r="N9" s="3">
        <v>457000000</v>
      </c>
      <c r="O9" s="1">
        <v>44931</v>
      </c>
      <c r="P9" s="3">
        <f>Startup_Name[[#This Row],[Number of Lead Investors]]</f>
        <v>11</v>
      </c>
      <c r="Q9">
        <v>11</v>
      </c>
      <c r="R9">
        <v>29</v>
      </c>
      <c r="S9" s="3">
        <f>Startup_Name[[#This Row],[Number of Acquisitions]]</f>
        <v>0</v>
      </c>
      <c r="T9" s="3">
        <v>0</v>
      </c>
      <c r="U9" s="3">
        <v>17</v>
      </c>
      <c r="V9" s="3" t="s">
        <v>54</v>
      </c>
      <c r="W9" s="3" t="s">
        <v>38</v>
      </c>
      <c r="X9" s="3">
        <v>0</v>
      </c>
      <c r="Y9" s="3" t="s">
        <v>181</v>
      </c>
    </row>
    <row r="10" spans="1:25">
      <c r="A10" s="3" t="s">
        <v>64</v>
      </c>
      <c r="B10" s="3" t="s">
        <v>65</v>
      </c>
      <c r="C10">
        <v>2014</v>
      </c>
      <c r="D10" s="1">
        <v>41640</v>
      </c>
      <c r="E10" s="3" t="s">
        <v>66</v>
      </c>
      <c r="F10" s="3" t="s">
        <v>47</v>
      </c>
      <c r="G10" s="3">
        <v>250</v>
      </c>
      <c r="H10" s="3" t="s">
        <v>35</v>
      </c>
      <c r="I10" s="3" t="s">
        <v>28</v>
      </c>
      <c r="J10" s="3">
        <f>Startup_Name[[#This Row],[Number of Funding Rounds]]</f>
        <v>10</v>
      </c>
      <c r="K10">
        <v>10</v>
      </c>
      <c r="L10" s="3" t="s">
        <v>67</v>
      </c>
      <c r="M10" s="3">
        <v>300000</v>
      </c>
      <c r="N10" s="3">
        <v>401300000</v>
      </c>
      <c r="O10" s="1">
        <v>44783</v>
      </c>
      <c r="P10" s="3">
        <f>Startup_Name[[#This Row],[Number of Lead Investors]]</f>
        <v>6</v>
      </c>
      <c r="Q10">
        <v>6</v>
      </c>
      <c r="R10">
        <v>32</v>
      </c>
      <c r="S10" s="3">
        <f>Startup_Name[[#This Row],[Number of Acquisitions]]</f>
        <v>0</v>
      </c>
      <c r="T10" s="3">
        <v>0</v>
      </c>
      <c r="U10" s="3">
        <v>9</v>
      </c>
      <c r="V10" s="3" t="s">
        <v>68</v>
      </c>
      <c r="W10" s="3" t="s">
        <v>22</v>
      </c>
      <c r="X10" s="3">
        <v>1</v>
      </c>
      <c r="Y10" s="3" t="s">
        <v>258</v>
      </c>
    </row>
    <row r="11" spans="1:25">
      <c r="A11" s="3" t="s">
        <v>69</v>
      </c>
      <c r="B11" s="3" t="s">
        <v>70</v>
      </c>
      <c r="C11">
        <v>2016</v>
      </c>
      <c r="D11" s="1">
        <v>42370</v>
      </c>
      <c r="E11" s="3" t="s">
        <v>71</v>
      </c>
      <c r="F11" s="3" t="s">
        <v>17</v>
      </c>
      <c r="G11" s="3">
        <v>5000</v>
      </c>
      <c r="H11" s="3" t="s">
        <v>72</v>
      </c>
      <c r="I11" s="3" t="s">
        <v>28</v>
      </c>
      <c r="J11" s="3">
        <f>Startup_Name[[#This Row],[Number of Funding Rounds]]</f>
        <v>6</v>
      </c>
      <c r="K11">
        <v>6</v>
      </c>
      <c r="L11" s="3" t="s">
        <v>73</v>
      </c>
      <c r="M11" s="3">
        <v>1500000</v>
      </c>
      <c r="N11" s="3">
        <v>366500000</v>
      </c>
      <c r="O11" s="1">
        <v>45028</v>
      </c>
      <c r="P11" s="3">
        <f>Startup_Name[[#This Row],[Number of Lead Investors]]</f>
        <v>5</v>
      </c>
      <c r="Q11">
        <v>5</v>
      </c>
      <c r="R11">
        <v>23</v>
      </c>
      <c r="S11" s="3">
        <f>Startup_Name[[#This Row],[Number of Acquisitions]]</f>
        <v>1</v>
      </c>
      <c r="T11" s="3">
        <v>1</v>
      </c>
      <c r="U11" s="3">
        <v>10</v>
      </c>
      <c r="V11" s="3" t="s">
        <v>74</v>
      </c>
      <c r="W11" s="3" t="s">
        <v>22</v>
      </c>
      <c r="X11" s="3">
        <v>1</v>
      </c>
      <c r="Y11" s="3" t="s">
        <v>258</v>
      </c>
    </row>
    <row r="12" spans="1:25">
      <c r="A12" s="3" t="s">
        <v>75</v>
      </c>
      <c r="B12" s="3" t="s">
        <v>76</v>
      </c>
      <c r="C12">
        <v>2016</v>
      </c>
      <c r="D12" s="1">
        <v>42370</v>
      </c>
      <c r="E12" s="3" t="s">
        <v>77</v>
      </c>
      <c r="F12" s="3" t="s">
        <v>47</v>
      </c>
      <c r="G12" s="3">
        <v>250</v>
      </c>
      <c r="H12" s="3" t="s">
        <v>78</v>
      </c>
      <c r="I12" s="3" t="s">
        <v>28</v>
      </c>
      <c r="J12" s="3">
        <f>Startup_Name[[#This Row],[Number of Funding Rounds]]</f>
        <v>6</v>
      </c>
      <c r="K12">
        <v>6</v>
      </c>
      <c r="L12" s="3" t="s">
        <v>79</v>
      </c>
      <c r="M12" s="3">
        <v>4200000</v>
      </c>
      <c r="N12" s="3">
        <v>355200000</v>
      </c>
      <c r="O12" s="1">
        <v>44562</v>
      </c>
      <c r="P12" s="3">
        <f>Startup_Name[[#This Row],[Number of Lead Investors]]</f>
        <v>5</v>
      </c>
      <c r="Q12">
        <v>5</v>
      </c>
      <c r="R12">
        <v>19</v>
      </c>
      <c r="S12" s="3">
        <f>Startup_Name[[#This Row],[Number of Acquisitions]]</f>
        <v>1</v>
      </c>
      <c r="T12" s="3">
        <v>1</v>
      </c>
      <c r="U12" s="3">
        <v>10</v>
      </c>
      <c r="V12" s="3" t="s">
        <v>74</v>
      </c>
      <c r="W12" s="3" t="s">
        <v>38</v>
      </c>
      <c r="X12" s="3">
        <v>0</v>
      </c>
      <c r="Y12" s="3" t="s">
        <v>181</v>
      </c>
    </row>
    <row r="13" spans="1:25">
      <c r="A13" s="3" t="s">
        <v>80</v>
      </c>
      <c r="B13" s="3" t="s">
        <v>70</v>
      </c>
      <c r="C13">
        <v>2016</v>
      </c>
      <c r="D13" s="1">
        <v>42370</v>
      </c>
      <c r="E13" s="3" t="s">
        <v>81</v>
      </c>
      <c r="F13" s="3" t="s">
        <v>47</v>
      </c>
      <c r="G13" s="3">
        <v>250</v>
      </c>
      <c r="H13" s="3" t="s">
        <v>72</v>
      </c>
      <c r="I13" s="3" t="s">
        <v>28</v>
      </c>
      <c r="J13" s="3">
        <f>Startup_Name[[#This Row],[Number of Funding Rounds]]</f>
        <v>9</v>
      </c>
      <c r="K13">
        <v>9</v>
      </c>
      <c r="L13" s="3" t="s">
        <v>82</v>
      </c>
      <c r="M13" s="3">
        <v>3300000</v>
      </c>
      <c r="N13" s="3">
        <v>330300000</v>
      </c>
      <c r="O13" s="1">
        <v>45124</v>
      </c>
      <c r="P13" s="3">
        <f>Startup_Name[[#This Row],[Number of Lead Investors]]</f>
        <v>6</v>
      </c>
      <c r="Q13">
        <v>6</v>
      </c>
      <c r="R13">
        <v>24</v>
      </c>
      <c r="S13" s="3">
        <f>Startup_Name[[#This Row],[Number of Acquisitions]]</f>
        <v>1</v>
      </c>
      <c r="T13" s="3">
        <v>1</v>
      </c>
      <c r="U13" s="3">
        <v>31</v>
      </c>
      <c r="V13" s="3" t="s">
        <v>83</v>
      </c>
      <c r="W13" s="3" t="s">
        <v>22</v>
      </c>
      <c r="X13" s="3">
        <v>1</v>
      </c>
      <c r="Y13" s="3" t="s">
        <v>258</v>
      </c>
    </row>
    <row r="14" spans="1:25">
      <c r="A14" s="3" t="s">
        <v>84</v>
      </c>
      <c r="B14" s="3" t="s">
        <v>85</v>
      </c>
      <c r="C14">
        <v>2015</v>
      </c>
      <c r="D14" s="1">
        <v>42005</v>
      </c>
      <c r="E14" s="3" t="s">
        <v>86</v>
      </c>
      <c r="F14" s="3" t="s">
        <v>47</v>
      </c>
      <c r="G14" s="3">
        <v>250</v>
      </c>
      <c r="H14" s="3" t="s">
        <v>35</v>
      </c>
      <c r="I14" s="3" t="s">
        <v>28</v>
      </c>
      <c r="J14" s="3">
        <f>Startup_Name[[#This Row],[Number of Funding Rounds]]</f>
        <v>4</v>
      </c>
      <c r="K14">
        <v>4</v>
      </c>
      <c r="L14" s="3" t="s">
        <v>87</v>
      </c>
      <c r="M14" s="3">
        <v>6000000</v>
      </c>
      <c r="N14" s="3">
        <v>328000000</v>
      </c>
      <c r="O14" s="1">
        <v>44656</v>
      </c>
      <c r="P14" s="3">
        <f>Startup_Name[[#This Row],[Number of Lead Investors]]</f>
        <v>7</v>
      </c>
      <c r="Q14">
        <v>7</v>
      </c>
      <c r="R14">
        <v>15</v>
      </c>
      <c r="S14" s="3">
        <f>Startup_Name[[#This Row],[Number of Acquisitions]]</f>
        <v>2</v>
      </c>
      <c r="T14" s="3">
        <v>2</v>
      </c>
      <c r="U14" s="3">
        <v>39</v>
      </c>
      <c r="V14" s="3" t="s">
        <v>88</v>
      </c>
      <c r="W14" s="3" t="s">
        <v>22</v>
      </c>
      <c r="X14" s="3">
        <v>1</v>
      </c>
      <c r="Y14" s="3" t="s">
        <v>258</v>
      </c>
    </row>
    <row r="15" spans="1:25">
      <c r="A15" s="3" t="s">
        <v>89</v>
      </c>
      <c r="B15" s="3" t="s">
        <v>70</v>
      </c>
      <c r="C15">
        <v>2015</v>
      </c>
      <c r="D15" s="1">
        <v>42005</v>
      </c>
      <c r="E15" s="3" t="s">
        <v>90</v>
      </c>
      <c r="F15" s="3" t="s">
        <v>34</v>
      </c>
      <c r="G15" s="3">
        <v>1000</v>
      </c>
      <c r="H15" s="3" t="s">
        <v>35</v>
      </c>
      <c r="I15" s="3" t="s">
        <v>28</v>
      </c>
      <c r="J15" s="3">
        <f>Startup_Name[[#This Row],[Number of Funding Rounds]]</f>
        <v>9</v>
      </c>
      <c r="K15">
        <v>9</v>
      </c>
      <c r="L15" s="3" t="s">
        <v>91</v>
      </c>
      <c r="M15" s="3">
        <v>1386723</v>
      </c>
      <c r="N15" s="3">
        <v>323500000</v>
      </c>
      <c r="O15" s="1">
        <v>44522</v>
      </c>
      <c r="P15" s="3">
        <f>Startup_Name[[#This Row],[Number of Lead Investors]]</f>
        <v>6</v>
      </c>
      <c r="Q15">
        <v>6</v>
      </c>
      <c r="R15">
        <v>18</v>
      </c>
      <c r="S15" s="3">
        <f>Startup_Name[[#This Row],[Number of Acquisitions]]</f>
        <v>1</v>
      </c>
      <c r="T15" s="3">
        <v>1</v>
      </c>
      <c r="U15" s="3">
        <v>16</v>
      </c>
      <c r="V15" s="3" t="s">
        <v>92</v>
      </c>
      <c r="W15" s="3" t="s">
        <v>22</v>
      </c>
      <c r="X15" s="3">
        <v>1</v>
      </c>
      <c r="Y15" s="3" t="s">
        <v>258</v>
      </c>
    </row>
    <row r="16" spans="1:25">
      <c r="A16" s="3" t="s">
        <v>93</v>
      </c>
      <c r="B16" s="3" t="s">
        <v>70</v>
      </c>
      <c r="C16">
        <v>2016</v>
      </c>
      <c r="D16" s="1">
        <v>42370</v>
      </c>
      <c r="E16" s="3" t="s">
        <v>94</v>
      </c>
      <c r="F16" s="3" t="s">
        <v>26</v>
      </c>
      <c r="G16" s="3">
        <v>500</v>
      </c>
      <c r="H16" s="3" t="s">
        <v>62</v>
      </c>
      <c r="I16" s="3" t="s">
        <v>28</v>
      </c>
      <c r="J16" s="3">
        <f>Startup_Name[[#This Row],[Number of Funding Rounds]]</f>
        <v>8</v>
      </c>
      <c r="K16">
        <v>8</v>
      </c>
      <c r="L16" s="3" t="s">
        <v>95</v>
      </c>
      <c r="M16" s="3">
        <v>2100000</v>
      </c>
      <c r="N16" s="3">
        <v>304100000</v>
      </c>
      <c r="O16" s="1">
        <v>44720</v>
      </c>
      <c r="P16" s="3">
        <f>Startup_Name[[#This Row],[Number of Lead Investors]]</f>
        <v>8</v>
      </c>
      <c r="Q16">
        <v>8</v>
      </c>
      <c r="R16">
        <v>16</v>
      </c>
      <c r="S16" s="3">
        <f>Startup_Name[[#This Row],[Number of Acquisitions]]</f>
        <v>0</v>
      </c>
      <c r="T16" s="3">
        <v>0</v>
      </c>
      <c r="U16" s="3">
        <v>27</v>
      </c>
      <c r="V16" s="3" t="s">
        <v>96</v>
      </c>
      <c r="W16" s="3" t="s">
        <v>22</v>
      </c>
      <c r="X16" s="3">
        <v>1</v>
      </c>
      <c r="Y16" s="3" t="s">
        <v>258</v>
      </c>
    </row>
    <row r="17" spans="1:25">
      <c r="A17" s="3" t="s">
        <v>97</v>
      </c>
      <c r="B17" s="3" t="s">
        <v>98</v>
      </c>
      <c r="C17">
        <v>2018</v>
      </c>
      <c r="D17" s="1">
        <v>43101</v>
      </c>
      <c r="E17" s="3" t="s">
        <v>99</v>
      </c>
      <c r="F17" s="3" t="s">
        <v>17</v>
      </c>
      <c r="G17" s="3">
        <v>5000</v>
      </c>
      <c r="H17" s="3" t="s">
        <v>48</v>
      </c>
      <c r="I17" s="3" t="s">
        <v>28</v>
      </c>
      <c r="J17" s="3">
        <f>Startup_Name[[#This Row],[Number of Funding Rounds]]</f>
        <v>2</v>
      </c>
      <c r="K17">
        <v>2</v>
      </c>
      <c r="L17" s="3" t="s">
        <v>100</v>
      </c>
      <c r="M17" s="3">
        <v>150000000</v>
      </c>
      <c r="N17" s="3">
        <v>300000000</v>
      </c>
      <c r="O17" s="1">
        <v>44649</v>
      </c>
      <c r="P17" s="3">
        <f>Startup_Name[[#This Row],[Number of Lead Investors]]</f>
        <v>2</v>
      </c>
      <c r="Q17">
        <v>2</v>
      </c>
      <c r="R17">
        <v>5</v>
      </c>
      <c r="S17" s="3">
        <f>Startup_Name[[#This Row],[Number of Acquisitions]]</f>
        <v>1</v>
      </c>
      <c r="T17" s="3">
        <v>1</v>
      </c>
      <c r="U17" s="3">
        <v>16</v>
      </c>
      <c r="V17" s="3" t="s">
        <v>92</v>
      </c>
      <c r="W17" s="3" t="s">
        <v>22</v>
      </c>
      <c r="X17" s="3">
        <v>1</v>
      </c>
      <c r="Y17" s="3" t="s">
        <v>258</v>
      </c>
    </row>
    <row r="18" spans="1:25">
      <c r="A18" s="3" t="s">
        <v>101</v>
      </c>
      <c r="B18" s="3" t="s">
        <v>70</v>
      </c>
      <c r="C18">
        <v>2018</v>
      </c>
      <c r="D18" s="1">
        <v>43101</v>
      </c>
      <c r="E18" s="3" t="s">
        <v>102</v>
      </c>
      <c r="F18" s="3" t="s">
        <v>47</v>
      </c>
      <c r="G18" s="3">
        <v>250</v>
      </c>
      <c r="H18" s="3" t="s">
        <v>62</v>
      </c>
      <c r="I18" s="3" t="s">
        <v>28</v>
      </c>
      <c r="J18" s="3">
        <f>Startup_Name[[#This Row],[Number of Funding Rounds]]</f>
        <v>3</v>
      </c>
      <c r="K18">
        <v>3</v>
      </c>
      <c r="L18" s="3" t="s">
        <v>103</v>
      </c>
      <c r="M18" s="3">
        <v>20000000</v>
      </c>
      <c r="N18" s="3">
        <v>295000000</v>
      </c>
      <c r="O18" s="1">
        <v>44496</v>
      </c>
      <c r="P18" s="3">
        <f>Startup_Name[[#This Row],[Number of Lead Investors]]</f>
        <v>7</v>
      </c>
      <c r="Q18">
        <v>7</v>
      </c>
      <c r="R18">
        <v>13</v>
      </c>
      <c r="S18" s="3">
        <f>Startup_Name[[#This Row],[Number of Acquisitions]]</f>
        <v>2</v>
      </c>
      <c r="T18" s="3">
        <v>2</v>
      </c>
      <c r="U18" s="3">
        <v>40</v>
      </c>
      <c r="V18" s="3" t="s">
        <v>104</v>
      </c>
      <c r="W18" s="3" t="s">
        <v>22</v>
      </c>
      <c r="X18" s="3">
        <v>1</v>
      </c>
      <c r="Y18" s="3" t="s">
        <v>258</v>
      </c>
    </row>
    <row r="19" spans="1:25">
      <c r="A19" s="3" t="s">
        <v>105</v>
      </c>
      <c r="B19" s="3" t="s">
        <v>106</v>
      </c>
      <c r="C19">
        <v>2013</v>
      </c>
      <c r="D19" s="1">
        <v>41275</v>
      </c>
      <c r="E19" s="3" t="s">
        <v>107</v>
      </c>
      <c r="F19" s="3" t="s">
        <v>26</v>
      </c>
      <c r="G19" s="3">
        <v>500</v>
      </c>
      <c r="H19" s="3" t="s">
        <v>108</v>
      </c>
      <c r="I19" s="3" t="s">
        <v>19</v>
      </c>
      <c r="J19" s="3">
        <f>Startup_Name[[#This Row],[Number of Funding Rounds]]</f>
        <v>3</v>
      </c>
      <c r="K19">
        <v>3</v>
      </c>
      <c r="L19" s="3" t="s">
        <v>109</v>
      </c>
      <c r="M19" s="3">
        <v>87000000</v>
      </c>
      <c r="N19" s="3">
        <v>292000000</v>
      </c>
      <c r="O19" s="1">
        <v>43725</v>
      </c>
      <c r="P19" s="3">
        <f>Startup_Name[[#This Row],[Number of Lead Investors]]</f>
        <v>2</v>
      </c>
      <c r="Q19">
        <v>2</v>
      </c>
      <c r="R19">
        <v>5</v>
      </c>
      <c r="S19" s="3">
        <f>Startup_Name[[#This Row],[Number of Acquisitions]]</f>
        <v>0</v>
      </c>
      <c r="T19" s="3">
        <v>0</v>
      </c>
      <c r="U19" s="3">
        <v>12</v>
      </c>
      <c r="V19" s="3" t="s">
        <v>110</v>
      </c>
      <c r="W19" s="3" t="s">
        <v>38</v>
      </c>
      <c r="X19" s="3">
        <v>0</v>
      </c>
      <c r="Y19" s="3" t="s">
        <v>181</v>
      </c>
    </row>
    <row r="20" spans="1:25">
      <c r="A20" s="3" t="s">
        <v>111</v>
      </c>
      <c r="B20" s="3" t="s">
        <v>112</v>
      </c>
      <c r="C20">
        <v>2017</v>
      </c>
      <c r="D20" s="1">
        <v>42736</v>
      </c>
      <c r="E20" s="3" t="s">
        <v>113</v>
      </c>
      <c r="F20" s="3" t="s">
        <v>47</v>
      </c>
      <c r="G20" s="3">
        <v>250</v>
      </c>
      <c r="H20" s="3" t="s">
        <v>48</v>
      </c>
      <c r="I20" s="3" t="s">
        <v>28</v>
      </c>
      <c r="J20" s="3">
        <f>Startup_Name[[#This Row],[Number of Funding Rounds]]</f>
        <v>5</v>
      </c>
      <c r="K20">
        <v>5</v>
      </c>
      <c r="L20" s="3" t="s">
        <v>114</v>
      </c>
      <c r="M20" s="3">
        <v>9400000</v>
      </c>
      <c r="N20" s="3">
        <v>278100000</v>
      </c>
      <c r="O20" s="1">
        <v>44410</v>
      </c>
      <c r="P20" s="3">
        <f>Startup_Name[[#This Row],[Number of Lead Investors]]</f>
        <v>3</v>
      </c>
      <c r="Q20">
        <v>3</v>
      </c>
      <c r="R20">
        <v>13</v>
      </c>
      <c r="S20" s="3">
        <f>Startup_Name[[#This Row],[Number of Acquisitions]]</f>
        <v>0</v>
      </c>
      <c r="T20" s="3">
        <v>0</v>
      </c>
      <c r="U20" s="3">
        <v>4</v>
      </c>
      <c r="V20" s="3" t="s">
        <v>115</v>
      </c>
      <c r="W20" s="3" t="s">
        <v>22</v>
      </c>
      <c r="X20" s="3">
        <v>1</v>
      </c>
      <c r="Y20" s="3" t="s">
        <v>258</v>
      </c>
    </row>
    <row r="21" spans="1:25">
      <c r="A21" s="3" t="s">
        <v>116</v>
      </c>
      <c r="B21" s="3" t="s">
        <v>112</v>
      </c>
      <c r="C21">
        <v>2019</v>
      </c>
      <c r="D21" s="1">
        <v>43466</v>
      </c>
      <c r="E21" s="3" t="s">
        <v>117</v>
      </c>
      <c r="F21" s="3" t="s">
        <v>118</v>
      </c>
      <c r="G21" s="3">
        <v>100</v>
      </c>
      <c r="H21" s="3" t="s">
        <v>62</v>
      </c>
      <c r="I21" s="3" t="s">
        <v>28</v>
      </c>
      <c r="J21" s="3">
        <f>Startup_Name[[#This Row],[Number of Funding Rounds]]</f>
        <v>5</v>
      </c>
      <c r="K21">
        <v>5</v>
      </c>
      <c r="L21" s="3" t="s">
        <v>119</v>
      </c>
      <c r="M21" s="3">
        <v>4100000</v>
      </c>
      <c r="N21" s="3">
        <v>256100000</v>
      </c>
      <c r="O21" s="1">
        <v>45159</v>
      </c>
      <c r="P21" s="3">
        <f>Startup_Name[[#This Row],[Number of Lead Investors]]</f>
        <v>2</v>
      </c>
      <c r="Q21">
        <v>2</v>
      </c>
      <c r="R21">
        <v>15</v>
      </c>
      <c r="S21" s="3">
        <f>Startup_Name[[#This Row],[Number of Acquisitions]]</f>
        <v>0</v>
      </c>
      <c r="T21" s="3">
        <v>0</v>
      </c>
      <c r="U21" s="3">
        <v>47</v>
      </c>
      <c r="V21" s="3" t="s">
        <v>120</v>
      </c>
      <c r="W21" s="3" t="s">
        <v>22</v>
      </c>
      <c r="X21" s="3">
        <v>1</v>
      </c>
      <c r="Y21" s="3" t="s">
        <v>258</v>
      </c>
    </row>
    <row r="22" spans="1:25">
      <c r="A22" s="3" t="s">
        <v>121</v>
      </c>
      <c r="B22" s="3" t="s">
        <v>122</v>
      </c>
      <c r="C22">
        <v>2017</v>
      </c>
      <c r="D22" s="1">
        <v>42736</v>
      </c>
      <c r="E22" s="3" t="s">
        <v>123</v>
      </c>
      <c r="F22" s="3" t="s">
        <v>124</v>
      </c>
      <c r="G22" s="3">
        <v>50</v>
      </c>
      <c r="H22" s="3" t="s">
        <v>125</v>
      </c>
      <c r="I22" s="3" t="s">
        <v>28</v>
      </c>
      <c r="J22" s="3">
        <f>Startup_Name[[#This Row],[Number of Funding Rounds]]</f>
        <v>3</v>
      </c>
      <c r="K22">
        <v>3</v>
      </c>
      <c r="L22" s="3" t="s">
        <v>126</v>
      </c>
      <c r="M22" s="3">
        <v>650000</v>
      </c>
      <c r="N22" s="3">
        <v>16000000</v>
      </c>
      <c r="O22" s="1">
        <v>44293</v>
      </c>
      <c r="P22" s="3">
        <f>Startup_Name[[#This Row],[Number of Lead Investors]]</f>
        <v>2</v>
      </c>
      <c r="Q22">
        <v>2</v>
      </c>
      <c r="R22">
        <v>14</v>
      </c>
      <c r="S22" s="3">
        <f>Startup_Name[[#This Row],[Number of Acquisitions]]</f>
        <v>0</v>
      </c>
      <c r="T22" s="3">
        <v>0</v>
      </c>
      <c r="U22" s="3">
        <v>13</v>
      </c>
      <c r="V22" s="3" t="s">
        <v>127</v>
      </c>
      <c r="W22" s="3" t="s">
        <v>22</v>
      </c>
      <c r="X22" s="3">
        <v>1</v>
      </c>
      <c r="Y22" s="3" t="s">
        <v>258</v>
      </c>
    </row>
    <row r="23" spans="1:25">
      <c r="A23" s="3" t="s">
        <v>128</v>
      </c>
      <c r="B23" s="3" t="s">
        <v>129</v>
      </c>
      <c r="C23">
        <v>2014</v>
      </c>
      <c r="D23" s="1">
        <v>41640</v>
      </c>
      <c r="E23" s="3" t="s">
        <v>130</v>
      </c>
      <c r="F23" s="3" t="s">
        <v>124</v>
      </c>
      <c r="G23" s="3">
        <v>50</v>
      </c>
      <c r="H23" s="3" t="s">
        <v>125</v>
      </c>
      <c r="I23" s="3" t="s">
        <v>28</v>
      </c>
      <c r="J23" s="3">
        <f>Startup_Name[[#This Row],[Number of Funding Rounds]]</f>
        <v>3</v>
      </c>
      <c r="K23">
        <v>3</v>
      </c>
      <c r="L23" s="3" t="s">
        <v>131</v>
      </c>
      <c r="M23" s="3">
        <v>14800000</v>
      </c>
      <c r="N23" s="3">
        <v>40000000</v>
      </c>
      <c r="O23" s="1">
        <v>44342</v>
      </c>
      <c r="P23" s="3">
        <f>Startup_Name[[#This Row],[Number of Lead Investors]]</f>
        <v>2</v>
      </c>
      <c r="Q23">
        <v>2</v>
      </c>
      <c r="R23">
        <v>14</v>
      </c>
      <c r="S23" s="3">
        <f>Startup_Name[[#This Row],[Number of Acquisitions]]</f>
        <v>0</v>
      </c>
      <c r="T23" s="3">
        <v>0</v>
      </c>
      <c r="U23" s="3">
        <v>19</v>
      </c>
      <c r="V23" s="3" t="s">
        <v>132</v>
      </c>
      <c r="W23" s="3" t="s">
        <v>22</v>
      </c>
      <c r="X23" s="3">
        <v>1</v>
      </c>
      <c r="Y23" s="3" t="s">
        <v>258</v>
      </c>
    </row>
    <row r="24" spans="1:25">
      <c r="A24" s="3" t="s">
        <v>133</v>
      </c>
      <c r="B24" s="3" t="s">
        <v>134</v>
      </c>
      <c r="C24">
        <v>2014</v>
      </c>
      <c r="D24" s="1">
        <v>41640</v>
      </c>
      <c r="E24" s="3" t="s">
        <v>135</v>
      </c>
      <c r="F24" s="3" t="s">
        <v>118</v>
      </c>
      <c r="G24" s="3">
        <v>100</v>
      </c>
      <c r="H24" s="3" t="s">
        <v>125</v>
      </c>
      <c r="I24" s="3" t="s">
        <v>28</v>
      </c>
      <c r="J24" s="3">
        <f>Startup_Name[[#This Row],[Number of Funding Rounds]]</f>
        <v>4</v>
      </c>
      <c r="K24">
        <v>4</v>
      </c>
      <c r="L24" s="3" t="s">
        <v>131</v>
      </c>
      <c r="M24" s="3">
        <v>28200000</v>
      </c>
      <c r="N24" s="3">
        <v>40000000</v>
      </c>
      <c r="O24" s="1">
        <v>44951</v>
      </c>
      <c r="P24" s="3">
        <f>Startup_Name[[#This Row],[Number of Lead Investors]]</f>
        <v>3</v>
      </c>
      <c r="Q24">
        <v>3</v>
      </c>
      <c r="R24">
        <v>17</v>
      </c>
      <c r="S24" s="3">
        <f>Startup_Name[[#This Row],[Number of Acquisitions]]</f>
        <v>0</v>
      </c>
      <c r="T24" s="3">
        <v>0</v>
      </c>
      <c r="U24" s="3">
        <v>15</v>
      </c>
      <c r="V24" s="3" t="s">
        <v>136</v>
      </c>
      <c r="W24" s="3" t="s">
        <v>22</v>
      </c>
      <c r="X24" s="3">
        <v>1</v>
      </c>
      <c r="Y24" s="3" t="s">
        <v>258</v>
      </c>
    </row>
    <row r="25" spans="1:25">
      <c r="A25" s="3" t="s">
        <v>137</v>
      </c>
      <c r="B25" s="3" t="s">
        <v>138</v>
      </c>
      <c r="C25">
        <v>2008</v>
      </c>
      <c r="D25" s="1">
        <v>39448</v>
      </c>
      <c r="E25" s="3" t="s">
        <v>139</v>
      </c>
      <c r="F25" s="3" t="s">
        <v>17</v>
      </c>
      <c r="G25" s="3">
        <v>5000</v>
      </c>
      <c r="H25" s="3" t="s">
        <v>140</v>
      </c>
      <c r="I25" s="3" t="s">
        <v>28</v>
      </c>
      <c r="J25" s="3">
        <f>Startup_Name[[#This Row],[Number of Funding Rounds]]</f>
        <v>7</v>
      </c>
      <c r="K25">
        <v>7</v>
      </c>
      <c r="L25" s="3" t="s">
        <v>141</v>
      </c>
      <c r="M25" s="3">
        <v>8000000</v>
      </c>
      <c r="N25" s="3">
        <v>448000000</v>
      </c>
      <c r="O25" s="1">
        <v>44013</v>
      </c>
      <c r="P25" s="3">
        <f>Startup_Name[[#This Row],[Number of Lead Investors]]</f>
        <v>5</v>
      </c>
      <c r="Q25">
        <v>5</v>
      </c>
      <c r="R25">
        <v>14</v>
      </c>
      <c r="S25" s="3">
        <f>Startup_Name[[#This Row],[Number of Acquisitions]]</f>
        <v>0</v>
      </c>
      <c r="T25" s="3">
        <v>0</v>
      </c>
      <c r="U25" s="3">
        <v>21</v>
      </c>
      <c r="V25" s="3" t="s">
        <v>142</v>
      </c>
      <c r="W25" s="3" t="s">
        <v>22</v>
      </c>
      <c r="X25" s="3">
        <v>1</v>
      </c>
      <c r="Y25" s="3" t="s">
        <v>258</v>
      </c>
    </row>
    <row r="26" spans="1:25">
      <c r="A26" s="3" t="s">
        <v>143</v>
      </c>
      <c r="B26" s="3" t="s">
        <v>144</v>
      </c>
      <c r="C26">
        <v>2015</v>
      </c>
      <c r="D26" s="1">
        <v>42005</v>
      </c>
      <c r="E26" s="3" t="s">
        <v>145</v>
      </c>
      <c r="F26" s="3" t="s">
        <v>34</v>
      </c>
      <c r="G26" s="3">
        <v>1000</v>
      </c>
      <c r="H26" s="3" t="s">
        <v>146</v>
      </c>
      <c r="I26" s="3" t="s">
        <v>28</v>
      </c>
      <c r="J26" s="3">
        <f>Startup_Name[[#This Row],[Number of Funding Rounds]]</f>
        <v>12</v>
      </c>
      <c r="K26">
        <v>12</v>
      </c>
      <c r="L26" s="3" t="s">
        <v>147</v>
      </c>
      <c r="M26" s="3">
        <v>30000000</v>
      </c>
      <c r="N26" s="3">
        <v>820000000</v>
      </c>
      <c r="O26" s="1">
        <v>45183</v>
      </c>
      <c r="P26" s="3">
        <f>Startup_Name[[#This Row],[Number of Lead Investors]]</f>
        <v>8</v>
      </c>
      <c r="Q26">
        <v>8</v>
      </c>
      <c r="R26">
        <v>22</v>
      </c>
      <c r="S26" s="3">
        <f>Startup_Name[[#This Row],[Number of Acquisitions]]</f>
        <v>2</v>
      </c>
      <c r="T26" s="3">
        <v>2</v>
      </c>
      <c r="U26" s="3">
        <v>30</v>
      </c>
      <c r="V26" s="3" t="s">
        <v>142</v>
      </c>
      <c r="W26" s="3" t="s">
        <v>22</v>
      </c>
      <c r="X26" s="3">
        <v>1</v>
      </c>
      <c r="Y26" s="3" t="s">
        <v>258</v>
      </c>
    </row>
    <row r="27" spans="1:25">
      <c r="A27" s="3" t="s">
        <v>148</v>
      </c>
      <c r="B27" s="3" t="s">
        <v>149</v>
      </c>
      <c r="C27">
        <v>2011</v>
      </c>
      <c r="D27" s="1">
        <v>40544</v>
      </c>
      <c r="E27" s="3" t="s">
        <v>150</v>
      </c>
      <c r="F27" s="3" t="s">
        <v>26</v>
      </c>
      <c r="G27" s="3">
        <v>500</v>
      </c>
      <c r="H27" s="3" t="s">
        <v>151</v>
      </c>
      <c r="I27" s="3" t="s">
        <v>19</v>
      </c>
      <c r="J27" s="3">
        <f>Startup_Name[[#This Row],[Number of Funding Rounds]]</f>
        <v>7</v>
      </c>
      <c r="K27">
        <v>7</v>
      </c>
      <c r="L27" s="3" t="s">
        <v>152</v>
      </c>
      <c r="M27" s="3">
        <v>112200.4</v>
      </c>
      <c r="N27" s="3">
        <v>250200000</v>
      </c>
      <c r="O27" s="1">
        <v>44105</v>
      </c>
      <c r="P27" s="3">
        <f>Startup_Name[[#This Row],[Number of Lead Investors]]</f>
        <v>6</v>
      </c>
      <c r="Q27">
        <v>6</v>
      </c>
      <c r="R27">
        <v>18</v>
      </c>
      <c r="S27" s="3">
        <f>Startup_Name[[#This Row],[Number of Acquisitions]]</f>
        <v>1</v>
      </c>
      <c r="T27" s="3">
        <v>1</v>
      </c>
      <c r="U27" s="3">
        <v>30</v>
      </c>
      <c r="V27" s="3" t="s">
        <v>153</v>
      </c>
      <c r="W27" s="3" t="s">
        <v>22</v>
      </c>
      <c r="X27" s="3">
        <v>1</v>
      </c>
      <c r="Y27" s="3" t="s">
        <v>258</v>
      </c>
    </row>
    <row r="28" spans="1:25">
      <c r="A28" s="3" t="s">
        <v>154</v>
      </c>
      <c r="B28" s="3" t="s">
        <v>155</v>
      </c>
      <c r="C28">
        <v>2016</v>
      </c>
      <c r="D28" s="1">
        <v>42370</v>
      </c>
      <c r="E28" s="3" t="s">
        <v>156</v>
      </c>
      <c r="F28" s="3" t="s">
        <v>26</v>
      </c>
      <c r="G28" s="3">
        <v>500</v>
      </c>
      <c r="H28" s="3" t="s">
        <v>35</v>
      </c>
      <c r="I28" s="3" t="s">
        <v>28</v>
      </c>
      <c r="J28" s="3">
        <f>Startup_Name[[#This Row],[Number of Funding Rounds]]</f>
        <v>9</v>
      </c>
      <c r="K28">
        <v>9</v>
      </c>
      <c r="L28" s="3" t="s">
        <v>157</v>
      </c>
      <c r="M28" s="3">
        <v>3500000</v>
      </c>
      <c r="N28" s="3">
        <v>237500000</v>
      </c>
      <c r="O28" s="1">
        <v>44728</v>
      </c>
      <c r="P28" s="3">
        <f>Startup_Name[[#This Row],[Number of Lead Investors]]</f>
        <v>7</v>
      </c>
      <c r="Q28">
        <v>7</v>
      </c>
      <c r="R28">
        <v>12</v>
      </c>
      <c r="S28" s="3">
        <f>Startup_Name[[#This Row],[Number of Acquisitions]]</f>
        <v>0</v>
      </c>
      <c r="T28" s="3">
        <v>0</v>
      </c>
      <c r="U28" s="3">
        <v>24</v>
      </c>
      <c r="V28" s="3" t="s">
        <v>158</v>
      </c>
      <c r="W28" s="3" t="s">
        <v>22</v>
      </c>
      <c r="X28" s="3">
        <v>1</v>
      </c>
      <c r="Y28" s="3" t="s">
        <v>258</v>
      </c>
    </row>
    <row r="29" spans="1:25">
      <c r="A29" s="3" t="s">
        <v>159</v>
      </c>
      <c r="B29" s="3" t="s">
        <v>160</v>
      </c>
      <c r="C29">
        <v>2011</v>
      </c>
      <c r="D29" s="1">
        <v>40544</v>
      </c>
      <c r="E29" s="3" t="s">
        <v>161</v>
      </c>
      <c r="F29" s="3" t="s">
        <v>47</v>
      </c>
      <c r="G29" s="3">
        <v>250</v>
      </c>
      <c r="H29" s="3" t="s">
        <v>72</v>
      </c>
      <c r="I29" s="3" t="s">
        <v>19</v>
      </c>
      <c r="J29" s="3">
        <f>Startup_Name[[#This Row],[Number of Funding Rounds]]</f>
        <v>10</v>
      </c>
      <c r="K29">
        <v>10</v>
      </c>
      <c r="L29" s="3" t="s">
        <v>162</v>
      </c>
      <c r="M29" s="3">
        <v>5100000</v>
      </c>
      <c r="N29" s="3">
        <v>237900000</v>
      </c>
      <c r="O29" s="1">
        <v>44278</v>
      </c>
      <c r="P29" s="3">
        <f>Startup_Name[[#This Row],[Number of Lead Investors]]</f>
        <v>8</v>
      </c>
      <c r="Q29">
        <v>8</v>
      </c>
      <c r="R29">
        <v>23</v>
      </c>
      <c r="S29" s="3">
        <f>Startup_Name[[#This Row],[Number of Acquisitions]]</f>
        <v>2</v>
      </c>
      <c r="T29" s="3">
        <v>2</v>
      </c>
      <c r="U29" s="3">
        <v>26</v>
      </c>
      <c r="V29" s="3" t="s">
        <v>163</v>
      </c>
      <c r="W29" s="3" t="s">
        <v>22</v>
      </c>
      <c r="X29" s="3">
        <v>1</v>
      </c>
      <c r="Y29" s="3" t="s">
        <v>258</v>
      </c>
    </row>
    <row r="30" spans="1:25">
      <c r="A30" s="3" t="s">
        <v>164</v>
      </c>
      <c r="B30" s="3" t="s">
        <v>70</v>
      </c>
      <c r="C30">
        <v>2018</v>
      </c>
      <c r="D30" s="1">
        <v>43101</v>
      </c>
      <c r="E30" s="3" t="s">
        <v>165</v>
      </c>
      <c r="F30" s="3" t="s">
        <v>47</v>
      </c>
      <c r="G30" s="3">
        <v>250</v>
      </c>
      <c r="H30" s="3" t="s">
        <v>48</v>
      </c>
      <c r="I30" s="3" t="s">
        <v>28</v>
      </c>
      <c r="J30" s="3">
        <f>Startup_Name[[#This Row],[Number of Funding Rounds]]</f>
        <v>5</v>
      </c>
      <c r="K30">
        <v>5</v>
      </c>
      <c r="L30" s="3" t="s">
        <v>166</v>
      </c>
      <c r="M30" s="3">
        <v>25000000</v>
      </c>
      <c r="N30" s="3">
        <v>220000000</v>
      </c>
      <c r="O30" s="1">
        <v>44210</v>
      </c>
      <c r="P30" s="3">
        <f>Startup_Name[[#This Row],[Number of Lead Investors]]</f>
        <v>6</v>
      </c>
      <c r="Q30">
        <v>6</v>
      </c>
      <c r="R30">
        <v>8</v>
      </c>
      <c r="S30" s="3">
        <f>Startup_Name[[#This Row],[Number of Acquisitions]]</f>
        <v>0</v>
      </c>
      <c r="T30" s="3">
        <v>0</v>
      </c>
      <c r="U30" s="3">
        <v>27</v>
      </c>
      <c r="V30" s="3" t="s">
        <v>96</v>
      </c>
      <c r="W30" s="3" t="s">
        <v>22</v>
      </c>
      <c r="X30" s="3">
        <v>1</v>
      </c>
      <c r="Y30" s="3" t="s">
        <v>258</v>
      </c>
    </row>
    <row r="31" spans="1:25">
      <c r="A31" s="3" t="s">
        <v>167</v>
      </c>
      <c r="B31" s="3" t="s">
        <v>106</v>
      </c>
      <c r="C31">
        <v>2011</v>
      </c>
      <c r="D31" s="1">
        <v>40544</v>
      </c>
      <c r="E31" s="3" t="s">
        <v>168</v>
      </c>
      <c r="F31" s="3" t="s">
        <v>34</v>
      </c>
      <c r="G31" s="3">
        <v>1000</v>
      </c>
      <c r="H31" s="3" t="s">
        <v>27</v>
      </c>
      <c r="I31" s="3" t="s">
        <v>28</v>
      </c>
      <c r="J31" s="3">
        <f>Startup_Name[[#This Row],[Number of Funding Rounds]]</f>
        <v>10</v>
      </c>
      <c r="K31">
        <v>10</v>
      </c>
      <c r="L31" s="3" t="s">
        <v>169</v>
      </c>
      <c r="M31" s="3">
        <v>1000000</v>
      </c>
      <c r="N31" s="3">
        <v>217000000</v>
      </c>
      <c r="O31" s="1">
        <v>44643</v>
      </c>
      <c r="P31" s="3">
        <f>Startup_Name[[#This Row],[Number of Lead Investors]]</f>
        <v>6</v>
      </c>
      <c r="Q31">
        <v>6</v>
      </c>
      <c r="R31">
        <v>16</v>
      </c>
      <c r="S31" s="3">
        <f>Startup_Name[[#This Row],[Number of Acquisitions]]</f>
        <v>5</v>
      </c>
      <c r="T31" s="3">
        <v>5</v>
      </c>
      <c r="U31" s="3">
        <v>7</v>
      </c>
      <c r="V31" s="3" t="s">
        <v>170</v>
      </c>
      <c r="W31" s="3" t="s">
        <v>22</v>
      </c>
      <c r="X31" s="3">
        <v>1</v>
      </c>
      <c r="Y31" s="3" t="s">
        <v>258</v>
      </c>
    </row>
    <row r="32" spans="1:25">
      <c r="A32" s="3" t="s">
        <v>171</v>
      </c>
      <c r="B32" s="3" t="s">
        <v>149</v>
      </c>
      <c r="C32">
        <v>2013</v>
      </c>
      <c r="D32" s="1">
        <v>41275</v>
      </c>
      <c r="E32" s="3" t="s">
        <v>172</v>
      </c>
      <c r="F32" s="3" t="s">
        <v>47</v>
      </c>
      <c r="G32" s="3">
        <v>250</v>
      </c>
      <c r="H32" s="3" t="s">
        <v>48</v>
      </c>
      <c r="I32" s="3" t="s">
        <v>28</v>
      </c>
      <c r="J32" s="3">
        <f>Startup_Name[[#This Row],[Number of Funding Rounds]]</f>
        <v>5</v>
      </c>
      <c r="K32">
        <v>5</v>
      </c>
      <c r="L32" s="3" t="s">
        <v>173</v>
      </c>
      <c r="M32" s="3">
        <v>11900000</v>
      </c>
      <c r="N32" s="3">
        <v>207500000</v>
      </c>
      <c r="O32" s="1">
        <v>44455</v>
      </c>
      <c r="P32" s="3">
        <f>Startup_Name[[#This Row],[Number of Lead Investors]]</f>
        <v>3</v>
      </c>
      <c r="Q32">
        <v>3</v>
      </c>
      <c r="R32">
        <v>19</v>
      </c>
      <c r="S32" s="3">
        <f>Startup_Name[[#This Row],[Number of Acquisitions]]</f>
        <v>1</v>
      </c>
      <c r="T32" s="3">
        <v>1</v>
      </c>
      <c r="U32" s="3">
        <v>23</v>
      </c>
      <c r="V32" s="3" t="s">
        <v>174</v>
      </c>
      <c r="W32" s="3" t="s">
        <v>22</v>
      </c>
      <c r="X32" s="3">
        <v>1</v>
      </c>
      <c r="Y32" s="3" t="s">
        <v>258</v>
      </c>
    </row>
    <row r="33" spans="1:25">
      <c r="A33" s="4" t="s">
        <v>183</v>
      </c>
      <c r="B33" s="4" t="s">
        <v>184</v>
      </c>
      <c r="C33" s="5">
        <v>2014</v>
      </c>
      <c r="D33" s="6">
        <v>41640</v>
      </c>
      <c r="E33" s="4" t="s">
        <v>185</v>
      </c>
      <c r="F33" s="4" t="s">
        <v>186</v>
      </c>
      <c r="G33" s="4">
        <v>500</v>
      </c>
      <c r="H33" s="4" t="s">
        <v>48</v>
      </c>
      <c r="I33" s="4" t="s">
        <v>28</v>
      </c>
      <c r="J33" s="4">
        <v>13</v>
      </c>
      <c r="K33" s="5">
        <v>0</v>
      </c>
      <c r="L33" s="4" t="s">
        <v>187</v>
      </c>
      <c r="M33" s="4">
        <v>10000000</v>
      </c>
      <c r="N33" s="4">
        <v>200000000</v>
      </c>
      <c r="O33" s="6">
        <v>44728</v>
      </c>
      <c r="P33" s="4">
        <v>0</v>
      </c>
      <c r="Q33" s="5">
        <v>0</v>
      </c>
      <c r="R33" s="5">
        <v>12</v>
      </c>
      <c r="S33" s="4">
        <v>7</v>
      </c>
      <c r="T33" s="4">
        <v>2</v>
      </c>
      <c r="U33" s="4">
        <v>42</v>
      </c>
      <c r="V33" s="4" t="s">
        <v>188</v>
      </c>
      <c r="W33" s="4" t="s">
        <v>38</v>
      </c>
      <c r="X33" s="4">
        <v>1</v>
      </c>
      <c r="Y33" s="3" t="s">
        <v>181</v>
      </c>
    </row>
    <row r="34" spans="1:25">
      <c r="A34" s="4" t="s">
        <v>189</v>
      </c>
      <c r="B34" s="4" t="s">
        <v>184</v>
      </c>
      <c r="C34" s="5">
        <v>2014</v>
      </c>
      <c r="D34" s="6">
        <v>41640</v>
      </c>
      <c r="E34" s="4" t="s">
        <v>185</v>
      </c>
      <c r="F34" s="4" t="s">
        <v>186</v>
      </c>
      <c r="G34" s="4">
        <v>500</v>
      </c>
      <c r="H34" s="4" t="s">
        <v>48</v>
      </c>
      <c r="I34" s="4" t="s">
        <v>28</v>
      </c>
      <c r="J34" s="4">
        <v>0</v>
      </c>
      <c r="K34" s="5">
        <v>0</v>
      </c>
      <c r="L34" s="4" t="s">
        <v>187</v>
      </c>
      <c r="M34" s="4">
        <v>10000000</v>
      </c>
      <c r="N34" s="4">
        <v>200000000</v>
      </c>
      <c r="O34" s="6">
        <v>44728</v>
      </c>
      <c r="P34" s="4">
        <v>0</v>
      </c>
      <c r="Q34" s="5">
        <v>0</v>
      </c>
      <c r="R34" s="5">
        <v>12</v>
      </c>
      <c r="S34" s="5">
        <v>6</v>
      </c>
      <c r="T34" s="4">
        <v>2</v>
      </c>
      <c r="U34" s="4">
        <v>42</v>
      </c>
      <c r="V34" s="4" t="s">
        <v>188</v>
      </c>
      <c r="W34" s="4" t="s">
        <v>22</v>
      </c>
      <c r="X34" s="4">
        <v>1</v>
      </c>
      <c r="Y34" t="s">
        <v>258</v>
      </c>
    </row>
    <row r="35" spans="1:25">
      <c r="A35" s="4" t="s">
        <v>190</v>
      </c>
      <c r="B35" s="4" t="s">
        <v>184</v>
      </c>
      <c r="C35" s="5">
        <v>2014</v>
      </c>
      <c r="D35" s="6">
        <v>41640</v>
      </c>
      <c r="E35" s="4" t="s">
        <v>185</v>
      </c>
      <c r="F35" s="4" t="s">
        <v>186</v>
      </c>
      <c r="G35" s="4">
        <v>500</v>
      </c>
      <c r="H35" s="4" t="s">
        <v>48</v>
      </c>
      <c r="I35" s="4" t="s">
        <v>28</v>
      </c>
      <c r="J35" s="4">
        <v>2</v>
      </c>
      <c r="K35" s="5">
        <v>0</v>
      </c>
      <c r="L35" s="4" t="s">
        <v>187</v>
      </c>
      <c r="M35" s="4">
        <v>10000000</v>
      </c>
      <c r="N35" s="4">
        <v>200000000</v>
      </c>
      <c r="O35" s="6">
        <v>44728</v>
      </c>
      <c r="P35" s="4">
        <v>0</v>
      </c>
      <c r="Q35" s="5">
        <v>0</v>
      </c>
      <c r="R35" s="5">
        <v>12</v>
      </c>
      <c r="S35" s="8">
        <v>2</v>
      </c>
      <c r="T35" s="4">
        <v>2</v>
      </c>
      <c r="U35" s="4">
        <v>42</v>
      </c>
      <c r="V35" s="4" t="s">
        <v>188</v>
      </c>
      <c r="W35" s="4" t="s">
        <v>22</v>
      </c>
      <c r="X35" s="4">
        <v>1</v>
      </c>
      <c r="Y35" t="s">
        <v>258</v>
      </c>
    </row>
    <row r="36" spans="1:25">
      <c r="A36" s="4" t="s">
        <v>191</v>
      </c>
      <c r="B36" s="4" t="s">
        <v>184</v>
      </c>
      <c r="C36" s="5">
        <v>2014</v>
      </c>
      <c r="D36" s="6">
        <v>41640</v>
      </c>
      <c r="E36" s="4" t="s">
        <v>185</v>
      </c>
      <c r="F36" s="4" t="s">
        <v>186</v>
      </c>
      <c r="G36" s="4">
        <v>500</v>
      </c>
      <c r="H36" s="4" t="s">
        <v>48</v>
      </c>
      <c r="I36" s="4" t="s">
        <v>28</v>
      </c>
      <c r="J36" s="4">
        <v>12</v>
      </c>
      <c r="K36" s="5">
        <v>0</v>
      </c>
      <c r="L36" s="4" t="s">
        <v>187</v>
      </c>
      <c r="M36" s="4">
        <v>10000000</v>
      </c>
      <c r="N36" s="4">
        <v>200000000</v>
      </c>
      <c r="O36" s="6">
        <v>44728</v>
      </c>
      <c r="P36" s="4">
        <v>2</v>
      </c>
      <c r="Q36" s="5">
        <v>2</v>
      </c>
      <c r="R36" s="5">
        <v>12</v>
      </c>
      <c r="S36" s="8">
        <v>2</v>
      </c>
      <c r="T36" s="4">
        <v>2</v>
      </c>
      <c r="U36" s="4">
        <v>42</v>
      </c>
      <c r="V36" s="4" t="s">
        <v>188</v>
      </c>
      <c r="W36" s="4" t="s">
        <v>22</v>
      </c>
      <c r="X36" s="4">
        <v>1</v>
      </c>
      <c r="Y36" t="s">
        <v>258</v>
      </c>
    </row>
    <row r="37" spans="1:25">
      <c r="A37" s="3" t="s">
        <v>193</v>
      </c>
      <c r="B37" s="3" t="s">
        <v>194</v>
      </c>
      <c r="C37">
        <v>2010</v>
      </c>
      <c r="D37" s="1">
        <v>40179</v>
      </c>
      <c r="E37" s="3" t="s">
        <v>195</v>
      </c>
      <c r="F37" s="3" t="s">
        <v>118</v>
      </c>
      <c r="G37" s="7">
        <v>100</v>
      </c>
      <c r="H37" s="3" t="s">
        <v>62</v>
      </c>
      <c r="I37" s="3" t="s">
        <v>28</v>
      </c>
      <c r="J37">
        <v>7</v>
      </c>
      <c r="K37">
        <f>J37</f>
        <v>7</v>
      </c>
      <c r="L37" s="3" t="s">
        <v>196</v>
      </c>
      <c r="M37" s="7">
        <v>6000000</v>
      </c>
      <c r="N37" s="7">
        <v>173400000</v>
      </c>
      <c r="O37" s="1">
        <v>44796</v>
      </c>
      <c r="P37">
        <v>2</v>
      </c>
      <c r="Q37" s="8">
        <v>2</v>
      </c>
      <c r="R37">
        <v>11</v>
      </c>
      <c r="S37" s="8">
        <v>1</v>
      </c>
      <c r="T37" s="3">
        <v>1</v>
      </c>
      <c r="U37" s="3">
        <v>17</v>
      </c>
      <c r="V37" s="3" t="str">
        <f>CONCATENATE(U37," technologies")</f>
        <v>17 technologies</v>
      </c>
      <c r="W37" s="3" t="s">
        <v>22</v>
      </c>
      <c r="X37" s="7">
        <v>1</v>
      </c>
      <c r="Y37" t="s">
        <v>258</v>
      </c>
    </row>
    <row r="38" spans="1:25">
      <c r="A38" s="3" t="s">
        <v>197</v>
      </c>
      <c r="B38" s="3" t="s">
        <v>198</v>
      </c>
      <c r="C38">
        <v>2016</v>
      </c>
      <c r="D38" s="1">
        <v>42370</v>
      </c>
      <c r="E38" s="3" t="s">
        <v>199</v>
      </c>
      <c r="F38" s="3" t="s">
        <v>118</v>
      </c>
      <c r="G38" s="7">
        <v>100</v>
      </c>
      <c r="H38" s="3" t="s">
        <v>140</v>
      </c>
      <c r="I38" s="3" t="s">
        <v>28</v>
      </c>
      <c r="J38">
        <v>7</v>
      </c>
      <c r="K38">
        <f t="shared" ref="K38:K48" si="0">J38</f>
        <v>7</v>
      </c>
      <c r="L38" s="3" t="s">
        <v>200</v>
      </c>
      <c r="M38" s="7">
        <v>7524044</v>
      </c>
      <c r="N38" s="7">
        <v>157400000</v>
      </c>
      <c r="O38" s="1">
        <v>44386</v>
      </c>
      <c r="P38">
        <v>4</v>
      </c>
      <c r="Q38">
        <f>P38</f>
        <v>4</v>
      </c>
      <c r="R38">
        <v>12</v>
      </c>
      <c r="S38" s="8">
        <v>0</v>
      </c>
      <c r="T38" s="3">
        <v>0</v>
      </c>
      <c r="U38" s="3">
        <v>22</v>
      </c>
      <c r="V38" s="3" t="str">
        <f t="shared" ref="V38:V50" si="1">CONCATENATE(U38," technologies")</f>
        <v>22 technologies</v>
      </c>
      <c r="W38" s="3" t="s">
        <v>22</v>
      </c>
      <c r="X38" s="7">
        <v>1</v>
      </c>
      <c r="Y38" t="s">
        <v>258</v>
      </c>
    </row>
    <row r="39" spans="1:25">
      <c r="A39" s="3" t="s">
        <v>201</v>
      </c>
      <c r="B39" s="3" t="s">
        <v>202</v>
      </c>
      <c r="C39">
        <v>2013</v>
      </c>
      <c r="D39" s="1">
        <v>41275</v>
      </c>
      <c r="E39" s="3" t="s">
        <v>203</v>
      </c>
      <c r="F39" s="3" t="s">
        <v>26</v>
      </c>
      <c r="G39" s="7">
        <v>500</v>
      </c>
      <c r="H39" s="3" t="s">
        <v>204</v>
      </c>
      <c r="I39" s="3" t="s">
        <v>28</v>
      </c>
      <c r="J39">
        <v>7</v>
      </c>
      <c r="K39">
        <f t="shared" si="0"/>
        <v>7</v>
      </c>
      <c r="L39" s="3" t="s">
        <v>205</v>
      </c>
      <c r="M39" s="7">
        <v>3000000</v>
      </c>
      <c r="N39" s="7">
        <v>152700000</v>
      </c>
      <c r="O39" s="1">
        <v>44903</v>
      </c>
      <c r="P39">
        <v>5</v>
      </c>
      <c r="Q39">
        <f t="shared" ref="Q39:Q48" si="2">P39</f>
        <v>5</v>
      </c>
      <c r="R39">
        <v>6</v>
      </c>
      <c r="S39" s="8">
        <v>0</v>
      </c>
      <c r="T39" s="3">
        <v>0</v>
      </c>
      <c r="U39" s="3">
        <v>34</v>
      </c>
      <c r="V39" s="3" t="str">
        <f t="shared" si="1"/>
        <v>34 technologies</v>
      </c>
      <c r="W39" s="3" t="s">
        <v>22</v>
      </c>
      <c r="X39" s="3">
        <v>1</v>
      </c>
      <c r="Y39" t="s">
        <v>258</v>
      </c>
    </row>
    <row r="40" spans="1:25">
      <c r="A40" s="3" t="s">
        <v>206</v>
      </c>
      <c r="B40" s="3" t="s">
        <v>207</v>
      </c>
      <c r="C40">
        <v>2019</v>
      </c>
      <c r="D40" s="1">
        <v>43466</v>
      </c>
      <c r="E40" s="3" t="s">
        <v>208</v>
      </c>
      <c r="F40" s="3" t="s">
        <v>118</v>
      </c>
      <c r="G40" s="7">
        <v>100</v>
      </c>
      <c r="H40" s="3" t="s">
        <v>62</v>
      </c>
      <c r="I40" s="3" t="s">
        <v>28</v>
      </c>
      <c r="J40">
        <v>2</v>
      </c>
      <c r="K40">
        <f t="shared" si="0"/>
        <v>2</v>
      </c>
      <c r="L40" s="3" t="s">
        <v>209</v>
      </c>
      <c r="M40" s="7">
        <v>53000000</v>
      </c>
      <c r="N40" s="7">
        <v>153000000</v>
      </c>
      <c r="O40" s="1">
        <v>45202</v>
      </c>
      <c r="P40">
        <v>4</v>
      </c>
      <c r="Q40">
        <f t="shared" si="2"/>
        <v>4</v>
      </c>
      <c r="R40">
        <v>14</v>
      </c>
      <c r="S40" s="8">
        <v>0</v>
      </c>
      <c r="T40" s="3">
        <v>0</v>
      </c>
      <c r="U40" s="3">
        <v>13</v>
      </c>
      <c r="V40" s="3" t="str">
        <f t="shared" si="1"/>
        <v>13 technologies</v>
      </c>
      <c r="W40" s="3" t="s">
        <v>22</v>
      </c>
      <c r="X40" s="3">
        <v>1</v>
      </c>
      <c r="Y40" t="s">
        <v>258</v>
      </c>
    </row>
    <row r="41" spans="1:25">
      <c r="A41" s="3" t="s">
        <v>210</v>
      </c>
      <c r="B41" s="3" t="s">
        <v>85</v>
      </c>
      <c r="C41">
        <v>2012</v>
      </c>
      <c r="D41" s="1">
        <v>40909</v>
      </c>
      <c r="E41" s="3" t="s">
        <v>211</v>
      </c>
      <c r="F41" s="3" t="s">
        <v>47</v>
      </c>
      <c r="G41" s="7">
        <v>250</v>
      </c>
      <c r="H41" s="3" t="s">
        <v>58</v>
      </c>
      <c r="I41" s="3" t="s">
        <v>28</v>
      </c>
      <c r="J41">
        <v>9</v>
      </c>
      <c r="K41">
        <f t="shared" si="0"/>
        <v>9</v>
      </c>
      <c r="L41" s="3" t="s">
        <v>212</v>
      </c>
      <c r="M41" s="7">
        <v>225000</v>
      </c>
      <c r="N41" s="7">
        <v>176600000</v>
      </c>
      <c r="O41" s="1">
        <v>44110</v>
      </c>
      <c r="P41">
        <v>4</v>
      </c>
      <c r="Q41">
        <f t="shared" si="2"/>
        <v>4</v>
      </c>
      <c r="R41">
        <v>22</v>
      </c>
      <c r="S41" s="8">
        <v>0</v>
      </c>
      <c r="T41" s="3">
        <v>0</v>
      </c>
      <c r="U41" s="3">
        <v>22</v>
      </c>
      <c r="V41" s="3" t="str">
        <f t="shared" si="1"/>
        <v>22 technologies</v>
      </c>
      <c r="W41" s="3" t="s">
        <v>22</v>
      </c>
      <c r="X41" s="3">
        <v>1</v>
      </c>
      <c r="Y41" t="s">
        <v>258</v>
      </c>
    </row>
    <row r="42" spans="1:25">
      <c r="A42" s="3" t="s">
        <v>213</v>
      </c>
      <c r="B42" s="3" t="s">
        <v>214</v>
      </c>
      <c r="C42">
        <v>2015</v>
      </c>
      <c r="D42" s="1">
        <v>42005</v>
      </c>
      <c r="E42" s="3" t="s">
        <v>215</v>
      </c>
      <c r="F42" s="3" t="s">
        <v>124</v>
      </c>
      <c r="G42" s="7">
        <v>50</v>
      </c>
      <c r="H42" s="3" t="s">
        <v>58</v>
      </c>
      <c r="I42" s="3" t="s">
        <v>28</v>
      </c>
      <c r="J42">
        <v>6</v>
      </c>
      <c r="K42">
        <f t="shared" si="0"/>
        <v>6</v>
      </c>
      <c r="L42" s="3" t="s">
        <v>216</v>
      </c>
      <c r="M42" s="7">
        <v>355963.95</v>
      </c>
      <c r="N42" s="7">
        <v>7900000</v>
      </c>
      <c r="O42" s="1">
        <v>44152</v>
      </c>
      <c r="P42">
        <v>3</v>
      </c>
      <c r="Q42">
        <f t="shared" si="2"/>
        <v>3</v>
      </c>
      <c r="R42">
        <v>8</v>
      </c>
      <c r="S42" s="8">
        <v>0</v>
      </c>
      <c r="T42" s="3">
        <v>0</v>
      </c>
      <c r="U42" s="3">
        <v>51</v>
      </c>
      <c r="V42" s="3" t="str">
        <f t="shared" si="1"/>
        <v>51 technologies</v>
      </c>
      <c r="W42" s="3" t="s">
        <v>22</v>
      </c>
      <c r="X42" s="3">
        <v>1</v>
      </c>
      <c r="Y42" t="s">
        <v>258</v>
      </c>
    </row>
    <row r="43" spans="1:25">
      <c r="A43" s="3" t="s">
        <v>218</v>
      </c>
      <c r="B43" s="3" t="s">
        <v>219</v>
      </c>
      <c r="C43">
        <v>2013</v>
      </c>
      <c r="D43" s="1">
        <v>41275</v>
      </c>
      <c r="E43" s="3" t="s">
        <v>220</v>
      </c>
      <c r="F43" s="3" t="s">
        <v>221</v>
      </c>
      <c r="G43" s="7">
        <v>361</v>
      </c>
      <c r="H43" s="3" t="s">
        <v>72</v>
      </c>
      <c r="I43" s="3" t="s">
        <v>28</v>
      </c>
      <c r="J43">
        <v>8</v>
      </c>
      <c r="K43">
        <f t="shared" si="0"/>
        <v>8</v>
      </c>
      <c r="L43" s="3" t="s">
        <v>222</v>
      </c>
      <c r="M43" s="7">
        <v>74350.27</v>
      </c>
      <c r="N43" s="7">
        <v>137700000</v>
      </c>
      <c r="O43" s="1">
        <v>44529</v>
      </c>
      <c r="P43">
        <v>5</v>
      </c>
      <c r="Q43">
        <f t="shared" si="2"/>
        <v>5</v>
      </c>
      <c r="R43">
        <v>20</v>
      </c>
      <c r="S43" s="8">
        <v>0</v>
      </c>
      <c r="T43" s="3">
        <v>0</v>
      </c>
      <c r="U43" s="3">
        <v>13</v>
      </c>
      <c r="V43" s="3" t="str">
        <f t="shared" si="1"/>
        <v>13 technologies</v>
      </c>
      <c r="W43" s="3" t="s">
        <v>22</v>
      </c>
      <c r="X43" s="3">
        <v>1</v>
      </c>
      <c r="Y43" t="s">
        <v>258</v>
      </c>
    </row>
    <row r="44" spans="1:25">
      <c r="A44" s="3" t="s">
        <v>223</v>
      </c>
      <c r="B44" s="3" t="s">
        <v>122</v>
      </c>
      <c r="C44">
        <v>2015</v>
      </c>
      <c r="D44" s="1">
        <v>42005</v>
      </c>
      <c r="E44" s="3" t="s">
        <v>224</v>
      </c>
      <c r="F44" s="3" t="s">
        <v>217</v>
      </c>
      <c r="G44" s="7">
        <v>51</v>
      </c>
      <c r="H44" s="3" t="s">
        <v>62</v>
      </c>
      <c r="I44" s="3" t="s">
        <v>28</v>
      </c>
      <c r="J44">
        <v>4</v>
      </c>
      <c r="K44">
        <f t="shared" si="0"/>
        <v>4</v>
      </c>
      <c r="L44" s="3" t="s">
        <v>225</v>
      </c>
      <c r="M44" s="7">
        <v>120000</v>
      </c>
      <c r="N44" s="7">
        <v>134100000</v>
      </c>
      <c r="O44" s="1">
        <v>44546</v>
      </c>
      <c r="P44">
        <v>4</v>
      </c>
      <c r="Q44">
        <f t="shared" si="2"/>
        <v>4</v>
      </c>
      <c r="R44">
        <v>26</v>
      </c>
      <c r="S44" s="8">
        <v>0</v>
      </c>
      <c r="T44" s="3">
        <v>0</v>
      </c>
      <c r="U44" s="3">
        <v>11</v>
      </c>
      <c r="V44" s="3" t="str">
        <f t="shared" si="1"/>
        <v>11 technologies</v>
      </c>
      <c r="W44" s="3" t="s">
        <v>22</v>
      </c>
      <c r="X44" s="3">
        <v>1</v>
      </c>
      <c r="Y44" t="s">
        <v>258</v>
      </c>
    </row>
    <row r="45" spans="1:25">
      <c r="A45" s="3" t="s">
        <v>226</v>
      </c>
      <c r="B45" s="3" t="s">
        <v>227</v>
      </c>
      <c r="C45">
        <v>2010</v>
      </c>
      <c r="D45" s="1">
        <v>40179</v>
      </c>
      <c r="E45" s="3" t="s">
        <v>228</v>
      </c>
      <c r="F45" s="3" t="s">
        <v>229</v>
      </c>
      <c r="G45" s="7">
        <v>500</v>
      </c>
      <c r="H45" s="3" t="s">
        <v>72</v>
      </c>
      <c r="I45" s="3" t="s">
        <v>28</v>
      </c>
      <c r="J45">
        <v>4</v>
      </c>
      <c r="K45">
        <f t="shared" si="0"/>
        <v>4</v>
      </c>
      <c r="L45" s="3" t="s">
        <v>230</v>
      </c>
      <c r="M45" s="7">
        <v>15000000</v>
      </c>
      <c r="N45" s="7">
        <v>86400000</v>
      </c>
      <c r="O45" s="1">
        <v>43151</v>
      </c>
      <c r="P45">
        <v>3</v>
      </c>
      <c r="Q45">
        <f t="shared" si="2"/>
        <v>3</v>
      </c>
      <c r="R45">
        <v>5</v>
      </c>
      <c r="S45" s="8">
        <v>0</v>
      </c>
      <c r="T45" s="3">
        <v>0</v>
      </c>
      <c r="U45" s="3">
        <v>40</v>
      </c>
      <c r="V45" s="3" t="str">
        <f t="shared" si="1"/>
        <v>40 technologies</v>
      </c>
      <c r="W45" s="3" t="s">
        <v>22</v>
      </c>
      <c r="X45" s="3">
        <v>1</v>
      </c>
      <c r="Y45" t="s">
        <v>258</v>
      </c>
    </row>
    <row r="46" spans="1:25">
      <c r="A46" s="3" t="s">
        <v>231</v>
      </c>
      <c r="B46" s="3" t="s">
        <v>32</v>
      </c>
      <c r="C46">
        <v>2013</v>
      </c>
      <c r="D46" s="1">
        <v>41275</v>
      </c>
      <c r="E46" s="3" t="s">
        <v>232</v>
      </c>
      <c r="F46" s="3" t="s">
        <v>233</v>
      </c>
      <c r="G46" s="7">
        <v>136</v>
      </c>
      <c r="H46" s="3" t="s">
        <v>58</v>
      </c>
      <c r="I46" s="3" t="s">
        <v>28</v>
      </c>
      <c r="J46">
        <v>10</v>
      </c>
      <c r="K46">
        <f t="shared" si="0"/>
        <v>10</v>
      </c>
      <c r="L46" s="3" t="s">
        <v>234</v>
      </c>
      <c r="M46" s="7">
        <v>800000</v>
      </c>
      <c r="N46" s="7">
        <v>128200000</v>
      </c>
      <c r="O46" s="1">
        <v>44824</v>
      </c>
      <c r="P46">
        <v>7</v>
      </c>
      <c r="Q46">
        <f t="shared" si="2"/>
        <v>7</v>
      </c>
      <c r="R46">
        <v>26</v>
      </c>
      <c r="S46" s="8">
        <v>0</v>
      </c>
      <c r="T46" s="3">
        <v>0</v>
      </c>
      <c r="U46" s="3">
        <v>23</v>
      </c>
      <c r="V46" s="3" t="str">
        <f t="shared" si="1"/>
        <v>23 technologies</v>
      </c>
      <c r="W46" s="3" t="s">
        <v>22</v>
      </c>
      <c r="X46" s="3">
        <v>1</v>
      </c>
      <c r="Y46" t="s">
        <v>258</v>
      </c>
    </row>
    <row r="47" spans="1:25">
      <c r="A47" s="3" t="s">
        <v>235</v>
      </c>
      <c r="B47" s="3" t="s">
        <v>236</v>
      </c>
      <c r="C47">
        <v>2011</v>
      </c>
      <c r="D47" s="1">
        <v>40544</v>
      </c>
      <c r="E47" s="3" t="s">
        <v>237</v>
      </c>
      <c r="F47" s="3" t="s">
        <v>238</v>
      </c>
      <c r="G47" s="7">
        <v>330</v>
      </c>
      <c r="H47" s="3" t="s">
        <v>58</v>
      </c>
      <c r="I47" s="3" t="s">
        <v>19</v>
      </c>
      <c r="J47">
        <v>5</v>
      </c>
      <c r="K47">
        <f t="shared" si="0"/>
        <v>5</v>
      </c>
      <c r="L47" s="3" t="s">
        <v>239</v>
      </c>
      <c r="M47" s="7">
        <v>100000000</v>
      </c>
      <c r="N47" s="7">
        <v>530000000</v>
      </c>
      <c r="O47" s="1">
        <v>44629</v>
      </c>
      <c r="P47">
        <v>2</v>
      </c>
      <c r="Q47">
        <f t="shared" si="2"/>
        <v>2</v>
      </c>
      <c r="R47">
        <v>14</v>
      </c>
      <c r="S47" s="8">
        <v>0</v>
      </c>
      <c r="T47" s="3">
        <v>0</v>
      </c>
      <c r="U47" s="3">
        <v>7</v>
      </c>
      <c r="V47" s="3" t="str">
        <f t="shared" si="1"/>
        <v>7 technologies</v>
      </c>
      <c r="W47" s="3" t="s">
        <v>22</v>
      </c>
      <c r="X47" s="3">
        <v>1</v>
      </c>
      <c r="Y47" t="s">
        <v>258</v>
      </c>
    </row>
    <row r="48" spans="1:25">
      <c r="A48" s="3" t="s">
        <v>240</v>
      </c>
      <c r="B48" s="3" t="s">
        <v>241</v>
      </c>
      <c r="C48">
        <v>2007</v>
      </c>
      <c r="D48" s="1">
        <v>39083</v>
      </c>
      <c r="E48" s="3" t="s">
        <v>242</v>
      </c>
      <c r="F48" s="3" t="s">
        <v>243</v>
      </c>
      <c r="G48" s="7">
        <v>6744</v>
      </c>
      <c r="H48" s="3" t="s">
        <v>72</v>
      </c>
      <c r="I48" s="3" t="s">
        <v>19</v>
      </c>
      <c r="J48">
        <v>2</v>
      </c>
      <c r="K48">
        <f t="shared" si="0"/>
        <v>2</v>
      </c>
      <c r="L48" s="3" t="s">
        <v>244</v>
      </c>
      <c r="M48" s="7">
        <v>3000000</v>
      </c>
      <c r="N48" s="7">
        <v>7000000</v>
      </c>
      <c r="O48" s="1">
        <v>39604</v>
      </c>
      <c r="P48">
        <v>1</v>
      </c>
      <c r="Q48">
        <f t="shared" si="2"/>
        <v>1</v>
      </c>
      <c r="R48">
        <v>1</v>
      </c>
      <c r="S48" s="8">
        <v>6</v>
      </c>
      <c r="T48" s="3">
        <v>6</v>
      </c>
      <c r="U48" s="3">
        <v>41</v>
      </c>
      <c r="V48" s="3" t="str">
        <f t="shared" si="1"/>
        <v>41 technologies</v>
      </c>
      <c r="W48" s="3" t="s">
        <v>22</v>
      </c>
      <c r="X48" s="3">
        <v>1</v>
      </c>
      <c r="Y48" t="s">
        <v>258</v>
      </c>
    </row>
    <row r="49" spans="1:25">
      <c r="A49" s="3" t="s">
        <v>247</v>
      </c>
      <c r="B49" s="3" t="s">
        <v>248</v>
      </c>
      <c r="C49">
        <v>2003</v>
      </c>
      <c r="D49" s="1">
        <v>37622</v>
      </c>
      <c r="E49" s="3" t="s">
        <v>249</v>
      </c>
      <c r="F49" s="3" t="s">
        <v>250</v>
      </c>
      <c r="G49" s="7">
        <v>25</v>
      </c>
      <c r="H49" s="3" t="s">
        <v>78</v>
      </c>
      <c r="I49" s="3" t="s">
        <v>28</v>
      </c>
      <c r="J49">
        <v>12</v>
      </c>
      <c r="K49">
        <v>12</v>
      </c>
      <c r="L49" s="3" t="s">
        <v>251</v>
      </c>
      <c r="M49" s="7">
        <v>500000</v>
      </c>
      <c r="N49" s="7">
        <v>1400000000</v>
      </c>
      <c r="O49" s="1">
        <v>43092</v>
      </c>
      <c r="P49">
        <v>4</v>
      </c>
      <c r="Q49">
        <v>4</v>
      </c>
      <c r="R49">
        <v>15</v>
      </c>
      <c r="S49" s="3">
        <v>0</v>
      </c>
      <c r="T49" s="3">
        <v>0</v>
      </c>
      <c r="U49" s="3">
        <v>8</v>
      </c>
      <c r="V49" s="3" t="str">
        <f t="shared" si="1"/>
        <v>8 technologies</v>
      </c>
      <c r="W49" s="3" t="s">
        <v>38</v>
      </c>
      <c r="X49" s="3">
        <v>1</v>
      </c>
      <c r="Y49" t="s">
        <v>181</v>
      </c>
    </row>
    <row r="50" spans="1:25">
      <c r="A50" s="3" t="s">
        <v>252</v>
      </c>
      <c r="B50" s="3" t="s">
        <v>253</v>
      </c>
      <c r="C50">
        <v>2006</v>
      </c>
      <c r="D50" s="1">
        <v>38718</v>
      </c>
      <c r="E50" s="3" t="s">
        <v>254</v>
      </c>
      <c r="F50" s="3" t="s">
        <v>255</v>
      </c>
      <c r="G50" s="7">
        <v>221</v>
      </c>
      <c r="H50" s="3" t="s">
        <v>108</v>
      </c>
      <c r="I50" s="3" t="s">
        <v>28</v>
      </c>
      <c r="J50">
        <v>2</v>
      </c>
      <c r="K50">
        <v>2</v>
      </c>
      <c r="L50" s="3" t="s">
        <v>256</v>
      </c>
      <c r="M50" s="7">
        <v>500000000</v>
      </c>
      <c r="N50" s="7">
        <v>500000000</v>
      </c>
      <c r="O50" s="1">
        <v>42886</v>
      </c>
      <c r="P50">
        <v>1</v>
      </c>
      <c r="Q50">
        <v>1</v>
      </c>
      <c r="R50">
        <v>6</v>
      </c>
      <c r="S50" s="3">
        <v>1</v>
      </c>
      <c r="T50" s="3">
        <v>1</v>
      </c>
      <c r="U50" s="3">
        <v>22</v>
      </c>
      <c r="V50" s="3" t="str">
        <f t="shared" si="1"/>
        <v>22 technologies</v>
      </c>
      <c r="W50" s="3" t="s">
        <v>38</v>
      </c>
      <c r="X50" s="3">
        <v>1</v>
      </c>
      <c r="Y50" t="s">
        <v>181</v>
      </c>
    </row>
    <row r="51" spans="1:25">
      <c r="A51" s="3" t="s">
        <v>259</v>
      </c>
      <c r="B51" s="3" t="s">
        <v>260</v>
      </c>
      <c r="C51">
        <v>2019</v>
      </c>
      <c r="D51" s="1">
        <v>43466</v>
      </c>
      <c r="E51" s="3" t="s">
        <v>261</v>
      </c>
      <c r="F51" s="10" t="s">
        <v>262</v>
      </c>
      <c r="G51">
        <v>50</v>
      </c>
      <c r="H51" s="3" t="s">
        <v>125</v>
      </c>
      <c r="I51" s="3" t="s">
        <v>28</v>
      </c>
      <c r="J51" s="3">
        <v>1</v>
      </c>
      <c r="K51">
        <v>1</v>
      </c>
      <c r="L51" s="3" t="s">
        <v>263</v>
      </c>
      <c r="M51" s="3">
        <v>60000000</v>
      </c>
      <c r="N51" s="3">
        <v>60000000</v>
      </c>
      <c r="O51" s="1">
        <v>44797</v>
      </c>
      <c r="P51" s="3">
        <v>1</v>
      </c>
      <c r="Q51">
        <v>1</v>
      </c>
      <c r="R51">
        <v>1</v>
      </c>
      <c r="S51">
        <v>0</v>
      </c>
      <c r="T51">
        <v>0</v>
      </c>
      <c r="U51">
        <v>2</v>
      </c>
      <c r="V51" t="s">
        <v>264</v>
      </c>
      <c r="W51" s="3" t="s">
        <v>38</v>
      </c>
      <c r="X51">
        <v>0</v>
      </c>
      <c r="Y51" t="s">
        <v>181</v>
      </c>
    </row>
    <row r="52" spans="1:25">
      <c r="A52" s="3" t="s">
        <v>265</v>
      </c>
      <c r="B52" s="3" t="s">
        <v>266</v>
      </c>
      <c r="C52">
        <v>2019</v>
      </c>
      <c r="D52" s="1">
        <v>43466</v>
      </c>
      <c r="E52" s="3" t="s">
        <v>267</v>
      </c>
      <c r="F52" s="3" t="s">
        <v>268</v>
      </c>
      <c r="G52">
        <v>20</v>
      </c>
      <c r="H52" s="3" t="s">
        <v>269</v>
      </c>
      <c r="I52" s="3" t="s">
        <v>28</v>
      </c>
      <c r="J52" s="3">
        <v>3</v>
      </c>
      <c r="K52">
        <v>3</v>
      </c>
      <c r="L52" s="3" t="s">
        <v>270</v>
      </c>
      <c r="M52" s="3">
        <v>105000</v>
      </c>
      <c r="N52" s="3">
        <v>105000</v>
      </c>
      <c r="O52" s="1">
        <v>44797</v>
      </c>
      <c r="P52" s="3">
        <v>1</v>
      </c>
      <c r="Q52">
        <v>1</v>
      </c>
      <c r="R52">
        <v>3</v>
      </c>
      <c r="S52">
        <v>0</v>
      </c>
      <c r="T52">
        <v>0</v>
      </c>
      <c r="U52">
        <v>6</v>
      </c>
      <c r="V52" t="s">
        <v>271</v>
      </c>
      <c r="W52" s="3" t="s">
        <v>38</v>
      </c>
      <c r="X52">
        <v>0</v>
      </c>
      <c r="Y52" t="s">
        <v>181</v>
      </c>
    </row>
    <row r="53" spans="1:25">
      <c r="A53" s="3" t="s">
        <v>272</v>
      </c>
      <c r="B53" s="3" t="s">
        <v>266</v>
      </c>
      <c r="C53">
        <v>2016</v>
      </c>
      <c r="D53" s="1">
        <v>42370</v>
      </c>
      <c r="E53" s="3" t="s">
        <v>273</v>
      </c>
      <c r="F53" s="3" t="s">
        <v>274</v>
      </c>
      <c r="G53">
        <v>10</v>
      </c>
      <c r="H53" s="3" t="s">
        <v>275</v>
      </c>
      <c r="I53" s="3" t="s">
        <v>28</v>
      </c>
      <c r="J53" s="3">
        <v>1</v>
      </c>
      <c r="K53">
        <v>1</v>
      </c>
      <c r="L53" s="3" t="s">
        <v>276</v>
      </c>
      <c r="M53" s="3">
        <v>4400000</v>
      </c>
      <c r="N53" s="3">
        <v>4400000</v>
      </c>
      <c r="O53" s="1">
        <v>45019</v>
      </c>
      <c r="P53" s="3">
        <v>1</v>
      </c>
      <c r="Q53">
        <v>1</v>
      </c>
      <c r="R53">
        <v>1</v>
      </c>
      <c r="S53">
        <v>0</v>
      </c>
      <c r="T53">
        <v>0</v>
      </c>
      <c r="U53">
        <v>6</v>
      </c>
      <c r="V53" t="s">
        <v>271</v>
      </c>
      <c r="W53" s="3" t="s">
        <v>22</v>
      </c>
      <c r="X53">
        <v>1</v>
      </c>
      <c r="Y53" t="s">
        <v>258</v>
      </c>
    </row>
    <row r="54" spans="1:25">
      <c r="A54" s="3" t="s">
        <v>277</v>
      </c>
      <c r="B54" s="3" t="s">
        <v>278</v>
      </c>
      <c r="C54">
        <v>2016</v>
      </c>
      <c r="D54" s="1">
        <v>42370</v>
      </c>
      <c r="E54" s="3" t="s">
        <v>279</v>
      </c>
      <c r="F54" s="3" t="s">
        <v>280</v>
      </c>
      <c r="G54">
        <v>30</v>
      </c>
      <c r="H54" s="3" t="s">
        <v>281</v>
      </c>
      <c r="I54" s="3" t="s">
        <v>28</v>
      </c>
      <c r="J54" s="3">
        <v>1</v>
      </c>
      <c r="K54">
        <v>1</v>
      </c>
      <c r="L54" s="3" t="s">
        <v>282</v>
      </c>
      <c r="M54" s="3">
        <v>50000</v>
      </c>
      <c r="N54" s="3">
        <v>50000</v>
      </c>
      <c r="O54" s="1">
        <v>44287</v>
      </c>
      <c r="P54" s="3">
        <v>1</v>
      </c>
      <c r="Q54">
        <v>1</v>
      </c>
      <c r="R54">
        <v>1</v>
      </c>
      <c r="S54">
        <v>1</v>
      </c>
      <c r="T54">
        <v>0</v>
      </c>
      <c r="U54">
        <v>5</v>
      </c>
      <c r="V54" t="s">
        <v>283</v>
      </c>
      <c r="W54" s="3" t="s">
        <v>38</v>
      </c>
      <c r="X54">
        <v>0</v>
      </c>
      <c r="Y54" t="s">
        <v>181</v>
      </c>
    </row>
    <row r="55" spans="1:25">
      <c r="A55" s="3" t="s">
        <v>284</v>
      </c>
      <c r="B55" s="3" t="s">
        <v>285</v>
      </c>
      <c r="C55">
        <v>2008</v>
      </c>
      <c r="D55" s="1">
        <v>39448</v>
      </c>
      <c r="E55" s="3" t="s">
        <v>286</v>
      </c>
      <c r="F55" s="3" t="s">
        <v>118</v>
      </c>
      <c r="G55">
        <v>100</v>
      </c>
      <c r="H55" s="3" t="s">
        <v>108</v>
      </c>
      <c r="I55" s="3" t="s">
        <v>28</v>
      </c>
      <c r="J55" s="3">
        <v>1</v>
      </c>
      <c r="K55">
        <v>1</v>
      </c>
      <c r="L55" s="3" t="s">
        <v>371</v>
      </c>
      <c r="M55" s="3">
        <v>5000000</v>
      </c>
      <c r="N55" s="3">
        <v>5000000</v>
      </c>
      <c r="O55" s="1">
        <v>44562</v>
      </c>
      <c r="P55" s="3">
        <v>1</v>
      </c>
      <c r="Q55">
        <v>1</v>
      </c>
      <c r="R55">
        <v>1</v>
      </c>
      <c r="S55">
        <v>3</v>
      </c>
      <c r="T55">
        <v>1</v>
      </c>
      <c r="U55">
        <v>34</v>
      </c>
      <c r="V55" t="s">
        <v>287</v>
      </c>
      <c r="W55" s="3" t="s">
        <v>22</v>
      </c>
      <c r="X55">
        <v>1</v>
      </c>
      <c r="Y55" t="s">
        <v>258</v>
      </c>
    </row>
    <row r="56" spans="1:25">
      <c r="A56" s="3" t="s">
        <v>288</v>
      </c>
      <c r="B56" s="3" t="s">
        <v>289</v>
      </c>
      <c r="C56">
        <v>2016</v>
      </c>
      <c r="D56" s="1">
        <v>42370</v>
      </c>
      <c r="E56" s="3" t="s">
        <v>290</v>
      </c>
      <c r="F56" s="3" t="s">
        <v>47</v>
      </c>
      <c r="G56">
        <v>250</v>
      </c>
      <c r="H56" s="3" t="s">
        <v>48</v>
      </c>
      <c r="I56" s="3" t="s">
        <v>28</v>
      </c>
      <c r="J56" s="3">
        <v>8</v>
      </c>
      <c r="K56">
        <v>8</v>
      </c>
      <c r="L56" s="3" t="s">
        <v>291</v>
      </c>
      <c r="M56" s="3">
        <v>15000000</v>
      </c>
      <c r="N56" s="3">
        <v>276000000</v>
      </c>
      <c r="O56" s="1">
        <v>45156</v>
      </c>
      <c r="P56" s="3">
        <v>5</v>
      </c>
      <c r="Q56">
        <v>5</v>
      </c>
      <c r="R56">
        <v>12</v>
      </c>
      <c r="S56">
        <v>2</v>
      </c>
      <c r="T56">
        <v>3</v>
      </c>
      <c r="U56">
        <v>30</v>
      </c>
      <c r="V56" t="s">
        <v>153</v>
      </c>
      <c r="W56" s="3" t="s">
        <v>22</v>
      </c>
      <c r="X56">
        <v>1</v>
      </c>
      <c r="Y56" t="s">
        <v>258</v>
      </c>
    </row>
    <row r="57" spans="1:25">
      <c r="A57" s="3" t="s">
        <v>292</v>
      </c>
      <c r="B57" s="3" t="s">
        <v>293</v>
      </c>
      <c r="C57">
        <v>2001</v>
      </c>
      <c r="D57" s="1">
        <v>36892</v>
      </c>
      <c r="E57" s="3" t="s">
        <v>294</v>
      </c>
      <c r="F57" s="3" t="s">
        <v>47</v>
      </c>
      <c r="G57">
        <v>250</v>
      </c>
      <c r="H57" s="3" t="s">
        <v>108</v>
      </c>
      <c r="I57" s="3" t="s">
        <v>28</v>
      </c>
      <c r="J57" s="3">
        <v>7</v>
      </c>
      <c r="K57">
        <v>7</v>
      </c>
      <c r="L57" s="3" t="s">
        <v>295</v>
      </c>
      <c r="M57" s="3">
        <v>1000000</v>
      </c>
      <c r="N57" s="3">
        <v>211900000</v>
      </c>
      <c r="O57" s="1">
        <v>45223</v>
      </c>
      <c r="P57" s="3">
        <v>4</v>
      </c>
      <c r="Q57">
        <v>4</v>
      </c>
      <c r="R57">
        <v>5</v>
      </c>
      <c r="S57">
        <v>2</v>
      </c>
      <c r="T57">
        <v>2</v>
      </c>
      <c r="U57">
        <v>30</v>
      </c>
      <c r="V57" t="s">
        <v>153</v>
      </c>
      <c r="W57" s="3" t="s">
        <v>22</v>
      </c>
      <c r="X57">
        <v>1</v>
      </c>
      <c r="Y57" t="s">
        <v>258</v>
      </c>
    </row>
    <row r="58" spans="1:25">
      <c r="A58" s="3" t="s">
        <v>296</v>
      </c>
      <c r="B58" s="3" t="s">
        <v>297</v>
      </c>
      <c r="C58">
        <v>2017</v>
      </c>
      <c r="D58" s="1">
        <v>42736</v>
      </c>
      <c r="E58" s="3" t="s">
        <v>298</v>
      </c>
      <c r="F58" s="3" t="s">
        <v>47</v>
      </c>
      <c r="G58">
        <v>250</v>
      </c>
      <c r="H58" s="3" t="s">
        <v>125</v>
      </c>
      <c r="I58" s="3" t="s">
        <v>28</v>
      </c>
      <c r="J58" s="3">
        <v>1</v>
      </c>
      <c r="K58">
        <v>1</v>
      </c>
      <c r="L58" s="3" t="s">
        <v>299</v>
      </c>
      <c r="M58" s="3">
        <v>30000000</v>
      </c>
      <c r="N58" s="3">
        <v>30000000</v>
      </c>
      <c r="O58" s="1">
        <v>44272</v>
      </c>
      <c r="P58" s="3">
        <v>1</v>
      </c>
      <c r="Q58">
        <v>1</v>
      </c>
      <c r="R58">
        <v>1</v>
      </c>
      <c r="S58">
        <v>2</v>
      </c>
      <c r="T58">
        <v>2</v>
      </c>
      <c r="U58">
        <v>12</v>
      </c>
      <c r="V58" t="s">
        <v>110</v>
      </c>
      <c r="W58" s="3" t="s">
        <v>22</v>
      </c>
      <c r="X58">
        <v>1</v>
      </c>
      <c r="Y58" t="s">
        <v>258</v>
      </c>
    </row>
    <row r="59" spans="1:25">
      <c r="A59" s="3" t="s">
        <v>300</v>
      </c>
      <c r="B59" s="3" t="s">
        <v>301</v>
      </c>
      <c r="C59">
        <v>2016</v>
      </c>
      <c r="D59" s="1">
        <v>42370</v>
      </c>
      <c r="E59" s="3" t="s">
        <v>302</v>
      </c>
      <c r="F59" s="3" t="s">
        <v>303</v>
      </c>
      <c r="G59" s="3">
        <v>350</v>
      </c>
      <c r="H59" s="3" t="s">
        <v>140</v>
      </c>
      <c r="I59" s="3" t="s">
        <v>28</v>
      </c>
      <c r="J59">
        <v>8</v>
      </c>
      <c r="K59">
        <v>8</v>
      </c>
      <c r="L59" s="3" t="s">
        <v>304</v>
      </c>
      <c r="M59" s="3">
        <v>225000000</v>
      </c>
      <c r="N59" s="3">
        <v>325000000</v>
      </c>
      <c r="O59" s="1">
        <v>43508</v>
      </c>
      <c r="P59" s="3">
        <v>2</v>
      </c>
      <c r="Q59">
        <v>2</v>
      </c>
      <c r="R59">
        <v>27</v>
      </c>
      <c r="S59">
        <v>0</v>
      </c>
      <c r="T59" s="3">
        <v>0</v>
      </c>
      <c r="U59" s="3">
        <v>36</v>
      </c>
      <c r="V59" s="3" t="s">
        <v>305</v>
      </c>
      <c r="W59" s="3" t="s">
        <v>38</v>
      </c>
      <c r="X59">
        <v>0</v>
      </c>
      <c r="Y59" t="s">
        <v>181</v>
      </c>
    </row>
    <row r="60" spans="1:25">
      <c r="A60" s="3" t="s">
        <v>306</v>
      </c>
      <c r="B60" s="3" t="s">
        <v>307</v>
      </c>
      <c r="C60">
        <v>2013</v>
      </c>
      <c r="D60" s="1">
        <v>41275</v>
      </c>
      <c r="E60" s="3" t="s">
        <v>308</v>
      </c>
      <c r="F60" s="3" t="s">
        <v>309</v>
      </c>
      <c r="G60" s="3">
        <v>100</v>
      </c>
      <c r="H60" s="3" t="s">
        <v>62</v>
      </c>
      <c r="I60" s="3" t="s">
        <v>310</v>
      </c>
      <c r="J60">
        <v>4</v>
      </c>
      <c r="K60">
        <v>4</v>
      </c>
      <c r="L60" s="3" t="s">
        <v>311</v>
      </c>
      <c r="M60" s="3">
        <v>25000000</v>
      </c>
      <c r="N60" s="3">
        <v>25000000</v>
      </c>
      <c r="O60" s="1">
        <v>42767</v>
      </c>
      <c r="P60" s="3">
        <v>1</v>
      </c>
      <c r="Q60">
        <v>1</v>
      </c>
      <c r="R60">
        <v>10</v>
      </c>
      <c r="S60">
        <v>0</v>
      </c>
      <c r="T60" s="3">
        <v>0</v>
      </c>
      <c r="U60" s="3">
        <v>20</v>
      </c>
      <c r="V60" s="3" t="s">
        <v>30</v>
      </c>
      <c r="W60" s="3" t="s">
        <v>38</v>
      </c>
      <c r="X60">
        <v>0</v>
      </c>
      <c r="Y60" t="s">
        <v>181</v>
      </c>
    </row>
    <row r="61" spans="1:25">
      <c r="A61" s="3" t="s">
        <v>312</v>
      </c>
      <c r="B61" s="3" t="s">
        <v>313</v>
      </c>
      <c r="C61">
        <v>2008</v>
      </c>
      <c r="D61" s="1">
        <v>39448</v>
      </c>
      <c r="E61" s="3" t="s">
        <v>314</v>
      </c>
      <c r="F61" s="3" t="s">
        <v>309</v>
      </c>
      <c r="G61" s="3">
        <v>100</v>
      </c>
      <c r="H61" s="3" t="s">
        <v>27</v>
      </c>
      <c r="I61" s="3" t="s">
        <v>28</v>
      </c>
      <c r="J61">
        <v>7</v>
      </c>
      <c r="K61">
        <v>7</v>
      </c>
      <c r="L61" s="3" t="s">
        <v>315</v>
      </c>
      <c r="M61" s="3">
        <v>1900000</v>
      </c>
      <c r="N61" s="3">
        <v>69900000</v>
      </c>
      <c r="O61" s="1">
        <v>43437</v>
      </c>
      <c r="P61" s="3">
        <v>4</v>
      </c>
      <c r="Q61">
        <v>4</v>
      </c>
      <c r="R61">
        <v>9</v>
      </c>
      <c r="S61">
        <v>0</v>
      </c>
      <c r="T61" s="3">
        <v>0</v>
      </c>
      <c r="U61" s="3">
        <v>30</v>
      </c>
      <c r="V61" s="3" t="s">
        <v>153</v>
      </c>
      <c r="W61" s="3" t="s">
        <v>38</v>
      </c>
      <c r="X61">
        <v>0</v>
      </c>
      <c r="Y61" t="s">
        <v>181</v>
      </c>
    </row>
    <row r="62" spans="1:25">
      <c r="A62" s="3" t="s">
        <v>316</v>
      </c>
      <c r="B62" s="3" t="s">
        <v>317</v>
      </c>
      <c r="C62">
        <v>2014</v>
      </c>
      <c r="D62" s="1">
        <v>41640</v>
      </c>
      <c r="E62" s="3" t="s">
        <v>318</v>
      </c>
      <c r="F62" s="3" t="s">
        <v>319</v>
      </c>
      <c r="G62" s="3">
        <v>150</v>
      </c>
      <c r="H62" s="3" t="s">
        <v>48</v>
      </c>
      <c r="I62" s="3" t="s">
        <v>320</v>
      </c>
      <c r="J62">
        <v>5</v>
      </c>
      <c r="K62">
        <v>5</v>
      </c>
      <c r="L62" s="3" t="s">
        <v>321</v>
      </c>
      <c r="M62" s="3">
        <v>1100000</v>
      </c>
      <c r="N62" s="3">
        <v>45000000</v>
      </c>
      <c r="O62" s="1">
        <v>43508</v>
      </c>
      <c r="P62" s="3">
        <v>1</v>
      </c>
      <c r="Q62">
        <v>1</v>
      </c>
      <c r="R62">
        <v>12</v>
      </c>
      <c r="S62">
        <v>0</v>
      </c>
      <c r="T62" s="3">
        <v>0</v>
      </c>
      <c r="U62" s="3">
        <v>20</v>
      </c>
      <c r="V62" s="3" t="s">
        <v>30</v>
      </c>
      <c r="W62" s="3" t="s">
        <v>38</v>
      </c>
      <c r="X62">
        <v>0</v>
      </c>
      <c r="Y62" t="s">
        <v>181</v>
      </c>
    </row>
    <row r="63" spans="1:25">
      <c r="A63" s="3" t="s">
        <v>322</v>
      </c>
      <c r="B63" s="3" t="s">
        <v>323</v>
      </c>
      <c r="C63">
        <v>1999</v>
      </c>
      <c r="D63" s="1">
        <v>36161</v>
      </c>
      <c r="E63" s="3" t="s">
        <v>324</v>
      </c>
      <c r="F63" s="3" t="s">
        <v>325</v>
      </c>
      <c r="G63" s="3">
        <v>1000</v>
      </c>
      <c r="H63" s="3" t="s">
        <v>151</v>
      </c>
      <c r="I63" s="3" t="s">
        <v>326</v>
      </c>
      <c r="J63">
        <v>10</v>
      </c>
      <c r="K63">
        <v>10</v>
      </c>
      <c r="L63" s="3" t="s">
        <v>131</v>
      </c>
      <c r="M63" s="3">
        <v>10000000</v>
      </c>
      <c r="N63" s="3">
        <v>40000000</v>
      </c>
      <c r="O63" s="1">
        <v>43508</v>
      </c>
      <c r="P63" s="3">
        <v>1</v>
      </c>
      <c r="Q63">
        <v>1</v>
      </c>
      <c r="R63">
        <v>12</v>
      </c>
      <c r="S63">
        <v>0</v>
      </c>
      <c r="T63" s="3">
        <v>0</v>
      </c>
      <c r="U63" s="3">
        <v>2</v>
      </c>
      <c r="V63" s="3" t="s">
        <v>264</v>
      </c>
      <c r="W63" s="3" t="s">
        <v>38</v>
      </c>
      <c r="X63">
        <v>0</v>
      </c>
      <c r="Y63" t="s">
        <v>181</v>
      </c>
    </row>
    <row r="64" spans="1:25">
      <c r="A64" s="3" t="s">
        <v>327</v>
      </c>
      <c r="B64" s="3" t="s">
        <v>328</v>
      </c>
      <c r="C64">
        <v>2009</v>
      </c>
      <c r="D64" s="1">
        <v>39814</v>
      </c>
      <c r="E64" s="3" t="s">
        <v>329</v>
      </c>
      <c r="F64" s="3" t="s">
        <v>319</v>
      </c>
      <c r="G64" s="3">
        <v>150</v>
      </c>
      <c r="H64" s="3" t="s">
        <v>140</v>
      </c>
      <c r="I64" s="3" t="s">
        <v>320</v>
      </c>
      <c r="J64">
        <v>5</v>
      </c>
      <c r="K64">
        <v>5</v>
      </c>
      <c r="L64" s="3" t="s">
        <v>330</v>
      </c>
      <c r="M64" s="3">
        <v>18700000</v>
      </c>
      <c r="N64" s="3">
        <v>262200000</v>
      </c>
      <c r="O64" s="1">
        <v>43508</v>
      </c>
      <c r="P64" s="3">
        <v>1</v>
      </c>
      <c r="Q64">
        <v>1</v>
      </c>
      <c r="R64">
        <v>12</v>
      </c>
      <c r="S64">
        <v>0</v>
      </c>
      <c r="T64" s="3">
        <v>0</v>
      </c>
      <c r="U64" s="3">
        <v>10</v>
      </c>
      <c r="V64" s="3" t="s">
        <v>74</v>
      </c>
      <c r="W64" s="3" t="s">
        <v>38</v>
      </c>
      <c r="X64">
        <v>0</v>
      </c>
      <c r="Y64" t="s">
        <v>181</v>
      </c>
    </row>
    <row r="65" spans="1:25">
      <c r="A65" s="3" t="s">
        <v>331</v>
      </c>
      <c r="B65" s="3" t="s">
        <v>332</v>
      </c>
      <c r="C65">
        <v>2014</v>
      </c>
      <c r="D65" s="1">
        <v>41640</v>
      </c>
      <c r="E65" s="3" t="s">
        <v>333</v>
      </c>
      <c r="F65" s="3" t="s">
        <v>334</v>
      </c>
      <c r="G65" s="3">
        <v>2300</v>
      </c>
      <c r="H65" s="3" t="s">
        <v>140</v>
      </c>
      <c r="I65" s="3" t="s">
        <v>28</v>
      </c>
      <c r="J65">
        <v>10</v>
      </c>
      <c r="K65">
        <v>10</v>
      </c>
      <c r="L65" s="3" t="s">
        <v>335</v>
      </c>
      <c r="M65" s="3">
        <v>2500000</v>
      </c>
      <c r="N65" s="3">
        <v>379100000</v>
      </c>
      <c r="O65" s="1">
        <v>44691</v>
      </c>
      <c r="P65" s="3">
        <v>5</v>
      </c>
      <c r="Q65">
        <v>5</v>
      </c>
      <c r="R65">
        <v>43</v>
      </c>
      <c r="S65">
        <v>3</v>
      </c>
      <c r="T65" s="3">
        <v>3</v>
      </c>
      <c r="U65" s="3">
        <v>50</v>
      </c>
      <c r="V65" s="3" t="s">
        <v>336</v>
      </c>
      <c r="W65" s="3" t="s">
        <v>22</v>
      </c>
      <c r="X65">
        <v>1</v>
      </c>
      <c r="Y65" t="s">
        <v>258</v>
      </c>
    </row>
    <row r="66" spans="1:25">
      <c r="A66" s="3" t="s">
        <v>154</v>
      </c>
      <c r="B66" s="3" t="s">
        <v>337</v>
      </c>
      <c r="C66">
        <v>2016</v>
      </c>
      <c r="D66" s="1">
        <v>42370</v>
      </c>
      <c r="E66" s="3" t="s">
        <v>338</v>
      </c>
      <c r="F66" s="3" t="s">
        <v>339</v>
      </c>
      <c r="G66" s="3">
        <v>300</v>
      </c>
      <c r="H66" s="3" t="s">
        <v>35</v>
      </c>
      <c r="I66" s="3" t="s">
        <v>28</v>
      </c>
      <c r="J66">
        <v>9</v>
      </c>
      <c r="K66">
        <v>9</v>
      </c>
      <c r="L66" s="3" t="s">
        <v>157</v>
      </c>
      <c r="M66" s="3">
        <v>3500000</v>
      </c>
      <c r="N66" s="3">
        <v>237500000</v>
      </c>
      <c r="O66" s="1">
        <v>44945</v>
      </c>
      <c r="P66" s="3">
        <v>7</v>
      </c>
      <c r="Q66">
        <v>7</v>
      </c>
      <c r="R66">
        <v>12</v>
      </c>
      <c r="S66">
        <v>0</v>
      </c>
      <c r="T66" s="3">
        <v>0</v>
      </c>
      <c r="U66" s="3">
        <v>24</v>
      </c>
      <c r="V66" s="3" t="s">
        <v>158</v>
      </c>
      <c r="W66" s="3" t="s">
        <v>22</v>
      </c>
      <c r="X66">
        <v>1</v>
      </c>
      <c r="Y66" t="s">
        <v>258</v>
      </c>
    </row>
    <row r="67" spans="1:25">
      <c r="A67" s="3" t="s">
        <v>340</v>
      </c>
      <c r="B67" s="3" t="s">
        <v>122</v>
      </c>
      <c r="C67">
        <v>2017</v>
      </c>
      <c r="D67" s="1">
        <v>42736</v>
      </c>
      <c r="E67" s="3" t="s">
        <v>341</v>
      </c>
      <c r="F67" s="3" t="s">
        <v>342</v>
      </c>
      <c r="G67" s="3">
        <v>120</v>
      </c>
      <c r="H67" s="3" t="s">
        <v>343</v>
      </c>
      <c r="I67" s="3" t="s">
        <v>28</v>
      </c>
      <c r="J67">
        <v>4</v>
      </c>
      <c r="K67">
        <v>4</v>
      </c>
      <c r="L67" s="3" t="s">
        <v>344</v>
      </c>
      <c r="M67" s="3">
        <v>22800000</v>
      </c>
      <c r="N67" s="3">
        <v>123300000</v>
      </c>
      <c r="O67" s="1">
        <v>44635</v>
      </c>
      <c r="P67" s="3">
        <v>6</v>
      </c>
      <c r="Q67">
        <v>6</v>
      </c>
      <c r="R67">
        <v>15</v>
      </c>
      <c r="S67">
        <v>0</v>
      </c>
      <c r="T67" s="3">
        <v>0</v>
      </c>
      <c r="U67" s="3">
        <v>10</v>
      </c>
      <c r="V67" s="3" t="s">
        <v>74</v>
      </c>
      <c r="W67" s="3" t="s">
        <v>22</v>
      </c>
      <c r="X67">
        <v>1</v>
      </c>
      <c r="Y67" t="s">
        <v>258</v>
      </c>
    </row>
    <row r="68" spans="1:25">
      <c r="A68" s="3" t="s">
        <v>345</v>
      </c>
      <c r="B68" s="3" t="s">
        <v>346</v>
      </c>
      <c r="C68">
        <v>2017</v>
      </c>
      <c r="D68" s="1">
        <v>42736</v>
      </c>
      <c r="E68" s="3" t="s">
        <v>347</v>
      </c>
      <c r="F68" s="3" t="s">
        <v>339</v>
      </c>
      <c r="G68" s="3">
        <v>300</v>
      </c>
      <c r="H68" s="3" t="s">
        <v>62</v>
      </c>
      <c r="I68" s="3" t="s">
        <v>28</v>
      </c>
      <c r="J68">
        <v>4</v>
      </c>
      <c r="K68">
        <v>4</v>
      </c>
      <c r="L68" s="3" t="s">
        <v>348</v>
      </c>
      <c r="M68" s="3">
        <v>2700000</v>
      </c>
      <c r="N68" s="3">
        <v>119200000</v>
      </c>
      <c r="O68" s="1">
        <v>44503</v>
      </c>
      <c r="P68" s="3">
        <v>4</v>
      </c>
      <c r="Q68">
        <v>4</v>
      </c>
      <c r="R68">
        <v>6</v>
      </c>
      <c r="S68">
        <v>0</v>
      </c>
      <c r="T68" s="3">
        <v>0</v>
      </c>
      <c r="U68" s="3">
        <v>22</v>
      </c>
      <c r="V68" s="3" t="s">
        <v>37</v>
      </c>
      <c r="W68" s="3" t="s">
        <v>22</v>
      </c>
      <c r="X68">
        <v>1</v>
      </c>
      <c r="Y68" t="s">
        <v>258</v>
      </c>
    </row>
    <row r="69" spans="1:25">
      <c r="A69" s="3" t="s">
        <v>349</v>
      </c>
      <c r="B69" s="3" t="s">
        <v>350</v>
      </c>
      <c r="C69">
        <v>2014</v>
      </c>
      <c r="D69" s="1">
        <v>41640</v>
      </c>
      <c r="E69" s="3" t="s">
        <v>351</v>
      </c>
      <c r="F69" s="3" t="s">
        <v>352</v>
      </c>
      <c r="G69" s="3">
        <v>175</v>
      </c>
      <c r="H69" s="3" t="s">
        <v>62</v>
      </c>
      <c r="I69" s="3" t="s">
        <v>28</v>
      </c>
      <c r="J69">
        <v>8</v>
      </c>
      <c r="K69">
        <v>8</v>
      </c>
      <c r="L69" s="3" t="s">
        <v>353</v>
      </c>
      <c r="M69" s="3">
        <v>110000</v>
      </c>
      <c r="N69" s="3">
        <v>106500000</v>
      </c>
      <c r="O69" s="1">
        <v>44511</v>
      </c>
      <c r="P69" s="3">
        <v>6</v>
      </c>
      <c r="Q69">
        <v>6</v>
      </c>
      <c r="R69">
        <v>17</v>
      </c>
      <c r="S69">
        <v>0</v>
      </c>
      <c r="T69" s="3">
        <v>0</v>
      </c>
      <c r="U69" s="3">
        <v>25</v>
      </c>
      <c r="V69" s="3" t="s">
        <v>354</v>
      </c>
      <c r="W69" s="3" t="s">
        <v>22</v>
      </c>
      <c r="X69">
        <v>1</v>
      </c>
      <c r="Y69" t="s">
        <v>258</v>
      </c>
    </row>
    <row r="70" spans="1:25">
      <c r="A70" s="3" t="s">
        <v>355</v>
      </c>
      <c r="B70" s="3" t="s">
        <v>356</v>
      </c>
      <c r="C70">
        <v>2011</v>
      </c>
      <c r="D70" s="1">
        <v>40544</v>
      </c>
      <c r="E70" s="3" t="s">
        <v>357</v>
      </c>
      <c r="F70" s="3" t="s">
        <v>358</v>
      </c>
      <c r="G70" s="3">
        <v>250</v>
      </c>
      <c r="H70" s="3" t="s">
        <v>108</v>
      </c>
      <c r="I70" s="3" t="s">
        <v>28</v>
      </c>
      <c r="J70">
        <v>5</v>
      </c>
      <c r="K70">
        <v>5</v>
      </c>
      <c r="L70" s="3" t="s">
        <v>359</v>
      </c>
      <c r="M70" s="3">
        <v>8900000</v>
      </c>
      <c r="N70" s="3">
        <v>100900000</v>
      </c>
      <c r="O70" s="1">
        <v>45250</v>
      </c>
      <c r="P70" s="3">
        <v>1</v>
      </c>
      <c r="Q70">
        <v>1</v>
      </c>
      <c r="R70">
        <v>10</v>
      </c>
      <c r="S70">
        <v>0</v>
      </c>
      <c r="T70" s="3">
        <v>0</v>
      </c>
      <c r="U70" s="3">
        <v>30</v>
      </c>
      <c r="V70" s="3" t="s">
        <v>153</v>
      </c>
      <c r="W70" s="3" t="s">
        <v>22</v>
      </c>
      <c r="X70">
        <v>1</v>
      </c>
      <c r="Y70" t="s">
        <v>258</v>
      </c>
    </row>
    <row r="71" spans="1:25">
      <c r="A71" s="3" t="s">
        <v>360</v>
      </c>
      <c r="B71" s="3" t="s">
        <v>361</v>
      </c>
      <c r="C71">
        <v>2013</v>
      </c>
      <c r="D71" s="1">
        <v>41275</v>
      </c>
      <c r="E71" s="3" t="s">
        <v>362</v>
      </c>
      <c r="F71" s="3" t="s">
        <v>363</v>
      </c>
      <c r="G71" s="3">
        <v>200</v>
      </c>
      <c r="H71" s="3" t="s">
        <v>364</v>
      </c>
      <c r="I71" s="3" t="s">
        <v>19</v>
      </c>
      <c r="J71">
        <v>8</v>
      </c>
      <c r="K71">
        <v>8</v>
      </c>
      <c r="L71" s="3" t="s">
        <v>365</v>
      </c>
      <c r="M71" s="3">
        <v>20000000</v>
      </c>
      <c r="N71" s="3">
        <v>409000000</v>
      </c>
      <c r="O71" s="1">
        <v>44536</v>
      </c>
      <c r="P71" s="3">
        <v>6</v>
      </c>
      <c r="Q71">
        <v>6</v>
      </c>
      <c r="R71">
        <v>23</v>
      </c>
      <c r="S71">
        <v>0</v>
      </c>
      <c r="T71" s="3">
        <v>0</v>
      </c>
      <c r="U71" s="3">
        <v>31</v>
      </c>
      <c r="V71" s="3" t="s">
        <v>83</v>
      </c>
      <c r="W71" s="3" t="s">
        <v>38</v>
      </c>
      <c r="X71">
        <v>0</v>
      </c>
      <c r="Y71" t="s">
        <v>181</v>
      </c>
    </row>
    <row r="72" spans="1:25">
      <c r="A72" s="3" t="s">
        <v>366</v>
      </c>
      <c r="B72" s="3" t="s">
        <v>367</v>
      </c>
      <c r="C72">
        <v>2018</v>
      </c>
      <c r="D72" s="1">
        <v>43101</v>
      </c>
      <c r="E72" s="3" t="s">
        <v>368</v>
      </c>
      <c r="F72" s="3" t="s">
        <v>309</v>
      </c>
      <c r="G72" s="3">
        <v>100</v>
      </c>
      <c r="H72" s="3" t="s">
        <v>62</v>
      </c>
      <c r="I72" s="3" t="s">
        <v>28</v>
      </c>
      <c r="J72">
        <v>2</v>
      </c>
      <c r="K72">
        <v>2</v>
      </c>
      <c r="L72" s="3" t="s">
        <v>369</v>
      </c>
      <c r="M72" s="3">
        <v>29000000</v>
      </c>
      <c r="N72" s="3">
        <v>120700000</v>
      </c>
      <c r="O72" s="1">
        <v>44531</v>
      </c>
      <c r="P72" s="3">
        <v>2</v>
      </c>
      <c r="Q72">
        <v>2</v>
      </c>
      <c r="R72">
        <v>2</v>
      </c>
      <c r="S72">
        <v>6</v>
      </c>
      <c r="T72" s="3">
        <v>6</v>
      </c>
      <c r="U72" s="3">
        <v>0</v>
      </c>
      <c r="V72" s="3" t="s">
        <v>370</v>
      </c>
      <c r="W72" s="3" t="s">
        <v>38</v>
      </c>
      <c r="X72">
        <v>0</v>
      </c>
      <c r="Y72" t="s">
        <v>181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F A A B Q S w M E F A A C A A g A 4 G N X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4 G N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B j V 1 d x 8 x n 0 I w I A A K s O A A A T A B w A R m 9 y b X V s Y X M v U 2 V j d G l v b j E u b S C i G A A o o B Q A A A A A A A A A A A A A A A A A A A A A A A A A A A D t l E 1 v 2 k A Q h s 9 F 4 j + M z M V I K 1 R o 0 k M j H x A E N R I i C X Y r V a G H Z Z m A p f W u u x 8 0 C O W / d w 0 m f N i o O a T t o f b F 9 s y 7 M + + s 9 7 F G Z m I p I N z e 2 1 f 1 W r 2 m F 1 T h D B p e a K g y N o U R T d C D A D i a e g 3 c F U q r G L p I T y 9 b f c l s g s L 4 g 5 h j q y e F c S / a 9 3 q f J l 8 0 K j 1 Z p J N b g X 0 V L 3 G y E + v J Y f G W e T J e k z z 0 k c d J b F A F 3 j u P Q E 9 y m w g d t C 8 J X A s m Z 7 G Y B + 3 O Z Y f A v Z U G Q 7 P i G O w f W y M p 8 H u T b E 0 2 v D s l E 5 e b w W e k M + c k m y G i U y f M M 3 n c 3 8 5 D 4 C G P d z k P G e V U 6 c A o e 1 i y t 6 B i 7 i p G q x T 3 5 S J F h X 6 U K t k 6 z p L a L + l P 1 u v j T S V g n B Y M P p l n A m t v K B n N P k Q h M Z B W Z O P D N 6 T K Z W + E + X j R y h p t 0 n 3 U T M V p 6 d K R T a a o Q D 7 C d Z J y u U L U x b 5 U G x j k L T a z n S p u 7 m 7 B W T e 2 u H j f Y F d h n L n V R Z u R N J S / q L q J k 5 k S L w Y P 3 G x q Q d 8 F d 8 q Z e z 5 p P H Q b 7 J o t 3 U K p S h r v l a 8 S d d k P G + s 4 2 8 4 S X d e x s k S I k C 2 E 5 H K + K o w Q W s Z Q a x j S K f K j 7 H O z X o t F 6 W k 6 z x 7 4 n W b F X 8 X f / 8 r f s b 9 / g N + H v 4 5 f w z d 0 2 n w D B p 0 H G M T K f d C x / A l U v z m L r 0 P x r I 0 K y Q r J A p K / J / K i I r I i s i L y D x H 5 c q D G m H L K H H 9 f K b c H Z y q P b 6 L + 8 b k j X n b e 3 e 2 9 R 3 K Z 2 u k j V 5 6 c n e H 4 T 3 D S + u o X U E s B A i 0 A F A A C A A g A 4 G N X V 0 r N x q G k A A A A 9 g A A A B I A A A A A A A A A A A A A A A A A A A A A A E N v b m Z p Z y 9 Q Y W N r Y W d l L n h t b F B L A Q I t A B Q A A g A I A O B j V 1 c P y u m r p A A A A O k A A A A T A A A A A A A A A A A A A A A A A P A A A A B b Q 2 9 u d G V u d F 9 U e X B l c 1 0 u e G 1 s U E s B A i 0 A F A A C A A g A 4 G N X V 3 H z G f Q j A g A A q w 4 A A B M A A A A A A A A A A A A A A A A A 4 Q E A A E Z v c m 1 1 b G F z L 1 N l Y 3 R p b 2 4 x L m 1 Q S w U G A A A A A A M A A w D C A A A A U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E Y A A A A A A A B a R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h c n R 1 c C U y M E 5 h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2 V D E 3 O j A 2 O j I 3 L j g z M D U x M z N a I i A v P j x F b n R y e S B U e X B l P S J G a W x s Q 2 9 s d W 1 u V H l w Z X M i I F Z h b H V l P S J z Q m d Z R E J n W U d C Z 0 1 H Q 1 F N R E F 3 W U c i I C 8 + P E V u d H J 5 I F R 5 c G U 9 I k Z p b G x D b 2 x 1 b W 5 O Y W 1 l c y I g V m F s d W U 9 I n N b J n F 1 b 3 Q 7 U 3 R h c n R 1 c C B O Y W 1 l J n F 1 b 3 Q 7 L C Z x d W 9 0 O 0 x v Y 2 F 0 a W 9 u J n F 1 b 3 Q 7 L C Z x d W 9 0 O 0 Z v d W 5 k a W 5 n I F l l Y X I m c X V v d D s s J n F 1 b 3 Q 7 R G V z Y 3 J p c H R p b 2 4 m c X V v d D s s J n F 1 b 3 Q 7 T n V t Y m V y I G 9 m I E V t c G x v e W V l c y Z x d W 9 0 O y w m c X V v d D t M Y X N 0 I E Z 1 b m R p b m c g V H l w Z S Z x d W 9 0 O y w m c X V v d D t J U E 8 g U 3 R h d H V z J n F 1 b 3 Q 7 L C Z x d W 9 0 O 0 5 1 b W J l c i B v Z i B G d W 5 k a W 5 n I F J v d W 5 k c y Z x d W 9 0 O y w m c X V v d D t U b 3 R h b C B G d W 5 k a W 5 n I E F t b 3 V u d C Z x d W 9 0 O y w m c X V v d D t M Y X R l c 3 Q g R n V u Z G l u Z y B S b 3 V u Z C B E Y X R l J n F 1 b 3 Q 7 L C Z x d W 9 0 O 0 5 1 b W J l c i B v Z i B M Z W F k I E l u d m V z d G 9 y c y Z x d W 9 0 O y w m c X V v d D t O d W 1 i Z X I g b 2 Y g S W 5 2 Z X N 0 b 3 J z J n F 1 b 3 Q 7 L C Z x d W 9 0 O 0 5 1 b W J l c i B v Z i B B Y 3 F 1 a X N p d G l v b n M m c X V v d D s s J n F 1 b 3 Q 7 Q W N 0 a X Z l I F R l Y 2 h u b 2 x v Z 3 k m c X V v d D s s J n F 1 b 3 Q 7 U 3 V j Y 2 V z c y B M Y W J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y d H V w I E 5 h b W U v Q X V 0 b 1 J l b W 9 2 Z W R D b 2 x 1 b W 5 z M S 5 7 U 3 R h c n R 1 c C B O Y W 1 l L D B 9 J n F 1 b 3 Q 7 L C Z x d W 9 0 O 1 N l Y 3 R p b 2 4 x L 1 N 0 Y X J 0 d X A g T m F t Z S 9 B d X R v U m V t b 3 Z l Z E N v b H V t b n M x L n t M b 2 N h d G l v b i w x f S Z x d W 9 0 O y w m c X V v d D t T Z W N 0 a W 9 u M S 9 T d G F y d H V w I E 5 h b W U v Q X V 0 b 1 J l b W 9 2 Z W R D b 2 x 1 b W 5 z M S 5 7 R m 9 1 b m R p b m c g W W V h c i w y f S Z x d W 9 0 O y w m c X V v d D t T Z W N 0 a W 9 u M S 9 T d G F y d H V w I E 5 h b W U v Q X V 0 b 1 J l b W 9 2 Z W R D b 2 x 1 b W 5 z M S 5 7 R G V z Y 3 J p c H R p b 2 4 s M 3 0 m c X V v d D s s J n F 1 b 3 Q 7 U 2 V j d G l v b j E v U 3 R h c n R 1 c C B O Y W 1 l L 0 F 1 d G 9 S Z W 1 v d m V k Q 2 9 s d W 1 u c z E u e 0 5 1 b W J l c i B v Z i B F b X B s b 3 l l Z X M s N H 0 m c X V v d D s s J n F 1 b 3 Q 7 U 2 V j d G l v b j E v U 3 R h c n R 1 c C B O Y W 1 l L 0 F 1 d G 9 S Z W 1 v d m V k Q 2 9 s d W 1 u c z E u e 0 x h c 3 Q g R n V u Z G l u Z y B U e X B l L D V 9 J n F 1 b 3 Q 7 L C Z x d W 9 0 O 1 N l Y 3 R p b 2 4 x L 1 N 0 Y X J 0 d X A g T m F t Z S 9 B d X R v U m V t b 3 Z l Z E N v b H V t b n M x L n t J U E 8 g U 3 R h d H V z L D Z 9 J n F 1 b 3 Q 7 L C Z x d W 9 0 O 1 N l Y 3 R p b 2 4 x L 1 N 0 Y X J 0 d X A g T m F t Z S 9 B d X R v U m V t b 3 Z l Z E N v b H V t b n M x L n t O d W 1 i Z X I g b 2 Y g R n V u Z G l u Z y B S b 3 V u Z H M s N 3 0 m c X V v d D s s J n F 1 b 3 Q 7 U 2 V j d G l v b j E v U 3 R h c n R 1 c C B O Y W 1 l L 0 F 1 d G 9 S Z W 1 v d m V k Q 2 9 s d W 1 u c z E u e 1 R v d G F s I E Z 1 b m R p b m c g Q W 1 v d W 5 0 L D h 9 J n F 1 b 3 Q 7 L C Z x d W 9 0 O 1 N l Y 3 R p b 2 4 x L 1 N 0 Y X J 0 d X A g T m F t Z S 9 B d X R v U m V t b 3 Z l Z E N v b H V t b n M x L n t M Y X R l c 3 Q g R n V u Z G l u Z y B S b 3 V u Z C B E Y X R l L D l 9 J n F 1 b 3 Q 7 L C Z x d W 9 0 O 1 N l Y 3 R p b 2 4 x L 1 N 0 Y X J 0 d X A g T m F t Z S 9 B d X R v U m V t b 3 Z l Z E N v b H V t b n M x L n t O d W 1 i Z X I g b 2 Y g T G V h Z C B J b n Z l c 3 R v c n M s M T B 9 J n F 1 b 3 Q 7 L C Z x d W 9 0 O 1 N l Y 3 R p b 2 4 x L 1 N 0 Y X J 0 d X A g T m F t Z S 9 B d X R v U m V t b 3 Z l Z E N v b H V t b n M x L n t O d W 1 i Z X I g b 2 Y g S W 5 2 Z X N 0 b 3 J z L D E x f S Z x d W 9 0 O y w m c X V v d D t T Z W N 0 a W 9 u M S 9 T d G F y d H V w I E 5 h b W U v Q X V 0 b 1 J l b W 9 2 Z W R D b 2 x 1 b W 5 z M S 5 7 T n V t Y m V y I G 9 m I E F j c X V p c 2 l 0 a W 9 u c y w x M n 0 m c X V v d D s s J n F 1 b 3 Q 7 U 2 V j d G l v b j E v U 3 R h c n R 1 c C B O Y W 1 l L 0 F 1 d G 9 S Z W 1 v d m V k Q 2 9 s d W 1 u c z E u e 0 F j d G l 2 Z S B U Z W N o b m 9 s b 2 d 5 L D E z f S Z x d W 9 0 O y w m c X V v d D t T Z W N 0 a W 9 u M S 9 T d G F y d H V w I E 5 h b W U v Q X V 0 b 1 J l b W 9 2 Z W R D b 2 x 1 b W 5 z M S 5 7 U 3 V j Y 2 V z c y B M Y W J l b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0 Y X J 0 d X A g T m F t Z S 9 B d X R v U m V t b 3 Z l Z E N v b H V t b n M x L n t T d G F y d H V w I E 5 h b W U s M H 0 m c X V v d D s s J n F 1 b 3 Q 7 U 2 V j d G l v b j E v U 3 R h c n R 1 c C B O Y W 1 l L 0 F 1 d G 9 S Z W 1 v d m V k Q 2 9 s d W 1 u c z E u e 0 x v Y 2 F 0 a W 9 u L D F 9 J n F 1 b 3 Q 7 L C Z x d W 9 0 O 1 N l Y 3 R p b 2 4 x L 1 N 0 Y X J 0 d X A g T m F t Z S 9 B d X R v U m V t b 3 Z l Z E N v b H V t b n M x L n t G b 3 V u Z G l u Z y B Z Z W F y L D J 9 J n F 1 b 3 Q 7 L C Z x d W 9 0 O 1 N l Y 3 R p b 2 4 x L 1 N 0 Y X J 0 d X A g T m F t Z S 9 B d X R v U m V t b 3 Z l Z E N v b H V t b n M x L n t E Z X N j c m l w d G l v b i w z f S Z x d W 9 0 O y w m c X V v d D t T Z W N 0 a W 9 u M S 9 T d G F y d H V w I E 5 h b W U v Q X V 0 b 1 J l b W 9 2 Z W R D b 2 x 1 b W 5 z M S 5 7 T n V t Y m V y I G 9 m I E V t c G x v e W V l c y w 0 f S Z x d W 9 0 O y w m c X V v d D t T Z W N 0 a W 9 u M S 9 T d G F y d H V w I E 5 h b W U v Q X V 0 b 1 J l b W 9 2 Z W R D b 2 x 1 b W 5 z M S 5 7 T G F z d C B G d W 5 k a W 5 n I F R 5 c G U s N X 0 m c X V v d D s s J n F 1 b 3 Q 7 U 2 V j d G l v b j E v U 3 R h c n R 1 c C B O Y W 1 l L 0 F 1 d G 9 S Z W 1 v d m V k Q 2 9 s d W 1 u c z E u e 0 l Q T y B T d G F 0 d X M s N n 0 m c X V v d D s s J n F 1 b 3 Q 7 U 2 V j d G l v b j E v U 3 R h c n R 1 c C B O Y W 1 l L 0 F 1 d G 9 S Z W 1 v d m V k Q 2 9 s d W 1 u c z E u e 0 5 1 b W J l c i B v Z i B G d W 5 k a W 5 n I F J v d W 5 k c y w 3 f S Z x d W 9 0 O y w m c X V v d D t T Z W N 0 a W 9 u M S 9 T d G F y d H V w I E 5 h b W U v Q X V 0 b 1 J l b W 9 2 Z W R D b 2 x 1 b W 5 z M S 5 7 V G 9 0 Y W w g R n V u Z G l u Z y B B b W 9 1 b n Q s O H 0 m c X V v d D s s J n F 1 b 3 Q 7 U 2 V j d G l v b j E v U 3 R h c n R 1 c C B O Y W 1 l L 0 F 1 d G 9 S Z W 1 v d m V k Q 2 9 s d W 1 u c z E u e 0 x h d G V z d C B G d W 5 k a W 5 n I F J v d W 5 k I E R h d G U s O X 0 m c X V v d D s s J n F 1 b 3 Q 7 U 2 V j d G l v b j E v U 3 R h c n R 1 c C B O Y W 1 l L 0 F 1 d G 9 S Z W 1 v d m V k Q 2 9 s d W 1 u c z E u e 0 5 1 b W J l c i B v Z i B M Z W F k I E l u d m V z d G 9 y c y w x M H 0 m c X V v d D s s J n F 1 b 3 Q 7 U 2 V j d G l v b j E v U 3 R h c n R 1 c C B O Y W 1 l L 0 F 1 d G 9 S Z W 1 v d m V k Q 2 9 s d W 1 u c z E u e 0 5 1 b W J l c i B v Z i B J b n Z l c 3 R v c n M s M T F 9 J n F 1 b 3 Q 7 L C Z x d W 9 0 O 1 N l Y 3 R p b 2 4 x L 1 N 0 Y X J 0 d X A g T m F t Z S 9 B d X R v U m V t b 3 Z l Z E N v b H V t b n M x L n t O d W 1 i Z X I g b 2 Y g Q W N x d W l z a X R p b 2 5 z L D E y f S Z x d W 9 0 O y w m c X V v d D t T Z W N 0 a W 9 u M S 9 T d G F y d H V w I E 5 h b W U v Q X V 0 b 1 J l b W 9 2 Z W R D b 2 x 1 b W 5 z M S 5 7 Q W N 0 a X Z l I F R l Y 2 h u b 2 x v Z 3 k s M T N 9 J n F 1 b 3 Q 7 L C Z x d W 9 0 O 1 N l Y 3 R p b 2 4 x L 1 N 0 Y X J 0 d X A g T m F t Z S 9 B d X R v U m V t b 3 Z l Z E N v b H V t b n M x L n t T d W N j Z X N z I E x h Y m V s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c n R 1 c C U y M E 5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R 1 c C U y M E 5 h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R 1 c C U y M E 5 h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H V w J T I w T m F t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z V D A 1 O j M 5 O j A z L j c 0 N T M x N j V a I i A v P j x F b n R y e S B U e X B l P S J G a W x s Q 2 9 s d W 1 u V H l w Z X M i I F Z h b H V l P S J z Q m d Z R E J n W U d C Z 0 1 H Q 1 F N R E J n W U c i I C 8 + P E V u d H J 5 I F R 5 c G U 9 I k Z p b G x D b 2 x 1 b W 5 O Y W 1 l c y I g V m F s d W U 9 I n N b J n F 1 b 3 Q 7 U 3 R h c n R 1 c C B O Y W 1 l J n F 1 b 3 Q 7 L C Z x d W 9 0 O 0 x v Y 2 F 0 a W 9 u J n F 1 b 3 Q 7 L C Z x d W 9 0 O 0 Z v d W 5 k a W 5 n I F l l Y X I m c X V v d D s s J n F 1 b 3 Q 7 R G V z Y 3 J p c H R p b 2 4 m c X V v d D s s J n F 1 b 3 Q 7 T n V t Y m V y I G 9 m I E V t c G x v e W V l c y Z x d W 9 0 O y w m c X V v d D t M Y X N 0 I E Z 1 b m R p b m c g V H l w Z S Z x d W 9 0 O y w m c X V v d D t J U E 8 g U 3 R h d H V z J n F 1 b 3 Q 7 L C Z x d W 9 0 O 0 5 1 b W J l c i B v Z i B G d W 5 k a W 5 n I F J v d W 5 k c y Z x d W 9 0 O y w m c X V v d D t U b 3 R h b C B G d W 5 k a W 5 n I E F t b 3 V u d C Z x d W 9 0 O y w m c X V v d D t M Y X R l c 3 Q g R n V u Z G l u Z y B S b 3 V u Z C B E Y X R l J n F 1 b 3 Q 7 L C Z x d W 9 0 O 0 5 1 b W J l c i B v Z i B M Z W F k I E l u d m V z d G 9 y c y Z x d W 9 0 O y w m c X V v d D t O d W 1 i Z X I g b 2 Y g S W 5 2 Z X N 0 b 3 J z J n F 1 b 3 Q 7 L C Z x d W 9 0 O 0 5 1 b W J l c i B v Z i B B Y 3 F 1 a X N p d G l v b n M m c X V v d D s s J n F 1 b 3 Q 7 Q W N 0 a X Z l I F R l Y 2 h u b 2 x v Z 3 k m c X V v d D s s J n F 1 b 3 Q 7 U 3 V j Y 2 V z c y B M Y W J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y d H V w I E 5 h b W U g K D I p L 0 N o Y W 5 n Z W Q g V H l w Z S 5 7 U 3 R h c n R 1 c C B O Y W 1 l L D B 9 J n F 1 b 3 Q 7 L C Z x d W 9 0 O 1 N l Y 3 R p b 2 4 x L 1 N 0 Y X J 0 d X A g T m F t Z S A o M i k v Q 2 h h b m d l Z C B U e X B l L n t M b 2 N h d G l v b i w x f S Z x d W 9 0 O y w m c X V v d D t T Z W N 0 a W 9 u M S 9 T d G F y d H V w I E 5 h b W U g K D I p L 0 N o Y W 5 n Z W Q g V H l w Z S 5 7 R m 9 1 b m R p b m c g W W V h c i w y f S Z x d W 9 0 O y w m c X V v d D t T Z W N 0 a W 9 u M S 9 T d G F y d H V w I E 5 h b W U g K D I p L 0 N o Y W 5 n Z W Q g V H l w Z S 5 7 R G V z Y 3 J p c H R p b 2 4 s M 3 0 m c X V v d D s s J n F 1 b 3 Q 7 U 2 V j d G l v b j E v U 3 R h c n R 1 c C B O Y W 1 l I C g y K S 9 D a G F u Z 2 V k I F R 5 c G U u e 0 5 1 b W J l c i B v Z i B F b X B s b 3 l l Z X M s N H 0 m c X V v d D s s J n F 1 b 3 Q 7 U 2 V j d G l v b j E v U 3 R h c n R 1 c C B O Y W 1 l I C g y K S 9 D a G F u Z 2 V k I F R 5 c G U u e 0 x h c 3 Q g R n V u Z G l u Z y B U e X B l L D V 9 J n F 1 b 3 Q 7 L C Z x d W 9 0 O 1 N l Y 3 R p b 2 4 x L 1 N 0 Y X J 0 d X A g T m F t Z S A o M i k v Q 2 h h b m d l Z C B U e X B l L n t J U E 8 g U 3 R h d H V z L D Z 9 J n F 1 b 3 Q 7 L C Z x d W 9 0 O 1 N l Y 3 R p b 2 4 x L 1 N 0 Y X J 0 d X A g T m F t Z S A o M i k v Q 2 h h b m d l Z C B U e X B l L n t O d W 1 i Z X I g b 2 Y g R n V u Z G l u Z y B S b 3 V u Z H M s N 3 0 m c X V v d D s s J n F 1 b 3 Q 7 U 2 V j d G l v b j E v U 3 R h c n R 1 c C B O Y W 1 l I C g y K S 9 D a G F u Z 2 V k I F R 5 c G U u e 1 R v d G F s I E Z 1 b m R p b m c g Q W 1 v d W 5 0 L D h 9 J n F 1 b 3 Q 7 L C Z x d W 9 0 O 1 N l Y 3 R p b 2 4 x L 1 N 0 Y X J 0 d X A g T m F t Z S A o M i k v Q 2 h h b m d l Z C B U e X B l L n t M Y X R l c 3 Q g R n V u Z G l u Z y B S b 3 V u Z C B E Y X R l L D l 9 J n F 1 b 3 Q 7 L C Z x d W 9 0 O 1 N l Y 3 R p b 2 4 x L 1 N 0 Y X J 0 d X A g T m F t Z S A o M i k v Q 2 h h b m d l Z C B U e X B l L n t O d W 1 i Z X I g b 2 Y g T G V h Z C B J b n Z l c 3 R v c n M s M T B 9 J n F 1 b 3 Q 7 L C Z x d W 9 0 O 1 N l Y 3 R p b 2 4 x L 1 N 0 Y X J 0 d X A g T m F t Z S A o M i k v Q 2 h h b m d l Z C B U e X B l L n t O d W 1 i Z X I g b 2 Y g S W 5 2 Z X N 0 b 3 J z L D E x f S Z x d W 9 0 O y w m c X V v d D t T Z W N 0 a W 9 u M S 9 T d G F y d H V w I E 5 h b W U g K D I p L 0 N o Y W 5 n Z W Q g V H l w Z S 5 7 T n V t Y m V y I G 9 m I E F j c X V p c 2 l 0 a W 9 u c y w x M n 0 m c X V v d D s s J n F 1 b 3 Q 7 U 2 V j d G l v b j E v U 3 R h c n R 1 c C B O Y W 1 l I C g y K S 9 D a G F u Z 2 V k I F R 5 c G U u e 0 F j d G l 2 Z S B U Z W N o b m 9 s b 2 d 5 L D E z f S Z x d W 9 0 O y w m c X V v d D t T Z W N 0 a W 9 u M S 9 T d G F y d H V w I E 5 h b W U g K D I p L 0 N o Y W 5 n Z W Q g V H l w Z S 5 7 U 3 V j Y 2 V z c y B M Y W J l b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0 Y X J 0 d X A g T m F t Z S A o M i k v Q 2 h h b m d l Z C B U e X B l L n t T d G F y d H V w I E 5 h b W U s M H 0 m c X V v d D s s J n F 1 b 3 Q 7 U 2 V j d G l v b j E v U 3 R h c n R 1 c C B O Y W 1 l I C g y K S 9 D a G F u Z 2 V k I F R 5 c G U u e 0 x v Y 2 F 0 a W 9 u L D F 9 J n F 1 b 3 Q 7 L C Z x d W 9 0 O 1 N l Y 3 R p b 2 4 x L 1 N 0 Y X J 0 d X A g T m F t Z S A o M i k v Q 2 h h b m d l Z C B U e X B l L n t G b 3 V u Z G l u Z y B Z Z W F y L D J 9 J n F 1 b 3 Q 7 L C Z x d W 9 0 O 1 N l Y 3 R p b 2 4 x L 1 N 0 Y X J 0 d X A g T m F t Z S A o M i k v Q 2 h h b m d l Z C B U e X B l L n t E Z X N j c m l w d G l v b i w z f S Z x d W 9 0 O y w m c X V v d D t T Z W N 0 a W 9 u M S 9 T d G F y d H V w I E 5 h b W U g K D I p L 0 N o Y W 5 n Z W Q g V H l w Z S 5 7 T n V t Y m V y I G 9 m I E V t c G x v e W V l c y w 0 f S Z x d W 9 0 O y w m c X V v d D t T Z W N 0 a W 9 u M S 9 T d G F y d H V w I E 5 h b W U g K D I p L 0 N o Y W 5 n Z W Q g V H l w Z S 5 7 T G F z d C B G d W 5 k a W 5 n I F R 5 c G U s N X 0 m c X V v d D s s J n F 1 b 3 Q 7 U 2 V j d G l v b j E v U 3 R h c n R 1 c C B O Y W 1 l I C g y K S 9 D a G F u Z 2 V k I F R 5 c G U u e 0 l Q T y B T d G F 0 d X M s N n 0 m c X V v d D s s J n F 1 b 3 Q 7 U 2 V j d G l v b j E v U 3 R h c n R 1 c C B O Y W 1 l I C g y K S 9 D a G F u Z 2 V k I F R 5 c G U u e 0 5 1 b W J l c i B v Z i B G d W 5 k a W 5 n I F J v d W 5 k c y w 3 f S Z x d W 9 0 O y w m c X V v d D t T Z W N 0 a W 9 u M S 9 T d G F y d H V w I E 5 h b W U g K D I p L 0 N o Y W 5 n Z W Q g V H l w Z S 5 7 V G 9 0 Y W w g R n V u Z G l u Z y B B b W 9 1 b n Q s O H 0 m c X V v d D s s J n F 1 b 3 Q 7 U 2 V j d G l v b j E v U 3 R h c n R 1 c C B O Y W 1 l I C g y K S 9 D a G F u Z 2 V k I F R 5 c G U u e 0 x h d G V z d C B G d W 5 k a W 5 n I F J v d W 5 k I E R h d G U s O X 0 m c X V v d D s s J n F 1 b 3 Q 7 U 2 V j d G l v b j E v U 3 R h c n R 1 c C B O Y W 1 l I C g y K S 9 D a G F u Z 2 V k I F R 5 c G U u e 0 5 1 b W J l c i B v Z i B M Z W F k I E l u d m V z d G 9 y c y w x M H 0 m c X V v d D s s J n F 1 b 3 Q 7 U 2 V j d G l v b j E v U 3 R h c n R 1 c C B O Y W 1 l I C g y K S 9 D a G F u Z 2 V k I F R 5 c G U u e 0 5 1 b W J l c i B v Z i B J b n Z l c 3 R v c n M s M T F 9 J n F 1 b 3 Q 7 L C Z x d W 9 0 O 1 N l Y 3 R p b 2 4 x L 1 N 0 Y X J 0 d X A g T m F t Z S A o M i k v Q 2 h h b m d l Z C B U e X B l L n t O d W 1 i Z X I g b 2 Y g Q W N x d W l z a X R p b 2 5 z L D E y f S Z x d W 9 0 O y w m c X V v d D t T Z W N 0 a W 9 u M S 9 T d G F y d H V w I E 5 h b W U g K D I p L 0 N o Y W 5 n Z W Q g V H l w Z S 5 7 Q W N 0 a X Z l I F R l Y 2 h u b 2 x v Z 3 k s M T N 9 J n F 1 b 3 Q 7 L C Z x d W 9 0 O 1 N l Y 3 R p b 2 4 x L 1 N 0 Y X J 0 d X A g T m F t Z S A o M i k v Q 2 h h b m d l Z C B U e X B l L n t T d W N j Z X N z I E x h Y m V s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c n R 1 c C U y M E 5 h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R 1 c C U y M E 5 h b W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R 1 c C U y M E 5 h b W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H V w J T I w T m F t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1 Q w N T o 0 O D o w N y 4 x N j M 2 N T Q 3 W i I g L z 4 8 R W 5 0 c n k g V H l w Z T 0 i R m l s b E N v b H V t b l R 5 c G V z I i B W Y W x 1 Z T 0 i c 0 J n W U R C Z 1 l H Q m d N R 0 N R T U R C Z 1 l H I i A v P j x F b n R y e S B U e X B l P S J G a W x s Q 2 9 s d W 1 u T m F t Z X M i I F Z h b H V l P S J z W y Z x d W 9 0 O 1 N 0 Y X J 0 d X A g T m F t Z S Z x d W 9 0 O y w m c X V v d D t M b 2 N h d G l v b i Z x d W 9 0 O y w m c X V v d D t G b 3 V u Z G l u Z y B Z Z W F y J n F 1 b 3 Q 7 L C Z x d W 9 0 O 0 R l c 2 N y a X B 0 a W 9 u J n F 1 b 3 Q 7 L C Z x d W 9 0 O 0 5 1 b W J l c i B v Z i B F b X B s b 3 l l Z X M m c X V v d D s s J n F 1 b 3 Q 7 T G F z d C B G d W 5 k a W 5 n I F R 5 c G U m c X V v d D s s J n F 1 b 3 Q 7 S V B P I F N 0 Y X R 1 c y Z x d W 9 0 O y w m c X V v d D t O d W 1 i Z X I g b 2 Y g R n V u Z G l u Z y B S b 3 V u Z H M m c X V v d D s s J n F 1 b 3 Q 7 V G 9 0 Y W w g R n V u Z G l u Z y B B b W 9 1 b n Q m c X V v d D s s J n F 1 b 3 Q 7 T G F 0 Z X N 0 I E Z 1 b m R p b m c g U m 9 1 b m Q g R G F 0 Z S Z x d W 9 0 O y w m c X V v d D t O d W 1 i Z X I g b 2 Y g T G V h Z C B J b n Z l c 3 R v c n M m c X V v d D s s J n F 1 b 3 Q 7 T n V t Y m V y I G 9 m I E l u d m V z d G 9 y c y Z x d W 9 0 O y w m c X V v d D t O d W 1 i Z X I g b 2 Y g Q W N x d W l z a X R p b 2 5 z J n F 1 b 3 Q 7 L C Z x d W 9 0 O 0 F j d G l 2 Z S B U Z W N o b m 9 s b 2 d 5 J n F 1 b 3 Q 7 L C Z x d W 9 0 O 1 N 1 Y 2 N l c 3 M g T G F i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c n R 1 c C B O Y W 1 l I C g z K S 9 D a G F u Z 2 U g V H l w Z S 5 7 U 3 R h c n R 1 c C B O Y W 1 l L D B 9 J n F 1 b 3 Q 7 L C Z x d W 9 0 O 1 N l Y 3 R p b 2 4 x L 1 N 0 Y X J 0 d X A g T m F t Z S A o M y k v Q 2 h h b m d l I F R 5 c G U u e 0 x v Y 2 F 0 a W 9 u L D F 9 J n F 1 b 3 Q 7 L C Z x d W 9 0 O 1 N l Y 3 R p b 2 4 x L 1 N 0 Y X J 0 d X A g T m F t Z S A o M y k v Q 2 h h b m d l I F R 5 c G U u e 0 Z v d W 5 k a W 5 n I F l l Y X I s M n 0 m c X V v d D s s J n F 1 b 3 Q 7 U 2 V j d G l v b j E v U 3 R h c n R 1 c C B O Y W 1 l I C g z K S 9 D a G F u Z 2 U g V H l w Z S 5 7 R G V z Y 3 J p c H R p b 2 4 s M 3 0 m c X V v d D s s J n F 1 b 3 Q 7 U 2 V j d G l v b j E v U 3 R h c n R 1 c C B O Y W 1 l I C g z K S 9 D a G F u Z 2 U g V H l w Z S 5 7 T n V t Y m V y I G 9 m I E V t c G x v e W V l c y w 0 f S Z x d W 9 0 O y w m c X V v d D t T Z W N 0 a W 9 u M S 9 T d G F y d H V w I E 5 h b W U g K D M p L 0 N o Y W 5 n Z S B U e X B l L n t M Y X N 0 I E Z 1 b m R p b m c g V H l w Z S w 1 f S Z x d W 9 0 O y w m c X V v d D t T Z W N 0 a W 9 u M S 9 T d G F y d H V w I E 5 h b W U g K D M p L 0 N o Y W 5 n Z S B U e X B l L n t J U E 8 g U 3 R h d H V z L D Z 9 J n F 1 b 3 Q 7 L C Z x d W 9 0 O 1 N l Y 3 R p b 2 4 x L 1 N 0 Y X J 0 d X A g T m F t Z S A o M y k v Q 2 h h b m d l I F R 5 c G U u e 0 5 1 b W J l c i B v Z i B G d W 5 k a W 5 n I F J v d W 5 k c y w 3 f S Z x d W 9 0 O y w m c X V v d D t T Z W N 0 a W 9 u M S 9 T d G F y d H V w I E 5 h b W U g K D M p L 0 N o Y W 5 n Z S B U e X B l L n t U b 3 R h b C B G d W 5 k a W 5 n I E F t b 3 V u d C w 4 f S Z x d W 9 0 O y w m c X V v d D t T Z W N 0 a W 9 u M S 9 T d G F y d H V w I E 5 h b W U g K D M p L 0 N o Y W 5 n Z S B U e X B l L n t M Y X R l c 3 Q g R n V u Z G l u Z y B S b 3 V u Z C B E Y X R l L D l 9 J n F 1 b 3 Q 7 L C Z x d W 9 0 O 1 N l Y 3 R p b 2 4 x L 1 N 0 Y X J 0 d X A g T m F t Z S A o M y k v Q 2 h h b m d l I F R 5 c G U u e 0 5 1 b W J l c i B v Z i B M Z W F k I E l u d m V z d G 9 y c y w x M H 0 m c X V v d D s s J n F 1 b 3 Q 7 U 2 V j d G l v b j E v U 3 R h c n R 1 c C B O Y W 1 l I C g z K S 9 D a G F u Z 2 U g V H l w Z S 5 7 T n V t Y m V y I G 9 m I E l u d m V z d G 9 y c y w x M X 0 m c X V v d D s s J n F 1 b 3 Q 7 U 2 V j d G l v b j E v U 3 R h c n R 1 c C B O Y W 1 l I C g z K S 9 D a G F u Z 2 U g V H l w Z S 5 7 T n V t Y m V y I G 9 m I E F j c X V p c 2 l 0 a W 9 u c y w x M n 0 m c X V v d D s s J n F 1 b 3 Q 7 U 2 V j d G l v b j E v U 3 R h c n R 1 c C B O Y W 1 l I C g z K S 9 D a G F u Z 2 U g V H l w Z S 5 7 Q W N 0 a X Z l I F R l Y 2 h u b 2 x v Z 3 k s M T N 9 J n F 1 b 3 Q 7 L C Z x d W 9 0 O 1 N l Y 3 R p b 2 4 x L 1 N 0 Y X J 0 d X A g T m F t Z S A o M y k v Q 2 h h b m d l I F R 5 c G U u e 1 N 1 Y 2 N l c 3 M g T G F i Z W w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d G F y d H V w I E 5 h b W U g K D M p L 0 N o Y W 5 n Z S B U e X B l L n t T d G F y d H V w I E 5 h b W U s M H 0 m c X V v d D s s J n F 1 b 3 Q 7 U 2 V j d G l v b j E v U 3 R h c n R 1 c C B O Y W 1 l I C g z K S 9 D a G F u Z 2 U g V H l w Z S 5 7 T G 9 j Y X R p b 2 4 s M X 0 m c X V v d D s s J n F 1 b 3 Q 7 U 2 V j d G l v b j E v U 3 R h c n R 1 c C B O Y W 1 l I C g z K S 9 D a G F u Z 2 U g V H l w Z S 5 7 R m 9 1 b m R p b m c g W W V h c i w y f S Z x d W 9 0 O y w m c X V v d D t T Z W N 0 a W 9 u M S 9 T d G F y d H V w I E 5 h b W U g K D M p L 0 N o Y W 5 n Z S B U e X B l L n t E Z X N j c m l w d G l v b i w z f S Z x d W 9 0 O y w m c X V v d D t T Z W N 0 a W 9 u M S 9 T d G F y d H V w I E 5 h b W U g K D M p L 0 N o Y W 5 n Z S B U e X B l L n t O d W 1 i Z X I g b 2 Y g R W 1 w b G 9 5 Z W V z L D R 9 J n F 1 b 3 Q 7 L C Z x d W 9 0 O 1 N l Y 3 R p b 2 4 x L 1 N 0 Y X J 0 d X A g T m F t Z S A o M y k v Q 2 h h b m d l I F R 5 c G U u e 0 x h c 3 Q g R n V u Z G l u Z y B U e X B l L D V 9 J n F 1 b 3 Q 7 L C Z x d W 9 0 O 1 N l Y 3 R p b 2 4 x L 1 N 0 Y X J 0 d X A g T m F t Z S A o M y k v Q 2 h h b m d l I F R 5 c G U u e 0 l Q T y B T d G F 0 d X M s N n 0 m c X V v d D s s J n F 1 b 3 Q 7 U 2 V j d G l v b j E v U 3 R h c n R 1 c C B O Y W 1 l I C g z K S 9 D a G F u Z 2 U g V H l w Z S 5 7 T n V t Y m V y I G 9 m I E Z 1 b m R p b m c g U m 9 1 b m R z L D d 9 J n F 1 b 3 Q 7 L C Z x d W 9 0 O 1 N l Y 3 R p b 2 4 x L 1 N 0 Y X J 0 d X A g T m F t Z S A o M y k v Q 2 h h b m d l I F R 5 c G U u e 1 R v d G F s I E Z 1 b m R p b m c g Q W 1 v d W 5 0 L D h 9 J n F 1 b 3 Q 7 L C Z x d W 9 0 O 1 N l Y 3 R p b 2 4 x L 1 N 0 Y X J 0 d X A g T m F t Z S A o M y k v Q 2 h h b m d l I F R 5 c G U u e 0 x h d G V z d C B G d W 5 k a W 5 n I F J v d W 5 k I E R h d G U s O X 0 m c X V v d D s s J n F 1 b 3 Q 7 U 2 V j d G l v b j E v U 3 R h c n R 1 c C B O Y W 1 l I C g z K S 9 D a G F u Z 2 U g V H l w Z S 5 7 T n V t Y m V y I G 9 m I E x l Y W Q g S W 5 2 Z X N 0 b 3 J z L D E w f S Z x d W 9 0 O y w m c X V v d D t T Z W N 0 a W 9 u M S 9 T d G F y d H V w I E 5 h b W U g K D M p L 0 N o Y W 5 n Z S B U e X B l L n t O d W 1 i Z X I g b 2 Y g S W 5 2 Z X N 0 b 3 J z L D E x f S Z x d W 9 0 O y w m c X V v d D t T Z W N 0 a W 9 u M S 9 T d G F y d H V w I E 5 h b W U g K D M p L 0 N o Y W 5 n Z S B U e X B l L n t O d W 1 i Z X I g b 2 Y g Q W N x d W l z a X R p b 2 5 z L D E y f S Z x d W 9 0 O y w m c X V v d D t T Z W N 0 a W 9 u M S 9 T d G F y d H V w I E 5 h b W U g K D M p L 0 N o Y W 5 n Z S B U e X B l L n t B Y 3 R p d m U g V G V j a G 5 v b G 9 n e S w x M 3 0 m c X V v d D s s J n F 1 b 3 Q 7 U 2 V j d G l v b j E v U 3 R h c n R 1 c C B O Y W 1 l I C g z K S 9 D a G F u Z 2 U g V H l w Z S 5 7 U 3 V j Y 2 V z c y B M Y W J l b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J 0 d X A l M j B O Y W 1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J 0 d X A l M j B O Y W 1 l J T I w K D M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R 1 c C U y M E 5 h b W U l M j A o M y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J 0 d X A l M j B O Y W 1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0 Y X J 0 d X B f T m F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1 Q w N j o 1 O D o z N y 4 z M D Y 1 M j A 3 W i I g L z 4 8 R W 5 0 c n k g V H l w Z T 0 i R m l s b E N v b H V t b l R 5 c G V z I i B W Y W x 1 Z T 0 i c 0 J n W U R C Z 1 l H Q m d N R 0 N R T U R C Z 1 l H I i A v P j x F b n R y e S B U e X B l P S J G a W x s Q 2 9 s d W 1 u T m F t Z X M i I F Z h b H V l P S J z W y Z x d W 9 0 O 1 N 0 Y X J 0 d X A g T m F t Z S Z x d W 9 0 O y w m c X V v d D t M b 2 N h d G l v b i Z x d W 9 0 O y w m c X V v d D t G b 3 V u Z G l u Z y B Z Z W F y J n F 1 b 3 Q 7 L C Z x d W 9 0 O 0 R l c 2 N y a X B 0 a W 9 u J n F 1 b 3 Q 7 L C Z x d W 9 0 O 0 5 1 b W J l c i B v Z i B F b X B s b 3 l l Z X M m c X V v d D s s J n F 1 b 3 Q 7 T G F z d C B G d W 5 k a W 5 n I F R 5 c G U m c X V v d D s s J n F 1 b 3 Q 7 S V B P I F N 0 Y X R 1 c y Z x d W 9 0 O y w m c X V v d D t O d W 1 i Z X I g b 2 Y g R n V u Z G l u Z y B S b 3 V u Z H M m c X V v d D s s J n F 1 b 3 Q 7 V G 9 0 Y W w g R n V u Z G l u Z y B B b W 9 1 b n Q m c X V v d D s s J n F 1 b 3 Q 7 T G F 0 Z X N 0 I E Z 1 b m R p b m c g U m 9 1 b m Q g R G F 0 Z S Z x d W 9 0 O y w m c X V v d D t O d W 1 i Z X I g b 2 Y g T G V h Z C B J b n Z l c 3 R v c n M m c X V v d D s s J n F 1 b 3 Q 7 T n V t Y m V y I G 9 m I E l u d m V z d G 9 y c y Z x d W 9 0 O y w m c X V v d D t O d W 1 i Z X I g b 2 Y g Q W N x d W l z a X R p b 2 5 z J n F 1 b 3 Q 7 L C Z x d W 9 0 O 0 F j d G l 2 Z S B U Z W N o b m 9 s b 2 d 5 J n F 1 b 3 Q 7 L C Z x d W 9 0 O 1 N 1 Y 2 N l c 3 M g T G F i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c n R 1 c C B O Y W 1 l I C g 0 K S 9 D a G F u Z 2 U g V H l w Z S 5 7 U 3 R h c n R 1 c C B O Y W 1 l L D B 9 J n F 1 b 3 Q 7 L C Z x d W 9 0 O 1 N l Y 3 R p b 2 4 x L 1 N 0 Y X J 0 d X A g T m F t Z S A o N C k v Q 2 h h b m d l I F R 5 c G U u e 0 x v Y 2 F 0 a W 9 u L D F 9 J n F 1 b 3 Q 7 L C Z x d W 9 0 O 1 N l Y 3 R p b 2 4 x L 1 N 0 Y X J 0 d X A g T m F t Z S A o N C k v Q 2 h h b m d l I F R 5 c G U u e 0 Z v d W 5 k a W 5 n I F l l Y X I s M n 0 m c X V v d D s s J n F 1 b 3 Q 7 U 2 V j d G l v b j E v U 3 R h c n R 1 c C B O Y W 1 l I C g 0 K S 9 D a G F u Z 2 U g V H l w Z S 5 7 R G V z Y 3 J p c H R p b 2 4 s M 3 0 m c X V v d D s s J n F 1 b 3 Q 7 U 2 V j d G l v b j E v U 3 R h c n R 1 c C B O Y W 1 l I C g 0 K S 9 D a G F u Z 2 U g V H l w Z S 5 7 T n V t Y m V y I G 9 m I E V t c G x v e W V l c y w 0 f S Z x d W 9 0 O y w m c X V v d D t T Z W N 0 a W 9 u M S 9 T d G F y d H V w I E 5 h b W U g K D Q p L 0 N o Y W 5 n Z S B U e X B l L n t M Y X N 0 I E Z 1 b m R p b m c g V H l w Z S w 1 f S Z x d W 9 0 O y w m c X V v d D t T Z W N 0 a W 9 u M S 9 T d G F y d H V w I E 5 h b W U g K D Q p L 0 N o Y W 5 n Z S B U e X B l L n t J U E 8 g U 3 R h d H V z L D Z 9 J n F 1 b 3 Q 7 L C Z x d W 9 0 O 1 N l Y 3 R p b 2 4 x L 1 N 0 Y X J 0 d X A g T m F t Z S A o N C k v Q 2 h h b m d l I F R 5 c G U u e 0 5 1 b W J l c i B v Z i B G d W 5 k a W 5 n I F J v d W 5 k c y w 3 f S Z x d W 9 0 O y w m c X V v d D t T Z W N 0 a W 9 u M S 9 T d G F y d H V w I E 5 h b W U g K D Q p L 0 N o Y W 5 n Z S B U e X B l L n t U b 3 R h b C B G d W 5 k a W 5 n I E F t b 3 V u d C w 4 f S Z x d W 9 0 O y w m c X V v d D t T Z W N 0 a W 9 u M S 9 T d G F y d H V w I E 5 h b W U g K D Q p L 0 N o Y W 5 n Z S B U e X B l L n t M Y X R l c 3 Q g R n V u Z G l u Z y B S b 3 V u Z C B E Y X R l L D l 9 J n F 1 b 3 Q 7 L C Z x d W 9 0 O 1 N l Y 3 R p b 2 4 x L 1 N 0 Y X J 0 d X A g T m F t Z S A o N C k v Q 2 h h b m d l I F R 5 c G U u e 0 5 1 b W J l c i B v Z i B M Z W F k I E l u d m V z d G 9 y c y w x M H 0 m c X V v d D s s J n F 1 b 3 Q 7 U 2 V j d G l v b j E v U 3 R h c n R 1 c C B O Y W 1 l I C g 0 K S 9 D a G F u Z 2 U g V H l w Z S 5 7 T n V t Y m V y I G 9 m I E l u d m V z d G 9 y c y w x M X 0 m c X V v d D s s J n F 1 b 3 Q 7 U 2 V j d G l v b j E v U 3 R h c n R 1 c C B O Y W 1 l I C g 0 K S 9 S Z X B s Y W N l Z C B W Y W x 1 Z S 5 7 T n V t Y m V y I G 9 m I E F j c X V p c 2 l 0 a W 9 u c y w x M n 0 m c X V v d D s s J n F 1 b 3 Q 7 U 2 V j d G l v b j E v U 3 R h c n R 1 c C B O Y W 1 l I C g 0 K S 9 D a G F u Z 2 U g V H l w Z S 5 7 Q W N 0 a X Z l I F R l Y 2 h u b 2 x v Z 3 k s M T N 9 J n F 1 b 3 Q 7 L C Z x d W 9 0 O 1 N l Y 3 R p b 2 4 x L 1 N 0 Y X J 0 d X A g T m F t Z S A o N C k v Q 2 h h b m d l I F R 5 c G U u e 1 N 1 Y 2 N l c 3 M g T G F i Z W w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d G F y d H V w I E 5 h b W U g K D Q p L 0 N o Y W 5 n Z S B U e X B l L n t T d G F y d H V w I E 5 h b W U s M H 0 m c X V v d D s s J n F 1 b 3 Q 7 U 2 V j d G l v b j E v U 3 R h c n R 1 c C B O Y W 1 l I C g 0 K S 9 D a G F u Z 2 U g V H l w Z S 5 7 T G 9 j Y X R p b 2 4 s M X 0 m c X V v d D s s J n F 1 b 3 Q 7 U 2 V j d G l v b j E v U 3 R h c n R 1 c C B O Y W 1 l I C g 0 K S 9 D a G F u Z 2 U g V H l w Z S 5 7 R m 9 1 b m R p b m c g W W V h c i w y f S Z x d W 9 0 O y w m c X V v d D t T Z W N 0 a W 9 u M S 9 T d G F y d H V w I E 5 h b W U g K D Q p L 0 N o Y W 5 n Z S B U e X B l L n t E Z X N j c m l w d G l v b i w z f S Z x d W 9 0 O y w m c X V v d D t T Z W N 0 a W 9 u M S 9 T d G F y d H V w I E 5 h b W U g K D Q p L 0 N o Y W 5 n Z S B U e X B l L n t O d W 1 i Z X I g b 2 Y g R W 1 w b G 9 5 Z W V z L D R 9 J n F 1 b 3 Q 7 L C Z x d W 9 0 O 1 N l Y 3 R p b 2 4 x L 1 N 0 Y X J 0 d X A g T m F t Z S A o N C k v Q 2 h h b m d l I F R 5 c G U u e 0 x h c 3 Q g R n V u Z G l u Z y B U e X B l L D V 9 J n F 1 b 3 Q 7 L C Z x d W 9 0 O 1 N l Y 3 R p b 2 4 x L 1 N 0 Y X J 0 d X A g T m F t Z S A o N C k v Q 2 h h b m d l I F R 5 c G U u e 0 l Q T y B T d G F 0 d X M s N n 0 m c X V v d D s s J n F 1 b 3 Q 7 U 2 V j d G l v b j E v U 3 R h c n R 1 c C B O Y W 1 l I C g 0 K S 9 D a G F u Z 2 U g V H l w Z S 5 7 T n V t Y m V y I G 9 m I E Z 1 b m R p b m c g U m 9 1 b m R z L D d 9 J n F 1 b 3 Q 7 L C Z x d W 9 0 O 1 N l Y 3 R p b 2 4 x L 1 N 0 Y X J 0 d X A g T m F t Z S A o N C k v Q 2 h h b m d l I F R 5 c G U u e 1 R v d G F s I E Z 1 b m R p b m c g Q W 1 v d W 5 0 L D h 9 J n F 1 b 3 Q 7 L C Z x d W 9 0 O 1 N l Y 3 R p b 2 4 x L 1 N 0 Y X J 0 d X A g T m F t Z S A o N C k v Q 2 h h b m d l I F R 5 c G U u e 0 x h d G V z d C B G d W 5 k a W 5 n I F J v d W 5 k I E R h d G U s O X 0 m c X V v d D s s J n F 1 b 3 Q 7 U 2 V j d G l v b j E v U 3 R h c n R 1 c C B O Y W 1 l I C g 0 K S 9 D a G F u Z 2 U g V H l w Z S 5 7 T n V t Y m V y I G 9 m I E x l Y W Q g S W 5 2 Z X N 0 b 3 J z L D E w f S Z x d W 9 0 O y w m c X V v d D t T Z W N 0 a W 9 u M S 9 T d G F y d H V w I E 5 h b W U g K D Q p L 0 N o Y W 5 n Z S B U e X B l L n t O d W 1 i Z X I g b 2 Y g S W 5 2 Z X N 0 b 3 J z L D E x f S Z x d W 9 0 O y w m c X V v d D t T Z W N 0 a W 9 u M S 9 T d G F y d H V w I E 5 h b W U g K D Q p L 1 J l c G x h Y 2 V k I F Z h b H V l L n t O d W 1 i Z X I g b 2 Y g Q W N x d W l z a X R p b 2 5 z L D E y f S Z x d W 9 0 O y w m c X V v d D t T Z W N 0 a W 9 u M S 9 T d G F y d H V w I E 5 h b W U g K D Q p L 0 N o Y W 5 n Z S B U e X B l L n t B Y 3 R p d m U g V G V j a G 5 v b G 9 n e S w x M 3 0 m c X V v d D s s J n F 1 b 3 Q 7 U 2 V j d G l v b j E v U 3 R h c n R 1 c C B O Y W 1 l I C g 0 K S 9 D a G F u Z 2 U g V H l w Z S 5 7 U 3 V j Y 2 V z c y B M Y W J l b C w x N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d G F y d H V w J T I w T m F t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H V w J T I w T m F t Z S U y M C g 0 K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J 0 d X A l M j B O Y W 1 l J T I w K D Q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H V w J T I w T m F t Z S U y M C g 0 K S 9 S Z X B s Y W N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o F 6 q y 7 S 7 5 J k t S 3 w a I C 1 s c A A A A A A g A A A A A A E G Y A A A A B A A A g A A A A k k i P z n v z 1 4 s M g 8 b v 2 r W V u m Q p 8 i 7 k G o D c a L + X p D Q 0 L C A A A A A A D o A A A A A C A A A g A A A A n f e H b W C T N L w P U W o T U J p p s R P X 2 X 5 n G f v u V G x j d R F t p 2 t Q A A A A B v m W O q 2 v n / E h H v W 2 5 U + 3 y P N 8 U 0 c / / t M q + E h C X v V D D U G H 4 j y U I C 7 / z Y o R p q I X A K / Y x 3 x r l A S h P k 9 E p C Y w e a p T k y i E D y I X U J 2 J h t E T w i i 9 r S t A A A A A j u o O t 9 + z h 0 z T N H 4 e g S 5 i G 1 T i U 7 M n p 6 H s Q K 1 l V 6 s T D D y u e C I c z L 4 y P k w H k D 3 G 2 h e 0 G / Z g U 2 0 w w h G w e A P A N U l + o g = = < / D a t a M a s h u p > 
</file>

<file path=customXml/itemProps1.xml><?xml version="1.0" encoding="utf-8"?>
<ds:datastoreItem xmlns:ds="http://schemas.openxmlformats.org/officeDocument/2006/customXml" ds:itemID="{D6C85359-2CA2-47C7-A26C-18D617A89A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Startup Name (4)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Amarjit Singh</dc:creator>
  <cp:lastModifiedBy>DELL</cp:lastModifiedBy>
  <dcterms:created xsi:type="dcterms:W3CDTF">2023-10-16T17:01:36Z</dcterms:created>
  <dcterms:modified xsi:type="dcterms:W3CDTF">2023-11-28T17:52:41Z</dcterms:modified>
</cp:coreProperties>
</file>