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pam\GITProjects\stats\"/>
    </mc:Choice>
  </mc:AlternateContent>
  <xr:revisionPtr revIDLastSave="0" documentId="13_ncr:1_{10810FC2-D9F1-462C-8EF2-04D1B97298C2}" xr6:coauthVersionLast="47" xr6:coauthVersionMax="47" xr10:uidLastSave="{00000000-0000-0000-0000-000000000000}"/>
  <bookViews>
    <workbookView xWindow="-120" yWindow="-120" windowWidth="20730" windowHeight="11160" tabRatio="663" activeTab="1" xr2:uid="{CBB4A1BA-1745-45E7-A735-DCB769705E1E}"/>
  </bookViews>
  <sheets>
    <sheet name="Central Tendency" sheetId="1" r:id="rId1"/>
    <sheet name="Probability1" sheetId="4" r:id="rId2"/>
    <sheet name="ProbabilityDistribution" sheetId="5" r:id="rId3"/>
    <sheet name="SamplingAndDistribution" sheetId="2" r:id="rId4"/>
    <sheet name="Estimatio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0" i="2" l="1"/>
  <c r="K111" i="2"/>
  <c r="L115" i="2" s="1"/>
  <c r="Q19" i="1"/>
  <c r="Q18" i="1"/>
  <c r="Q17" i="1"/>
  <c r="Q16" i="1"/>
  <c r="Q15" i="1"/>
  <c r="G119" i="2" l="1"/>
</calcChain>
</file>

<file path=xl/sharedStrings.xml><?xml version="1.0" encoding="utf-8"?>
<sst xmlns="http://schemas.openxmlformats.org/spreadsheetml/2006/main" count="270" uniqueCount="224">
  <si>
    <t>Data Can be presented as array</t>
  </si>
  <si>
    <t>Frequency distribution is a better way to display data</t>
  </si>
  <si>
    <t>Relative frequency distribution has % value of a class and add up to 100% for all classes</t>
  </si>
  <si>
    <t>Steps for Frequency Distribution</t>
  </si>
  <si>
    <t>Decide total number of classes</t>
  </si>
  <si>
    <t>Calculate width of class</t>
  </si>
  <si>
    <t>Sort the values in asc or desc order</t>
  </si>
  <si>
    <t>Population is collection of all elements of interest</t>
  </si>
  <si>
    <t>Sample is a subset of Population</t>
  </si>
  <si>
    <t>A representative sample contains relevant in the same proportion</t>
  </si>
  <si>
    <t>Values</t>
  </si>
  <si>
    <t>Class</t>
  </si>
  <si>
    <t>0-20</t>
  </si>
  <si>
    <t>20-40</t>
  </si>
  <si>
    <t>40-60</t>
  </si>
  <si>
    <t>60-80</t>
  </si>
  <si>
    <t>80-100</t>
  </si>
  <si>
    <t>Frequency</t>
  </si>
  <si>
    <t>Mid</t>
  </si>
  <si>
    <t>cumFreq%</t>
  </si>
  <si>
    <t>Central tendency</t>
  </si>
  <si>
    <t>It is middle point of a distribution</t>
  </si>
  <si>
    <t>Dispersion</t>
  </si>
  <si>
    <t>Spread of data in a distribution. The extent to which the data is scattered</t>
  </si>
  <si>
    <t>Scewness</t>
  </si>
  <si>
    <t>skewness: (Symmetrical or skewed). Skewed to left means long tail is on left side.</t>
  </si>
  <si>
    <t>Kurtosis</t>
  </si>
  <si>
    <t>Peakedness</t>
  </si>
  <si>
    <t>Characterstics of sample are called statistics</t>
  </si>
  <si>
    <t>Characterstics of population are called parameters</t>
  </si>
  <si>
    <t>Measure of Central tendency</t>
  </si>
  <si>
    <t>Arithmaric mean</t>
  </si>
  <si>
    <t xml:space="preserve">Sample Mean </t>
  </si>
  <si>
    <t xml:space="preserve">Population mean </t>
  </si>
  <si>
    <t>&lt;----</t>
  </si>
  <si>
    <t>Sum of all observations</t>
  </si>
  <si>
    <t>Number of elements in Population</t>
  </si>
  <si>
    <t>1) impacted by extream values</t>
  </si>
  <si>
    <t>2) tedious for large values</t>
  </si>
  <si>
    <t>3) not possible in open interval classes</t>
  </si>
  <si>
    <t>Disadvantages of Averages</t>
  </si>
  <si>
    <t>14.1.1</t>
  </si>
  <si>
    <t>14.1.2</t>
  </si>
  <si>
    <t>=</t>
  </si>
  <si>
    <t>Weighted mean given importance to each value based on its weight</t>
  </si>
  <si>
    <t>x̄weighted = Σ(w*x)/w    .. where w is weight assigned to each observation</t>
  </si>
  <si>
    <t>Weighted  Mean</t>
  </si>
  <si>
    <t>Geometric mean</t>
  </si>
  <si>
    <t>Geometric Mean</t>
  </si>
  <si>
    <t xml:space="preserve">Sometimes values change over time. We need to know "average rate of change" .. like growth rate. </t>
  </si>
  <si>
    <t>GM = n√(a1*a2*a3*.... an)</t>
  </si>
  <si>
    <t>used with ratios, %change, rate of change</t>
  </si>
  <si>
    <t>What shout be the sample size ?</t>
  </si>
  <si>
    <t>cencus is when each element/member of population is examined</t>
  </si>
  <si>
    <t>How do you find if the sample represents the population?</t>
  </si>
  <si>
    <t>To understand the parameters of population, it is many time not possible to study each element. So we use sampling to get a small representative group of population</t>
  </si>
  <si>
    <t>We should understand below</t>
  </si>
  <si>
    <t>Population : Parameters</t>
  </si>
  <si>
    <t>Sample : Statistics</t>
  </si>
  <si>
    <t>Types of Sampling: Two</t>
  </si>
  <si>
    <t>Nonrandom</t>
  </si>
  <si>
    <t xml:space="preserve"> </t>
  </si>
  <si>
    <t>OR</t>
  </si>
  <si>
    <t>Judgmental</t>
  </si>
  <si>
    <t>Random</t>
  </si>
  <si>
    <t xml:space="preserve">OR </t>
  </si>
  <si>
    <t>Probability</t>
  </si>
  <si>
    <t>Here All elements have a chance of selection</t>
  </si>
  <si>
    <t>Knowledge and opinion</t>
  </si>
  <si>
    <t>5.2.1</t>
  </si>
  <si>
    <t>Simple Random Sampling</t>
  </si>
  <si>
    <t>5.2.2</t>
  </si>
  <si>
    <t>Systematic Sampling</t>
  </si>
  <si>
    <t>5.2.3</t>
  </si>
  <si>
    <t>Stratified Sampling</t>
  </si>
  <si>
    <t>5.2.4</t>
  </si>
  <si>
    <t>Cluster Sampling</t>
  </si>
  <si>
    <t>each element has equal probability of selection</t>
  </si>
  <si>
    <t xml:space="preserve">In some interval.. </t>
  </si>
  <si>
    <t>All elements do not have equal chance of selection</t>
  </si>
  <si>
    <t>Homogenious groups are calleed strata</t>
  </si>
  <si>
    <t>Like strata can be all doctors OR Engineers</t>
  </si>
  <si>
    <t>weightage is used based on strat's proportion in Population</t>
  </si>
  <si>
    <t>Cluster</t>
  </si>
  <si>
    <t>These clusters in themselves are representatives of population</t>
  </si>
  <si>
    <t>There is small variation within strata, but more variation when conpaired with other strata</t>
  </si>
  <si>
    <t>There is considerable variation within cluster</t>
  </si>
  <si>
    <t>Design Of Experiments</t>
  </si>
  <si>
    <t>THIS IS THE TYPE USED IN THE STUDY OF THIS BOOK</t>
  </si>
  <si>
    <t>Random sampling is done</t>
  </si>
  <si>
    <t>Objective:</t>
  </si>
  <si>
    <t>What is to be measured:</t>
  </si>
  <si>
    <t>This is response variable</t>
  </si>
  <si>
    <t>How large the sample size should be:</t>
  </si>
  <si>
    <t>Taking large sample increases accuracy but increases cost and there is a a dimnishing return</t>
  </si>
  <si>
    <t xml:space="preserve">Conducting Experiment: </t>
  </si>
  <si>
    <t>Controled conditions</t>
  </si>
  <si>
    <t>Analyze data:</t>
  </si>
  <si>
    <t>Hypothesis testing</t>
  </si>
  <si>
    <t>Reacting to experimental claims:</t>
  </si>
  <si>
    <t>If we take many samples, each of 10 girls of age 25 from a population of 100000 girls</t>
  </si>
  <si>
    <t>7.1.1</t>
  </si>
  <si>
    <t>7.1.2</t>
  </si>
  <si>
    <t>now we take the mean and sd of each sample. Then the mean and sd of each sample will differ from each other</t>
  </si>
  <si>
    <t>7.1.3</t>
  </si>
  <si>
    <t>A probability distribution mean of ALL POSSIBLE SAMPES is called "DISTRIBUTION OF SAMPLE MEANS"</t>
  </si>
  <si>
    <t>Probability Distribution of Sample Means</t>
  </si>
  <si>
    <t>Probability distribution of sample PROPORTIONS</t>
  </si>
  <si>
    <t>7.2.1</t>
  </si>
  <si>
    <t>We take many samples (each of 100 trees) from infected forest</t>
  </si>
  <si>
    <t>7.2.2</t>
  </si>
  <si>
    <t>We plot  probability distribution of PROPORTION of infection of each sample.</t>
  </si>
  <si>
    <t>7.2.3</t>
  </si>
  <si>
    <t>This way we get probability distribution of proportion</t>
  </si>
  <si>
    <t>Sampling Distribution (OR PROBABILITY DISTRIBUTION)</t>
  </si>
  <si>
    <t>Sampling Distribution (or probability distribution)</t>
  </si>
  <si>
    <t>7.3.1</t>
  </si>
  <si>
    <t>Any sampling distribution can be partially described by its mean and SD</t>
  </si>
  <si>
    <t>Sample</t>
  </si>
  <si>
    <t>Sample Statistics</t>
  </si>
  <si>
    <t>Sample Distribution</t>
  </si>
  <si>
    <t>River Water</t>
  </si>
  <si>
    <t>basketball player</t>
  </si>
  <si>
    <t>parts from a process</t>
  </si>
  <si>
    <t>5 players</t>
  </si>
  <si>
    <t>50 parts</t>
  </si>
  <si>
    <t>10 gallon</t>
  </si>
  <si>
    <t>MEAN no or murcury per mil water</t>
  </si>
  <si>
    <t>Median Height</t>
  </si>
  <si>
    <t>Proportion defective</t>
  </si>
  <si>
    <t>Sample distribution of mean</t>
  </si>
  <si>
    <t>Sample distribution of Median</t>
  </si>
  <si>
    <t>Sample distribution of proportion</t>
  </si>
  <si>
    <t>Two sets of data have same ratio is called proportion</t>
  </si>
  <si>
    <t>Described by</t>
  </si>
  <si>
    <t>described by mean and sd</t>
  </si>
  <si>
    <t>described by mean and sd of Medean</t>
  </si>
  <si>
    <t>described by mean and sd of proportion</t>
  </si>
  <si>
    <t>Standard Error Concept</t>
  </si>
  <si>
    <t>it is also standard deviation of distribution of sample means</t>
  </si>
  <si>
    <t>Standard Error of mean</t>
  </si>
  <si>
    <t xml:space="preserve">similarly standard deviation of distribution of sample proportion </t>
  </si>
  <si>
    <t>Standard Error of proportion</t>
  </si>
  <si>
    <t>If we divide all 1st year students of a university in 100 samples of equal size.</t>
  </si>
  <si>
    <t>The mean of each sample will be different when compared with any other sample</t>
  </si>
  <si>
    <t>This difference is due to the chance of including students in a particular sample, which is also called sampling error</t>
  </si>
  <si>
    <t>Thus standard deviation of distribution of sample STATISTICS(mean,proportion,median) is called STANDARD ERROR OF STATISTICS</t>
  </si>
  <si>
    <t>Standard error tells the accuracy that is likely if we use sample statics to estimate population parameters</t>
  </si>
  <si>
    <t xml:space="preserve">A less spreadout distribution of sample statistics will have small Standard Error and will be better estimator of population </t>
  </si>
  <si>
    <t>Refrer</t>
  </si>
  <si>
    <t>Use</t>
  </si>
  <si>
    <t>Standard deviation of distribution of sample means</t>
  </si>
  <si>
    <t>Standard deviation of distribution of sample median</t>
  </si>
  <si>
    <t>Standard deviation of distribution of sample proportions</t>
  </si>
  <si>
    <t>Standard deviation of distribution of sample range</t>
  </si>
  <si>
    <t>Standard Error of median</t>
  </si>
  <si>
    <t>Standard Error of range</t>
  </si>
  <si>
    <t>Sampling Distribution in more Details</t>
  </si>
  <si>
    <t>Conceptual basis for Sampling distribution</t>
  </si>
  <si>
    <t>Population Distribution</t>
  </si>
  <si>
    <t xml:space="preserve">mu </t>
  </si>
  <si>
    <t>Mean</t>
  </si>
  <si>
    <t>SD</t>
  </si>
  <si>
    <t>Sigma</t>
  </si>
  <si>
    <t>Probability distribution of life of all filters in hours</t>
  </si>
  <si>
    <t>--&gt;</t>
  </si>
  <si>
    <t>Now 4 samples (each of 10 filters) of all filters is taken</t>
  </si>
  <si>
    <t>assume there are 40 filters in population</t>
  </si>
  <si>
    <t>Sample frequency distribution</t>
  </si>
  <si>
    <t>---&gt;</t>
  </si>
  <si>
    <t>Each sample has its own mean</t>
  </si>
  <si>
    <t xml:space="preserve">Each sample has its own standard deviation </t>
  </si>
  <si>
    <t>Sample Distribution of mean</t>
  </si>
  <si>
    <t>mean of sample distribution of means</t>
  </si>
  <si>
    <t>Standard deviation of distribution of sample means (also Standard Error of mean)</t>
  </si>
  <si>
    <t>Standard Error of mean is less than standard deviation of each element</t>
  </si>
  <si>
    <t>If a population of normal distribution is divided into some samples of size (say 5 each), and mean is calculated of each sample</t>
  </si>
  <si>
    <t>now mean is plotted.  The plot of the means will have less spread (SD) as compared to population</t>
  </si>
  <si>
    <t>If we now increase the sample from 5 to 25, then the spead will become even smaller and SD will be lesser</t>
  </si>
  <si>
    <t>SO AS SAMPLE SIZE INCREASES, THE SE (STANDARD ERROR) DECREASES</t>
  </si>
  <si>
    <t xml:space="preserve">A bank has indivadual savaing acc balance normally distributed </t>
  </si>
  <si>
    <t>the mean individual savaing account balance is 2000</t>
  </si>
  <si>
    <t>the standard deviation is 600</t>
  </si>
  <si>
    <t>If a random sample of 100 saving accounts is taken, then what is the probability of mean &gt;1900 and &lt;2050?</t>
  </si>
  <si>
    <t xml:space="preserve">Here population size is not known and we have to take INFINITE population size </t>
  </si>
  <si>
    <t>SE (infinite population)</t>
  </si>
  <si>
    <t>sigma=</t>
  </si>
  <si>
    <t>sq root n=</t>
  </si>
  <si>
    <t>SE</t>
  </si>
  <si>
    <t>so z=</t>
  </si>
  <si>
    <t>z=</t>
  </si>
  <si>
    <t>xbar=1900</t>
  </si>
  <si>
    <t>xbar =2050</t>
  </si>
  <si>
    <t xml:space="preserve">so z= </t>
  </si>
  <si>
    <t>area=</t>
  </si>
  <si>
    <t>Total</t>
  </si>
  <si>
    <t>If Population is Not Normally distributed, we increase the number of elements.</t>
  </si>
  <si>
    <t>if n&gt;20 , the shape starts becoming normal</t>
  </si>
  <si>
    <t>Central Limit Theorem</t>
  </si>
  <si>
    <t>Sampling distribution of mean becomes normally distributed as sample size increases (30)</t>
  </si>
  <si>
    <t>We can use sample statistics to estimate population parameters without knowling anything about the shape of frequency distribution of population</t>
  </si>
  <si>
    <t>Sampling Distribution of Proportion</t>
  </si>
  <si>
    <t>There are situations where occurances or non occurances are of intrest, which are categorical in nature</t>
  </si>
  <si>
    <t>In these situations proportion is of intrest (how many occurances out of total)</t>
  </si>
  <si>
    <t>Since information from complete population is not available, sample proportion is used for estimation of population</t>
  </si>
  <si>
    <t>now proportion = x/n, we divide by n to get mean of (x/n) , which is p = np/n --&gt; p</t>
  </si>
  <si>
    <t>divide SD or x by n, we get SD of proportion = SquareRoot(npq) / n</t>
  </si>
  <si>
    <t>Occurance (say x out of total n) follows binomial distribution, hence mean of x(which is mu) = np (as per binomial distribution)  --&gt;</t>
  </si>
  <si>
    <t>SD  of x as per binomial distribution = SquareRoot(npq) ----&gt;</t>
  </si>
  <si>
    <t>i.e. Mean of p(hat)</t>
  </si>
  <si>
    <t>Finite Population Multiplier</t>
  </si>
  <si>
    <t>If the population is not very large, then the impact of Standard Error should be reduced. This is done by *(N-n)/(N-1)</t>
  </si>
  <si>
    <t>If pipulation is very large, N will be infinite and its impact will be very less</t>
  </si>
  <si>
    <t xml:space="preserve">Z= </t>
  </si>
  <si>
    <t>In case of Finite population, Z is as below</t>
  </si>
  <si>
    <t>p</t>
  </si>
  <si>
    <t>Relation between n and SE</t>
  </si>
  <si>
    <t>If n increases, then SE decreases</t>
  </si>
  <si>
    <t>But there is dimnishing return as SE increases by underroot of n</t>
  </si>
  <si>
    <t>-------------------------------------------------------------&gt;</t>
  </si>
  <si>
    <t>So increasing sample size will not reduce SE with same rate</t>
  </si>
  <si>
    <t>In this equation ----------------------------------------------------&gt;</t>
  </si>
  <si>
    <t>SE depends on the size of sample (n) and not on Fraction (n/N)</t>
  </si>
  <si>
    <t>This means SE is not dependent on the fraction of population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</si>
</sst>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'Central Tendency'!$Q$14</c:f>
              <c:strCache>
                <c:ptCount val="1"/>
                <c:pt idx="0">
                  <c:v>cumFreq%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'Central Tendency'!$N$15:$N$19</c:f>
              <c:strCache>
                <c:ptCount val="5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</c:strCache>
            </c:strRef>
          </c:cat>
          <c:val>
            <c:numRef>
              <c:f>'Central Tendency'!$Q$15:$Q$19</c:f>
              <c:numCache>
                <c:formatCode>General</c:formatCode>
                <c:ptCount val="5"/>
                <c:pt idx="0">
                  <c:v>0.23333333333333334</c:v>
                </c:pt>
                <c:pt idx="1">
                  <c:v>0.43333333333333335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CB-B957-B06CFBA9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42303"/>
        <c:axId val="1751220703"/>
      </c:lineChart>
      <c:catAx>
        <c:axId val="17512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20703"/>
        <c:crosses val="autoZero"/>
        <c:auto val="1"/>
        <c:lblAlgn val="ctr"/>
        <c:lblOffset val="100"/>
        <c:noMultiLvlLbl val="0"/>
      </c:catAx>
      <c:valAx>
        <c:axId val="17512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3.png"/><Relationship Id="rId16" Type="http://schemas.openxmlformats.org/officeDocument/2006/relationships/image" Target="../media/image20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10</xdr:row>
      <xdr:rowOff>128587</xdr:rowOff>
    </xdr:from>
    <xdr:to>
      <xdr:col>19</xdr:col>
      <xdr:colOff>457200</xdr:colOff>
      <xdr:row>25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3C742-828F-CF2D-FD2A-CFB74EE70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55</xdr:row>
      <xdr:rowOff>133351</xdr:rowOff>
    </xdr:from>
    <xdr:to>
      <xdr:col>7</xdr:col>
      <xdr:colOff>190500</xdr:colOff>
      <xdr:row>60</xdr:row>
      <xdr:rowOff>53359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16B247-12B5-AAC2-FCAD-D50D09242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0610851"/>
          <a:ext cx="971550" cy="872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61</xdr:row>
      <xdr:rowOff>104775</xdr:rowOff>
    </xdr:from>
    <xdr:to>
      <xdr:col>6</xdr:col>
      <xdr:colOff>323850</xdr:colOff>
      <xdr:row>63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3C20AB-F6CD-0421-7A63-ED136B28B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117252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534266</xdr:colOff>
      <xdr:row>65</xdr:row>
      <xdr:rowOff>142875</xdr:rowOff>
    </xdr:from>
    <xdr:to>
      <xdr:col>6</xdr:col>
      <xdr:colOff>238558</xdr:colOff>
      <xdr:row>67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9CC384-EE2B-51CE-8045-78DB74B68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2266" y="12525375"/>
          <a:ext cx="313892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180976</xdr:colOff>
      <xdr:row>65</xdr:row>
      <xdr:rowOff>38099</xdr:rowOff>
    </xdr:from>
    <xdr:to>
      <xdr:col>9</xdr:col>
      <xdr:colOff>271962</xdr:colOff>
      <xdr:row>68</xdr:row>
      <xdr:rowOff>139788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7335CA6-24A3-9F55-D596-C56731C40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12420599"/>
          <a:ext cx="700586" cy="67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61</xdr:row>
      <xdr:rowOff>57150</xdr:rowOff>
    </xdr:from>
    <xdr:to>
      <xdr:col>9</xdr:col>
      <xdr:colOff>266700</xdr:colOff>
      <xdr:row>64</xdr:row>
      <xdr:rowOff>169946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7F8FA45-E2E1-4A87-96CF-7A7BFDA15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1677650"/>
          <a:ext cx="857250" cy="684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351297</xdr:colOff>
      <xdr:row>53</xdr:row>
      <xdr:rowOff>18925</xdr:rowOff>
    </xdr:from>
    <xdr:to>
      <xdr:col>14</xdr:col>
      <xdr:colOff>244458</xdr:colOff>
      <xdr:row>61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EC875-4EEF-4884-8EE0-AB529665A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97" y="10115425"/>
          <a:ext cx="2331561" cy="1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56</xdr:row>
      <xdr:rowOff>57151</xdr:rowOff>
    </xdr:from>
    <xdr:to>
      <xdr:col>15</xdr:col>
      <xdr:colOff>323850</xdr:colOff>
      <xdr:row>57</xdr:row>
      <xdr:rowOff>34291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F01C2B-E126-4F4A-9501-902DDADA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0725151"/>
          <a:ext cx="19050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57</xdr:row>
      <xdr:rowOff>25493</xdr:rowOff>
    </xdr:from>
    <xdr:to>
      <xdr:col>15</xdr:col>
      <xdr:colOff>352425</xdr:colOff>
      <xdr:row>58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F9B736-E2EC-4FAA-394A-C3B626A2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0883993"/>
          <a:ext cx="238125" cy="203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295275</xdr:colOff>
      <xdr:row>64</xdr:row>
      <xdr:rowOff>123825</xdr:rowOff>
    </xdr:from>
    <xdr:to>
      <xdr:col>20</xdr:col>
      <xdr:colOff>85725</xdr:colOff>
      <xdr:row>72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E43565-475A-A798-410B-D44B88BB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2315825"/>
          <a:ext cx="58864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69</xdr:row>
      <xdr:rowOff>19050</xdr:rowOff>
    </xdr:from>
    <xdr:to>
      <xdr:col>6</xdr:col>
      <xdr:colOff>487507</xdr:colOff>
      <xdr:row>70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71E1D2-5EF3-C063-3EF6-40786697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3163550"/>
          <a:ext cx="16365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231219</xdr:colOff>
      <xdr:row>67</xdr:row>
      <xdr:rowOff>112871</xdr:rowOff>
    </xdr:from>
    <xdr:to>
      <xdr:col>6</xdr:col>
      <xdr:colOff>592693</xdr:colOff>
      <xdr:row>68</xdr:row>
      <xdr:rowOff>163354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1A3B05-9BD0-F27E-A819-D79510425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819" y="12876371"/>
          <a:ext cx="361474" cy="240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229151</xdr:colOff>
      <xdr:row>74</xdr:row>
      <xdr:rowOff>109183</xdr:rowOff>
    </xdr:from>
    <xdr:to>
      <xdr:col>17</xdr:col>
      <xdr:colOff>361399</xdr:colOff>
      <xdr:row>88</xdr:row>
      <xdr:rowOff>24167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8C0EE3-F5E2-F0CE-1B19-4C13FE7A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4351" y="14206183"/>
          <a:ext cx="3180248" cy="2581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341601</xdr:colOff>
      <xdr:row>82</xdr:row>
      <xdr:rowOff>61073</xdr:rowOff>
    </xdr:from>
    <xdr:to>
      <xdr:col>11</xdr:col>
      <xdr:colOff>87024</xdr:colOff>
      <xdr:row>83</xdr:row>
      <xdr:rowOff>139529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50C1AF9-A559-75A6-6C9A-40AAB6029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7601" y="15682073"/>
          <a:ext cx="355023" cy="268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257175</xdr:colOff>
      <xdr:row>80</xdr:row>
      <xdr:rowOff>47625</xdr:rowOff>
    </xdr:from>
    <xdr:to>
      <xdr:col>7</xdr:col>
      <xdr:colOff>590550</xdr:colOff>
      <xdr:row>81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E730F7-5BFD-1AD7-0057-C4F3A977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15287625"/>
          <a:ext cx="3333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90</xdr:row>
      <xdr:rowOff>38100</xdr:rowOff>
    </xdr:from>
    <xdr:to>
      <xdr:col>19</xdr:col>
      <xdr:colOff>390525</xdr:colOff>
      <xdr:row>107</xdr:row>
      <xdr:rowOff>66675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DDA34E8-2A3B-F020-250E-4F469FF0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7183100"/>
          <a:ext cx="3790950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105</xdr:row>
      <xdr:rowOff>57150</xdr:rowOff>
    </xdr:from>
    <xdr:to>
      <xdr:col>8</xdr:col>
      <xdr:colOff>600075</xdr:colOff>
      <xdr:row>108</xdr:row>
      <xdr:rowOff>135455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52C45B5-1D4D-8880-CD42-EE2A6FBA9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20059650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552451</xdr:colOff>
      <xdr:row>112</xdr:row>
      <xdr:rowOff>9525</xdr:rowOff>
    </xdr:from>
    <xdr:to>
      <xdr:col>8</xdr:col>
      <xdr:colOff>590551</xdr:colOff>
      <xdr:row>115</xdr:row>
      <xdr:rowOff>122936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A827E2-998A-EA99-E268-C48A343FA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1" y="21345525"/>
          <a:ext cx="1257300" cy="684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136</xdr:row>
      <xdr:rowOff>152400</xdr:rowOff>
    </xdr:from>
    <xdr:to>
      <xdr:col>16</xdr:col>
      <xdr:colOff>47625</xdr:colOff>
      <xdr:row>139</xdr:row>
      <xdr:rowOff>165145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BD130BF-1D78-1158-F25F-B442A3867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25298400"/>
          <a:ext cx="1238250" cy="58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276225</xdr:colOff>
      <xdr:row>139</xdr:row>
      <xdr:rowOff>114301</xdr:rowOff>
    </xdr:from>
    <xdr:to>
      <xdr:col>9</xdr:col>
      <xdr:colOff>323850</xdr:colOff>
      <xdr:row>142</xdr:row>
      <xdr:rowOff>98207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A46364-84A3-0858-0509-623966CC2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5831801"/>
          <a:ext cx="1266825" cy="555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581026</xdr:colOff>
      <xdr:row>146</xdr:row>
      <xdr:rowOff>104775</xdr:rowOff>
    </xdr:from>
    <xdr:to>
      <xdr:col>6</xdr:col>
      <xdr:colOff>291740</xdr:colOff>
      <xdr:row>149</xdr:row>
      <xdr:rowOff>171451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341285-4C15-F46E-D05F-B42687922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6" y="27155775"/>
          <a:ext cx="929914" cy="63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156</xdr:row>
      <xdr:rowOff>9525</xdr:rowOff>
    </xdr:from>
    <xdr:to>
      <xdr:col>5</xdr:col>
      <xdr:colOff>428625</xdr:colOff>
      <xdr:row>165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AA608B-0920-83F9-88FE-38914FA4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727525"/>
          <a:ext cx="14668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66676</xdr:colOff>
      <xdr:row>169</xdr:row>
      <xdr:rowOff>152400</xdr:rowOff>
    </xdr:from>
    <xdr:to>
      <xdr:col>7</xdr:col>
      <xdr:colOff>333376</xdr:colOff>
      <xdr:row>175</xdr:row>
      <xdr:rowOff>135907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30C9C79-AF1D-B8E4-C093-558F783D6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6" y="32346900"/>
          <a:ext cx="2705100" cy="1126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85725</xdr:colOff>
      <xdr:row>182</xdr:row>
      <xdr:rowOff>123825</xdr:rowOff>
    </xdr:from>
    <xdr:to>
      <xdr:col>12</xdr:col>
      <xdr:colOff>266700</xdr:colOff>
      <xdr:row>186</xdr:row>
      <xdr:rowOff>11630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CEAF80-E64F-4ADB-B109-47A2A571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34794825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187</xdr:row>
      <xdr:rowOff>76200</xdr:rowOff>
    </xdr:from>
    <xdr:to>
      <xdr:col>11</xdr:col>
      <xdr:colOff>361950</xdr:colOff>
      <xdr:row>190</xdr:row>
      <xdr:rowOff>154505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04F7B77-4D91-4408-9ADA-296D6416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5699700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5825-CD00-4C3B-8023-6CF5E7D643CF}">
  <dimension ref="A1:Q85"/>
  <sheetViews>
    <sheetView workbookViewId="0">
      <selection activeCell="B1" sqref="B1"/>
    </sheetView>
  </sheetViews>
  <sheetFormatPr defaultRowHeight="15" x14ac:dyDescent="0.25"/>
  <sheetData>
    <row r="1" spans="1:17" x14ac:dyDescent="0.25">
      <c r="A1">
        <v>1</v>
      </c>
      <c r="B1" t="s">
        <v>0</v>
      </c>
    </row>
    <row r="2" spans="1:17" x14ac:dyDescent="0.25">
      <c r="A2">
        <v>2</v>
      </c>
      <c r="B2" t="s">
        <v>1</v>
      </c>
    </row>
    <row r="3" spans="1:17" x14ac:dyDescent="0.25">
      <c r="A3">
        <v>3</v>
      </c>
      <c r="B3" t="s">
        <v>2</v>
      </c>
    </row>
    <row r="4" spans="1:17" x14ac:dyDescent="0.25">
      <c r="A4">
        <v>4</v>
      </c>
      <c r="B4" t="s">
        <v>3</v>
      </c>
    </row>
    <row r="5" spans="1:17" x14ac:dyDescent="0.25">
      <c r="B5">
        <v>4.0999999999999996</v>
      </c>
      <c r="C5" t="s">
        <v>4</v>
      </c>
    </row>
    <row r="6" spans="1:17" x14ac:dyDescent="0.25">
      <c r="B6">
        <v>4.2</v>
      </c>
      <c r="C6" t="s">
        <v>5</v>
      </c>
    </row>
    <row r="7" spans="1:17" x14ac:dyDescent="0.25">
      <c r="B7">
        <v>4.3</v>
      </c>
      <c r="C7" t="s">
        <v>6</v>
      </c>
    </row>
    <row r="10" spans="1:17" x14ac:dyDescent="0.25">
      <c r="A10">
        <v>5</v>
      </c>
      <c r="B10" t="s">
        <v>7</v>
      </c>
    </row>
    <row r="11" spans="1:17" x14ac:dyDescent="0.25">
      <c r="A11">
        <v>6</v>
      </c>
      <c r="B11" t="s">
        <v>8</v>
      </c>
    </row>
    <row r="12" spans="1:17" x14ac:dyDescent="0.25">
      <c r="A12">
        <v>7</v>
      </c>
      <c r="B12" t="s">
        <v>9</v>
      </c>
    </row>
    <row r="14" spans="1:17" x14ac:dyDescent="0.25">
      <c r="J14" t="s">
        <v>10</v>
      </c>
      <c r="K14" t="s">
        <v>11</v>
      </c>
      <c r="N14" t="s">
        <v>11</v>
      </c>
      <c r="O14" t="s">
        <v>18</v>
      </c>
      <c r="P14" t="s">
        <v>17</v>
      </c>
      <c r="Q14" t="s">
        <v>19</v>
      </c>
    </row>
    <row r="15" spans="1:17" x14ac:dyDescent="0.25">
      <c r="J15">
        <v>2.1706301766913998</v>
      </c>
      <c r="K15" t="s">
        <v>12</v>
      </c>
      <c r="N15" t="s">
        <v>12</v>
      </c>
      <c r="O15">
        <v>10</v>
      </c>
      <c r="P15">
        <v>7</v>
      </c>
      <c r="Q15">
        <f>P15/30</f>
        <v>0.23333333333333334</v>
      </c>
    </row>
    <row r="16" spans="1:17" x14ac:dyDescent="0.25">
      <c r="J16">
        <v>2.2774724161927802</v>
      </c>
      <c r="K16" t="s">
        <v>12</v>
      </c>
      <c r="N16" t="s">
        <v>13</v>
      </c>
      <c r="O16">
        <v>30</v>
      </c>
      <c r="P16">
        <v>6</v>
      </c>
      <c r="Q16">
        <f>(P15+P16)/30</f>
        <v>0.43333333333333335</v>
      </c>
    </row>
    <row r="17" spans="10:17" x14ac:dyDescent="0.25">
      <c r="J17">
        <v>2.6114244124050101</v>
      </c>
      <c r="K17" t="s">
        <v>12</v>
      </c>
      <c r="N17" t="s">
        <v>14</v>
      </c>
      <c r="O17">
        <v>50</v>
      </c>
      <c r="P17">
        <v>5</v>
      </c>
      <c r="Q17">
        <f>(P15+P16+P17)/30</f>
        <v>0.6</v>
      </c>
    </row>
    <row r="18" spans="10:17" x14ac:dyDescent="0.25">
      <c r="J18">
        <v>8.6481054263312291</v>
      </c>
      <c r="K18" t="s">
        <v>12</v>
      </c>
      <c r="N18" t="s">
        <v>15</v>
      </c>
      <c r="O18">
        <v>70</v>
      </c>
      <c r="P18">
        <v>6</v>
      </c>
      <c r="Q18">
        <f>(P15+P16+P17+P18)/30</f>
        <v>0.8</v>
      </c>
    </row>
    <row r="19" spans="10:17" x14ac:dyDescent="0.25">
      <c r="J19">
        <v>12.2323826482128</v>
      </c>
      <c r="K19" t="s">
        <v>12</v>
      </c>
      <c r="N19" t="s">
        <v>16</v>
      </c>
      <c r="O19">
        <v>90</v>
      </c>
      <c r="P19">
        <v>6</v>
      </c>
      <c r="Q19">
        <f>(P15+P16+P17+P18+P19)/30</f>
        <v>1</v>
      </c>
    </row>
    <row r="20" spans="10:17" x14ac:dyDescent="0.25">
      <c r="J20">
        <v>15.4945069708565</v>
      </c>
      <c r="K20" t="s">
        <v>12</v>
      </c>
    </row>
    <row r="21" spans="10:17" x14ac:dyDescent="0.25">
      <c r="J21">
        <v>17.2008496622115</v>
      </c>
      <c r="K21" t="s">
        <v>12</v>
      </c>
    </row>
    <row r="22" spans="10:17" x14ac:dyDescent="0.25">
      <c r="J22">
        <v>21.1623942270638</v>
      </c>
      <c r="K22" t="s">
        <v>13</v>
      </c>
    </row>
    <row r="23" spans="10:17" x14ac:dyDescent="0.25">
      <c r="J23">
        <v>23.7241187965096</v>
      </c>
      <c r="K23" t="s">
        <v>13</v>
      </c>
    </row>
    <row r="24" spans="10:17" x14ac:dyDescent="0.25">
      <c r="J24">
        <v>29.587503831631299</v>
      </c>
      <c r="K24" t="s">
        <v>13</v>
      </c>
    </row>
    <row r="25" spans="10:17" x14ac:dyDescent="0.25">
      <c r="J25">
        <v>32.374012707390897</v>
      </c>
      <c r="K25" t="s">
        <v>13</v>
      </c>
    </row>
    <row r="26" spans="10:17" x14ac:dyDescent="0.25">
      <c r="J26">
        <v>33.6200360806167</v>
      </c>
      <c r="K26" t="s">
        <v>13</v>
      </c>
    </row>
    <row r="27" spans="10:17" x14ac:dyDescent="0.25">
      <c r="J27">
        <v>35.1952671578481</v>
      </c>
      <c r="K27" t="s">
        <v>13</v>
      </c>
    </row>
    <row r="28" spans="10:17" x14ac:dyDescent="0.25">
      <c r="J28">
        <v>45.491595895592901</v>
      </c>
      <c r="K28" t="s">
        <v>14</v>
      </c>
    </row>
    <row r="29" spans="10:17" x14ac:dyDescent="0.25">
      <c r="J29">
        <v>47.862360000137699</v>
      </c>
      <c r="K29" t="s">
        <v>14</v>
      </c>
    </row>
    <row r="30" spans="10:17" x14ac:dyDescent="0.25">
      <c r="J30">
        <v>52.7499797313382</v>
      </c>
      <c r="K30" t="s">
        <v>14</v>
      </c>
    </row>
    <row r="31" spans="10:17" x14ac:dyDescent="0.25">
      <c r="J31">
        <v>56.744220956027199</v>
      </c>
      <c r="K31" t="s">
        <v>14</v>
      </c>
    </row>
    <row r="32" spans="10:17" x14ac:dyDescent="0.25">
      <c r="J32">
        <v>59.527495676896898</v>
      </c>
      <c r="K32" t="s">
        <v>14</v>
      </c>
    </row>
    <row r="33" spans="10:11" x14ac:dyDescent="0.25">
      <c r="J33">
        <v>60.888496794807999</v>
      </c>
      <c r="K33" t="s">
        <v>15</v>
      </c>
    </row>
    <row r="34" spans="10:11" x14ac:dyDescent="0.25">
      <c r="J34">
        <v>64.210900640710307</v>
      </c>
      <c r="K34" t="s">
        <v>15</v>
      </c>
    </row>
    <row r="35" spans="10:11" x14ac:dyDescent="0.25">
      <c r="J35">
        <v>66.181751842000196</v>
      </c>
      <c r="K35" t="s">
        <v>15</v>
      </c>
    </row>
    <row r="36" spans="10:11" x14ac:dyDescent="0.25">
      <c r="J36">
        <v>66.425324081602994</v>
      </c>
      <c r="K36" t="s">
        <v>15</v>
      </c>
    </row>
    <row r="37" spans="10:11" x14ac:dyDescent="0.25">
      <c r="J37">
        <v>67.766339732588193</v>
      </c>
      <c r="K37" t="s">
        <v>15</v>
      </c>
    </row>
    <row r="38" spans="10:11" x14ac:dyDescent="0.25">
      <c r="J38">
        <v>78.754312461183403</v>
      </c>
      <c r="K38" t="s">
        <v>15</v>
      </c>
    </row>
    <row r="39" spans="10:11" x14ac:dyDescent="0.25">
      <c r="J39">
        <v>80.175882012707305</v>
      </c>
      <c r="K39" t="s">
        <v>16</v>
      </c>
    </row>
    <row r="40" spans="10:11" x14ac:dyDescent="0.25">
      <c r="J40">
        <v>81.346948866258103</v>
      </c>
      <c r="K40" t="s">
        <v>16</v>
      </c>
    </row>
    <row r="41" spans="10:11" x14ac:dyDescent="0.25">
      <c r="J41">
        <v>83.327473152101405</v>
      </c>
      <c r="K41" t="s">
        <v>16</v>
      </c>
    </row>
    <row r="42" spans="10:11" x14ac:dyDescent="0.25">
      <c r="J42">
        <v>84.245582806973502</v>
      </c>
      <c r="K42" t="s">
        <v>16</v>
      </c>
    </row>
    <row r="43" spans="10:11" x14ac:dyDescent="0.25">
      <c r="J43">
        <v>86.574361538882499</v>
      </c>
      <c r="K43" t="s">
        <v>16</v>
      </c>
    </row>
    <row r="44" spans="10:11" x14ac:dyDescent="0.25">
      <c r="J44">
        <v>96.623060396265004</v>
      </c>
      <c r="K44" t="s">
        <v>16</v>
      </c>
    </row>
    <row r="49" spans="1:12" x14ac:dyDescent="0.25">
      <c r="A49">
        <v>8</v>
      </c>
      <c r="B49" t="s">
        <v>20</v>
      </c>
      <c r="D49" t="s">
        <v>21</v>
      </c>
    </row>
    <row r="50" spans="1:12" x14ac:dyDescent="0.25">
      <c r="A50">
        <v>9</v>
      </c>
      <c r="B50" t="s">
        <v>22</v>
      </c>
      <c r="D50" t="s">
        <v>23</v>
      </c>
    </row>
    <row r="51" spans="1:12" x14ac:dyDescent="0.25">
      <c r="A51">
        <v>10</v>
      </c>
      <c r="B51" t="s">
        <v>24</v>
      </c>
      <c r="D51" t="s">
        <v>25</v>
      </c>
    </row>
    <row r="52" spans="1:12" x14ac:dyDescent="0.25">
      <c r="A52">
        <v>11</v>
      </c>
      <c r="B52" t="s">
        <v>26</v>
      </c>
      <c r="D52" t="s">
        <v>27</v>
      </c>
    </row>
    <row r="53" spans="1:12" x14ac:dyDescent="0.25">
      <c r="A53">
        <v>12</v>
      </c>
      <c r="B53" t="s">
        <v>28</v>
      </c>
    </row>
    <row r="54" spans="1:12" x14ac:dyDescent="0.25">
      <c r="A54">
        <v>13</v>
      </c>
      <c r="B54" t="s">
        <v>29</v>
      </c>
    </row>
    <row r="55" spans="1:12" x14ac:dyDescent="0.25">
      <c r="A55">
        <v>14</v>
      </c>
      <c r="B55" t="s">
        <v>30</v>
      </c>
    </row>
    <row r="58" spans="1:12" x14ac:dyDescent="0.25">
      <c r="B58">
        <v>14.1</v>
      </c>
      <c r="C58" t="s">
        <v>31</v>
      </c>
    </row>
    <row r="63" spans="1:12" x14ac:dyDescent="0.25">
      <c r="C63" t="s">
        <v>41</v>
      </c>
      <c r="D63" t="s">
        <v>32</v>
      </c>
      <c r="H63" t="s">
        <v>43</v>
      </c>
      <c r="K63" t="s">
        <v>34</v>
      </c>
      <c r="L63" t="s">
        <v>35</v>
      </c>
    </row>
    <row r="65" spans="2:12" x14ac:dyDescent="0.25">
      <c r="K65" t="s">
        <v>34</v>
      </c>
      <c r="L65" t="s">
        <v>36</v>
      </c>
    </row>
    <row r="67" spans="2:12" x14ac:dyDescent="0.25">
      <c r="C67" t="s">
        <v>42</v>
      </c>
      <c r="D67" t="s">
        <v>33</v>
      </c>
      <c r="H67" t="s">
        <v>43</v>
      </c>
    </row>
    <row r="70" spans="2:12" x14ac:dyDescent="0.25">
      <c r="D70" t="s">
        <v>40</v>
      </c>
    </row>
    <row r="71" spans="2:12" x14ac:dyDescent="0.25">
      <c r="D71" t="s">
        <v>37</v>
      </c>
    </row>
    <row r="72" spans="2:12" x14ac:dyDescent="0.25">
      <c r="D72" t="s">
        <v>38</v>
      </c>
    </row>
    <row r="73" spans="2:12" x14ac:dyDescent="0.25">
      <c r="D73" t="s">
        <v>39</v>
      </c>
    </row>
    <row r="76" spans="2:12" x14ac:dyDescent="0.25">
      <c r="B76">
        <v>14.2</v>
      </c>
      <c r="C76" t="s">
        <v>46</v>
      </c>
    </row>
    <row r="77" spans="2:12" x14ac:dyDescent="0.25">
      <c r="C77" t="s">
        <v>44</v>
      </c>
    </row>
    <row r="78" spans="2:12" x14ac:dyDescent="0.25">
      <c r="C78" t="s">
        <v>45</v>
      </c>
    </row>
    <row r="81" spans="2:3" x14ac:dyDescent="0.25">
      <c r="B81">
        <v>14.3</v>
      </c>
      <c r="C81" t="s">
        <v>47</v>
      </c>
    </row>
    <row r="82" spans="2:3" x14ac:dyDescent="0.25">
      <c r="C82" t="s">
        <v>48</v>
      </c>
    </row>
    <row r="83" spans="2:3" x14ac:dyDescent="0.25">
      <c r="C83" t="s">
        <v>49</v>
      </c>
    </row>
    <row r="84" spans="2:3" x14ac:dyDescent="0.25">
      <c r="C84" t="s">
        <v>50</v>
      </c>
    </row>
    <row r="85" spans="2:3" x14ac:dyDescent="0.25">
      <c r="C85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D868-2286-4D5F-989E-3E552F89517F}">
  <dimension ref="A1"/>
  <sheetViews>
    <sheetView tabSelected="1" workbookViewId="0">
      <selection activeCell="L15" sqref="L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04F7-8000-4BFD-AE95-4F38FD0AA5A1}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49B5-66D8-4310-9984-9AF73A3EE55D}">
  <dimension ref="A1:Y191"/>
  <sheetViews>
    <sheetView workbookViewId="0">
      <selection activeCell="A18" sqref="A18"/>
    </sheetView>
  </sheetViews>
  <sheetFormatPr defaultRowHeight="15" x14ac:dyDescent="0.25"/>
  <sheetData>
    <row r="1" spans="1:25" x14ac:dyDescent="0.25">
      <c r="A1">
        <v>1</v>
      </c>
      <c r="B1" t="s">
        <v>55</v>
      </c>
    </row>
    <row r="2" spans="1:25" x14ac:dyDescent="0.25">
      <c r="A2">
        <v>2</v>
      </c>
      <c r="B2" t="s">
        <v>56</v>
      </c>
    </row>
    <row r="3" spans="1:25" x14ac:dyDescent="0.25">
      <c r="B3">
        <v>2.1</v>
      </c>
      <c r="C3" t="s">
        <v>52</v>
      </c>
    </row>
    <row r="4" spans="1:25" x14ac:dyDescent="0.25">
      <c r="B4">
        <v>2.2000000000000002</v>
      </c>
      <c r="C4" t="s">
        <v>54</v>
      </c>
    </row>
    <row r="5" spans="1:25" x14ac:dyDescent="0.25">
      <c r="B5">
        <v>2.2999999999999998</v>
      </c>
      <c r="C5" t="s">
        <v>53</v>
      </c>
    </row>
    <row r="6" spans="1:25" x14ac:dyDescent="0.25">
      <c r="A6">
        <v>3</v>
      </c>
      <c r="B6" t="s">
        <v>57</v>
      </c>
    </row>
    <row r="7" spans="1:25" x14ac:dyDescent="0.25">
      <c r="A7">
        <v>4</v>
      </c>
      <c r="B7" t="s">
        <v>58</v>
      </c>
    </row>
    <row r="8" spans="1:25" x14ac:dyDescent="0.25">
      <c r="A8">
        <v>5</v>
      </c>
      <c r="B8" t="s">
        <v>59</v>
      </c>
    </row>
    <row r="9" spans="1:25" x14ac:dyDescent="0.25">
      <c r="C9">
        <v>5.0999999999999996</v>
      </c>
      <c r="D9" t="s">
        <v>60</v>
      </c>
      <c r="E9" t="s">
        <v>61</v>
      </c>
      <c r="F9" t="s">
        <v>62</v>
      </c>
      <c r="G9" t="s">
        <v>63</v>
      </c>
      <c r="J9" t="s">
        <v>68</v>
      </c>
    </row>
    <row r="10" spans="1:25" x14ac:dyDescent="0.25">
      <c r="C10">
        <v>5.2</v>
      </c>
      <c r="D10" t="s">
        <v>64</v>
      </c>
      <c r="F10" t="s">
        <v>65</v>
      </c>
      <c r="G10" t="s">
        <v>66</v>
      </c>
      <c r="J10" t="s">
        <v>67</v>
      </c>
      <c r="P10" t="s">
        <v>88</v>
      </c>
    </row>
    <row r="11" spans="1:25" x14ac:dyDescent="0.25">
      <c r="D11" t="s">
        <v>69</v>
      </c>
      <c r="E11" t="s">
        <v>70</v>
      </c>
      <c r="H11" t="s">
        <v>77</v>
      </c>
    </row>
    <row r="12" spans="1:25" x14ac:dyDescent="0.25">
      <c r="D12" t="s">
        <v>71</v>
      </c>
      <c r="E12" t="s">
        <v>72</v>
      </c>
      <c r="H12" t="s">
        <v>78</v>
      </c>
      <c r="K12" t="s">
        <v>79</v>
      </c>
    </row>
    <row r="13" spans="1:25" x14ac:dyDescent="0.25">
      <c r="D13" t="s">
        <v>73</v>
      </c>
      <c r="E13" t="s">
        <v>74</v>
      </c>
      <c r="H13" t="s">
        <v>80</v>
      </c>
      <c r="L13" t="s">
        <v>61</v>
      </c>
      <c r="M13" t="s">
        <v>81</v>
      </c>
      <c r="R13" t="s">
        <v>82</v>
      </c>
      <c r="Y13" t="s">
        <v>85</v>
      </c>
    </row>
    <row r="14" spans="1:25" x14ac:dyDescent="0.25">
      <c r="D14" t="s">
        <v>75</v>
      </c>
      <c r="E14" t="s">
        <v>76</v>
      </c>
      <c r="H14" t="s">
        <v>83</v>
      </c>
      <c r="I14" t="s">
        <v>84</v>
      </c>
      <c r="P14" t="s">
        <v>86</v>
      </c>
    </row>
    <row r="15" spans="1:25" x14ac:dyDescent="0.25">
      <c r="A15">
        <v>6</v>
      </c>
      <c r="B15" t="s">
        <v>87</v>
      </c>
    </row>
    <row r="16" spans="1:25" x14ac:dyDescent="0.25">
      <c r="B16" t="s">
        <v>89</v>
      </c>
    </row>
    <row r="17" spans="1:10" x14ac:dyDescent="0.25">
      <c r="B17" t="s">
        <v>90</v>
      </c>
    </row>
    <row r="18" spans="1:10" x14ac:dyDescent="0.25">
      <c r="B18" t="s">
        <v>91</v>
      </c>
      <c r="E18" t="s">
        <v>92</v>
      </c>
    </row>
    <row r="19" spans="1:10" x14ac:dyDescent="0.25">
      <c r="B19" t="s">
        <v>93</v>
      </c>
      <c r="F19" t="s">
        <v>94</v>
      </c>
    </row>
    <row r="20" spans="1:10" x14ac:dyDescent="0.25">
      <c r="B20" t="s">
        <v>95</v>
      </c>
      <c r="E20" t="s">
        <v>96</v>
      </c>
    </row>
    <row r="21" spans="1:10" x14ac:dyDescent="0.25">
      <c r="B21" t="s">
        <v>97</v>
      </c>
      <c r="D21" t="s">
        <v>98</v>
      </c>
    </row>
    <row r="22" spans="1:10" x14ac:dyDescent="0.25">
      <c r="B22" t="s">
        <v>99</v>
      </c>
    </row>
    <row r="23" spans="1:10" x14ac:dyDescent="0.25">
      <c r="A23">
        <v>7</v>
      </c>
      <c r="B23" t="s">
        <v>114</v>
      </c>
    </row>
    <row r="24" spans="1:10" x14ac:dyDescent="0.25">
      <c r="B24">
        <v>7.1</v>
      </c>
      <c r="C24" t="s">
        <v>106</v>
      </c>
    </row>
    <row r="25" spans="1:10" x14ac:dyDescent="0.25">
      <c r="C25" t="s">
        <v>101</v>
      </c>
      <c r="D25" t="s">
        <v>100</v>
      </c>
    </row>
    <row r="26" spans="1:10" x14ac:dyDescent="0.25">
      <c r="C26" t="s">
        <v>102</v>
      </c>
      <c r="D26" t="s">
        <v>103</v>
      </c>
    </row>
    <row r="27" spans="1:10" x14ac:dyDescent="0.25">
      <c r="C27" t="s">
        <v>104</v>
      </c>
      <c r="D27" t="s">
        <v>105</v>
      </c>
    </row>
    <row r="28" spans="1:10" x14ac:dyDescent="0.25">
      <c r="B28">
        <v>7.2</v>
      </c>
      <c r="C28" t="s">
        <v>107</v>
      </c>
      <c r="J28" t="s">
        <v>133</v>
      </c>
    </row>
    <row r="29" spans="1:10" x14ac:dyDescent="0.25">
      <c r="C29" t="s">
        <v>108</v>
      </c>
      <c r="D29" t="s">
        <v>109</v>
      </c>
    </row>
    <row r="30" spans="1:10" x14ac:dyDescent="0.25">
      <c r="C30" t="s">
        <v>110</v>
      </c>
      <c r="D30" t="s">
        <v>111</v>
      </c>
    </row>
    <row r="31" spans="1:10" x14ac:dyDescent="0.25">
      <c r="C31" t="s">
        <v>112</v>
      </c>
      <c r="D31" t="s">
        <v>113</v>
      </c>
    </row>
    <row r="32" spans="1:10" x14ac:dyDescent="0.25">
      <c r="B32">
        <v>7.3</v>
      </c>
      <c r="C32" t="s">
        <v>115</v>
      </c>
    </row>
    <row r="33" spans="1:18" x14ac:dyDescent="0.25">
      <c r="C33" t="s">
        <v>116</v>
      </c>
      <c r="D33" t="s">
        <v>117</v>
      </c>
    </row>
    <row r="34" spans="1:18" x14ac:dyDescent="0.25">
      <c r="D34" s="1" t="s">
        <v>122</v>
      </c>
      <c r="E34" s="1"/>
      <c r="F34" s="1"/>
      <c r="G34" s="1" t="s">
        <v>118</v>
      </c>
      <c r="H34" s="1"/>
      <c r="I34" s="1"/>
      <c r="J34" s="1" t="s">
        <v>119</v>
      </c>
      <c r="K34" s="1"/>
      <c r="L34" s="1"/>
      <c r="M34" s="1"/>
      <c r="N34" s="1" t="s">
        <v>120</v>
      </c>
      <c r="O34" s="1"/>
      <c r="R34" s="1" t="s">
        <v>134</v>
      </c>
    </row>
    <row r="35" spans="1:18" x14ac:dyDescent="0.25">
      <c r="D35" t="s">
        <v>121</v>
      </c>
      <c r="G35" t="s">
        <v>126</v>
      </c>
      <c r="J35" t="s">
        <v>127</v>
      </c>
      <c r="N35" t="s">
        <v>130</v>
      </c>
      <c r="R35" t="s">
        <v>135</v>
      </c>
    </row>
    <row r="36" spans="1:18" x14ac:dyDescent="0.25">
      <c r="D36" t="s">
        <v>122</v>
      </c>
      <c r="G36" t="s">
        <v>124</v>
      </c>
      <c r="J36" t="s">
        <v>128</v>
      </c>
      <c r="N36" t="s">
        <v>131</v>
      </c>
      <c r="R36" t="s">
        <v>136</v>
      </c>
    </row>
    <row r="37" spans="1:18" x14ac:dyDescent="0.25">
      <c r="D37" t="s">
        <v>123</v>
      </c>
      <c r="G37" t="s">
        <v>125</v>
      </c>
      <c r="J37" t="s">
        <v>129</v>
      </c>
      <c r="N37" t="s">
        <v>132</v>
      </c>
      <c r="R37" t="s">
        <v>137</v>
      </c>
    </row>
    <row r="38" spans="1:18" x14ac:dyDescent="0.25">
      <c r="A38">
        <v>8</v>
      </c>
      <c r="B38" t="s">
        <v>138</v>
      </c>
    </row>
    <row r="39" spans="1:18" x14ac:dyDescent="0.25">
      <c r="B39" t="s">
        <v>139</v>
      </c>
      <c r="I39" t="s">
        <v>43</v>
      </c>
      <c r="J39" t="s">
        <v>140</v>
      </c>
    </row>
    <row r="40" spans="1:18" x14ac:dyDescent="0.25">
      <c r="B40" t="s">
        <v>141</v>
      </c>
      <c r="I40" t="s">
        <v>43</v>
      </c>
      <c r="J40" t="s">
        <v>142</v>
      </c>
    </row>
    <row r="41" spans="1:18" x14ac:dyDescent="0.25">
      <c r="C41" t="s">
        <v>143</v>
      </c>
    </row>
    <row r="42" spans="1:18" x14ac:dyDescent="0.25">
      <c r="C42" t="s">
        <v>144</v>
      </c>
    </row>
    <row r="43" spans="1:18" x14ac:dyDescent="0.25">
      <c r="C43" t="s">
        <v>145</v>
      </c>
    </row>
    <row r="44" spans="1:18" x14ac:dyDescent="0.25">
      <c r="C44" t="s">
        <v>146</v>
      </c>
    </row>
    <row r="45" spans="1:18" x14ac:dyDescent="0.25">
      <c r="C45" t="s">
        <v>147</v>
      </c>
    </row>
    <row r="46" spans="1:18" x14ac:dyDescent="0.25">
      <c r="C46" t="s">
        <v>148</v>
      </c>
    </row>
    <row r="47" spans="1:18" x14ac:dyDescent="0.25">
      <c r="C47" s="1" t="s">
        <v>149</v>
      </c>
      <c r="K47" s="1" t="s">
        <v>150</v>
      </c>
    </row>
    <row r="48" spans="1:18" x14ac:dyDescent="0.25">
      <c r="C48" t="s">
        <v>151</v>
      </c>
      <c r="K48" t="s">
        <v>140</v>
      </c>
    </row>
    <row r="49" spans="1:19" x14ac:dyDescent="0.25">
      <c r="C49" t="s">
        <v>152</v>
      </c>
      <c r="K49" t="s">
        <v>155</v>
      </c>
    </row>
    <row r="50" spans="1:19" x14ac:dyDescent="0.25">
      <c r="C50" t="s">
        <v>153</v>
      </c>
      <c r="K50" t="s">
        <v>142</v>
      </c>
    </row>
    <row r="51" spans="1:19" x14ac:dyDescent="0.25">
      <c r="C51" t="s">
        <v>154</v>
      </c>
      <c r="K51" t="s">
        <v>156</v>
      </c>
    </row>
    <row r="52" spans="1:19" x14ac:dyDescent="0.25">
      <c r="A52">
        <v>9</v>
      </c>
      <c r="B52" t="s">
        <v>157</v>
      </c>
    </row>
    <row r="53" spans="1:19" x14ac:dyDescent="0.25">
      <c r="B53">
        <v>9.1</v>
      </c>
      <c r="C53" t="s">
        <v>158</v>
      </c>
    </row>
    <row r="55" spans="1:19" x14ac:dyDescent="0.25">
      <c r="C55" t="s">
        <v>164</v>
      </c>
      <c r="H55" s="2" t="s">
        <v>165</v>
      </c>
    </row>
    <row r="56" spans="1:19" x14ac:dyDescent="0.25">
      <c r="C56" t="s">
        <v>167</v>
      </c>
      <c r="P56" t="s">
        <v>159</v>
      </c>
    </row>
    <row r="57" spans="1:19" x14ac:dyDescent="0.25">
      <c r="Q57" t="s">
        <v>160</v>
      </c>
      <c r="R57" t="s">
        <v>43</v>
      </c>
      <c r="S57" t="s">
        <v>161</v>
      </c>
    </row>
    <row r="58" spans="1:19" x14ac:dyDescent="0.25">
      <c r="Q58" t="s">
        <v>163</v>
      </c>
      <c r="S58" t="s">
        <v>162</v>
      </c>
    </row>
    <row r="64" spans="1:19" x14ac:dyDescent="0.25">
      <c r="C64" t="s">
        <v>166</v>
      </c>
    </row>
    <row r="67" spans="3:7" x14ac:dyDescent="0.25">
      <c r="C67" t="s">
        <v>168</v>
      </c>
      <c r="G67" s="2" t="s">
        <v>169</v>
      </c>
    </row>
    <row r="69" spans="3:7" x14ac:dyDescent="0.25">
      <c r="C69" t="s">
        <v>170</v>
      </c>
    </row>
    <row r="70" spans="3:7" x14ac:dyDescent="0.25">
      <c r="C70" t="s">
        <v>171</v>
      </c>
    </row>
    <row r="79" spans="3:7" x14ac:dyDescent="0.25">
      <c r="C79" t="s">
        <v>172</v>
      </c>
      <c r="G79" s="2" t="s">
        <v>219</v>
      </c>
    </row>
    <row r="82" spans="1:7" x14ac:dyDescent="0.25">
      <c r="C82" t="s">
        <v>173</v>
      </c>
      <c r="G82" t="s">
        <v>43</v>
      </c>
    </row>
    <row r="83" spans="1:7" x14ac:dyDescent="0.25">
      <c r="C83" t="s">
        <v>174</v>
      </c>
    </row>
    <row r="92" spans="1:7" x14ac:dyDescent="0.25">
      <c r="A92">
        <v>10</v>
      </c>
      <c r="B92" t="s">
        <v>175</v>
      </c>
    </row>
    <row r="93" spans="1:7" x14ac:dyDescent="0.25">
      <c r="A93">
        <v>11</v>
      </c>
      <c r="B93" t="s">
        <v>176</v>
      </c>
    </row>
    <row r="94" spans="1:7" x14ac:dyDescent="0.25">
      <c r="B94" t="s">
        <v>177</v>
      </c>
    </row>
    <row r="95" spans="1:7" x14ac:dyDescent="0.25">
      <c r="B95" t="s">
        <v>178</v>
      </c>
    </row>
    <row r="97" spans="2:12" x14ac:dyDescent="0.25">
      <c r="B97" t="s">
        <v>179</v>
      </c>
    </row>
    <row r="100" spans="2:12" x14ac:dyDescent="0.25">
      <c r="B100" t="s">
        <v>180</v>
      </c>
    </row>
    <row r="101" spans="2:12" x14ac:dyDescent="0.25">
      <c r="B101" t="s">
        <v>181</v>
      </c>
    </row>
    <row r="102" spans="2:12" x14ac:dyDescent="0.25">
      <c r="B102" t="s">
        <v>182</v>
      </c>
    </row>
    <row r="103" spans="2:12" x14ac:dyDescent="0.25">
      <c r="B103" t="s">
        <v>183</v>
      </c>
    </row>
    <row r="104" spans="2:12" x14ac:dyDescent="0.25">
      <c r="B104" t="s">
        <v>184</v>
      </c>
    </row>
    <row r="105" spans="2:12" x14ac:dyDescent="0.25">
      <c r="B105" t="s">
        <v>185</v>
      </c>
      <c r="E105" t="s">
        <v>43</v>
      </c>
    </row>
    <row r="106" spans="2:12" x14ac:dyDescent="0.25">
      <c r="K106" t="s">
        <v>186</v>
      </c>
      <c r="L106">
        <v>600</v>
      </c>
    </row>
    <row r="107" spans="2:12" x14ac:dyDescent="0.25">
      <c r="K107" t="s">
        <v>187</v>
      </c>
      <c r="L107">
        <v>100</v>
      </c>
    </row>
    <row r="111" spans="2:12" x14ac:dyDescent="0.25">
      <c r="H111" t="s">
        <v>188</v>
      </c>
      <c r="I111" t="s">
        <v>43</v>
      </c>
      <c r="K111">
        <f>600/(SQRT(100))</f>
        <v>60</v>
      </c>
    </row>
    <row r="114" spans="1:15" x14ac:dyDescent="0.25">
      <c r="E114" t="s">
        <v>191</v>
      </c>
    </row>
    <row r="115" spans="1:15" x14ac:dyDescent="0.25">
      <c r="E115" t="s">
        <v>189</v>
      </c>
      <c r="K115" t="s">
        <v>190</v>
      </c>
      <c r="L115" s="3">
        <f>(1900-2000)/K111</f>
        <v>-1.6666666666666667</v>
      </c>
      <c r="N115" t="s">
        <v>194</v>
      </c>
      <c r="O115">
        <v>0.45250000000000001</v>
      </c>
    </row>
    <row r="118" spans="1:15" x14ac:dyDescent="0.25">
      <c r="E118" t="s">
        <v>192</v>
      </c>
    </row>
    <row r="119" spans="1:15" x14ac:dyDescent="0.25">
      <c r="E119" t="s">
        <v>193</v>
      </c>
      <c r="G119">
        <f>(2050-2000)/K111</f>
        <v>0.83333333333333337</v>
      </c>
      <c r="N119" t="s">
        <v>194</v>
      </c>
      <c r="O119">
        <v>0.29670000000000002</v>
      </c>
    </row>
    <row r="120" spans="1:15" x14ac:dyDescent="0.25">
      <c r="N120" t="s">
        <v>195</v>
      </c>
      <c r="O120">
        <f>O115+O119</f>
        <v>0.74920000000000009</v>
      </c>
    </row>
    <row r="123" spans="1:15" x14ac:dyDescent="0.25">
      <c r="A123">
        <v>12</v>
      </c>
      <c r="B123" t="s">
        <v>196</v>
      </c>
    </row>
    <row r="124" spans="1:15" x14ac:dyDescent="0.25">
      <c r="B124" t="s">
        <v>197</v>
      </c>
    </row>
    <row r="127" spans="1:15" x14ac:dyDescent="0.25">
      <c r="A127">
        <v>13</v>
      </c>
      <c r="B127" t="s">
        <v>198</v>
      </c>
    </row>
    <row r="128" spans="1:15" x14ac:dyDescent="0.25">
      <c r="B128">
        <v>13.1</v>
      </c>
      <c r="C128" t="s">
        <v>199</v>
      </c>
    </row>
    <row r="129" spans="1:3" x14ac:dyDescent="0.25">
      <c r="B129">
        <v>13.2</v>
      </c>
      <c r="C129" t="s">
        <v>200</v>
      </c>
    </row>
    <row r="131" spans="1:3" x14ac:dyDescent="0.25">
      <c r="A131">
        <v>14</v>
      </c>
      <c r="B131" t="s">
        <v>210</v>
      </c>
    </row>
    <row r="132" spans="1:3" x14ac:dyDescent="0.25">
      <c r="B132" t="s">
        <v>211</v>
      </c>
    </row>
    <row r="133" spans="1:3" x14ac:dyDescent="0.25">
      <c r="B133" t="s">
        <v>212</v>
      </c>
    </row>
    <row r="135" spans="1:3" x14ac:dyDescent="0.25">
      <c r="A135">
        <v>15</v>
      </c>
      <c r="B135" t="s">
        <v>201</v>
      </c>
    </row>
    <row r="136" spans="1:3" x14ac:dyDescent="0.25">
      <c r="B136" t="s">
        <v>202</v>
      </c>
    </row>
    <row r="137" spans="1:3" x14ac:dyDescent="0.25">
      <c r="B137" t="s">
        <v>203</v>
      </c>
    </row>
    <row r="138" spans="1:3" x14ac:dyDescent="0.25">
      <c r="B138" t="s">
        <v>204</v>
      </c>
    </row>
    <row r="139" spans="1:3" x14ac:dyDescent="0.25">
      <c r="B139" t="s">
        <v>207</v>
      </c>
    </row>
    <row r="141" spans="1:3" x14ac:dyDescent="0.25">
      <c r="B141" t="s">
        <v>208</v>
      </c>
    </row>
    <row r="146" spans="2:9" x14ac:dyDescent="0.25">
      <c r="B146" t="s">
        <v>205</v>
      </c>
    </row>
    <row r="148" spans="2:9" x14ac:dyDescent="0.25">
      <c r="C148" t="s">
        <v>209</v>
      </c>
      <c r="E148" t="s">
        <v>43</v>
      </c>
      <c r="H148" t="s">
        <v>43</v>
      </c>
      <c r="I148" t="s">
        <v>215</v>
      </c>
    </row>
    <row r="154" spans="2:9" x14ac:dyDescent="0.25">
      <c r="B154" t="s">
        <v>206</v>
      </c>
    </row>
    <row r="159" spans="2:9" x14ac:dyDescent="0.25">
      <c r="C159" t="s">
        <v>213</v>
      </c>
    </row>
    <row r="169" spans="3:3" x14ac:dyDescent="0.25">
      <c r="C169" t="s">
        <v>214</v>
      </c>
    </row>
    <row r="182" spans="1:3" x14ac:dyDescent="0.25">
      <c r="A182">
        <v>16</v>
      </c>
      <c r="B182" t="s">
        <v>216</v>
      </c>
    </row>
    <row r="184" spans="1:3" x14ac:dyDescent="0.25">
      <c r="C184" t="s">
        <v>217</v>
      </c>
    </row>
    <row r="185" spans="1:3" x14ac:dyDescent="0.25">
      <c r="C185" t="s">
        <v>218</v>
      </c>
    </row>
    <row r="186" spans="1:3" x14ac:dyDescent="0.25">
      <c r="C186" t="s">
        <v>220</v>
      </c>
    </row>
    <row r="189" spans="1:3" x14ac:dyDescent="0.25">
      <c r="A189">
        <v>17</v>
      </c>
      <c r="C189" t="s">
        <v>221</v>
      </c>
    </row>
    <row r="190" spans="1:3" x14ac:dyDescent="0.25">
      <c r="C190" t="s">
        <v>222</v>
      </c>
    </row>
    <row r="191" spans="1:3" x14ac:dyDescent="0.25">
      <c r="C191" t="s">
        <v>223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08CA-AF13-4903-98D9-367112D6FE22}">
  <dimension ref="A1"/>
  <sheetViews>
    <sheetView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Central Tendency</vt:lpstr>
      <vt:lpstr>Probability1</vt:lpstr>
      <vt:lpstr>ProbabilityDistribution</vt:lpstr>
      <vt:lpstr>SamplingAndDistribution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Aadya Bhatnagar</dc:creator>
  <cp:lastModifiedBy>Aadya Bhatnagar</cp:lastModifiedBy>
  <dcterms:created xsi:type="dcterms:W3CDTF">2023-07-25T16:40:52Z</dcterms:created>
  <dcterms:modified xsi:type="dcterms:W3CDTF">2023-07-29T14:49:23Z</dcterms:modified>
</cp:coreProperties>
</file>