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bookViews>
    <workbookView xWindow="0" yWindow="0" windowWidth="25170" windowHeight="9840" activeTab="3"/>
  </bookViews>
  <sheets>
    <sheet name="Sheet1" sheetId="1" r:id="rId1"/>
    <sheet name="Sheet2" sheetId="2" r:id="rId2"/>
    <sheet name="Sheet3" sheetId="3" r:id="rId3"/>
    <sheet name="SolarSystem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K38" i="3"/>
  <c r="J38" i="3"/>
  <c r="I38" i="3"/>
  <c r="B38" i="3"/>
  <c r="K37" i="3"/>
  <c r="J37" i="3"/>
  <c r="I37" i="3"/>
  <c r="B37" i="3"/>
  <c r="K36" i="3"/>
  <c r="J36" i="3"/>
  <c r="I36" i="3"/>
  <c r="B36" i="3"/>
  <c r="K35" i="3"/>
  <c r="J35" i="3"/>
  <c r="I35" i="3"/>
  <c r="B35" i="3"/>
  <c r="K34" i="3"/>
  <c r="J34" i="3"/>
  <c r="I34" i="3"/>
  <c r="B34" i="3"/>
  <c r="K33" i="3"/>
  <c r="J33" i="3"/>
  <c r="I33" i="3"/>
  <c r="B33" i="3"/>
  <c r="K32" i="3"/>
  <c r="J32" i="3"/>
  <c r="I32" i="3"/>
  <c r="B32" i="3"/>
  <c r="K31" i="3"/>
  <c r="J31" i="3"/>
  <c r="I31" i="3"/>
  <c r="B31" i="3"/>
  <c r="K30" i="3"/>
  <c r="J30" i="3"/>
  <c r="I30" i="3"/>
  <c r="K29" i="3"/>
  <c r="J29" i="3"/>
  <c r="I29" i="3"/>
  <c r="B29" i="3"/>
</calcChain>
</file>

<file path=xl/sharedStrings.xml><?xml version="1.0" encoding="utf-8"?>
<sst xmlns="http://schemas.openxmlformats.org/spreadsheetml/2006/main" count="231" uniqueCount="73">
  <si>
    <t> MERCURY </t>
  </si>
  <si>
    <t> VENUS </t>
  </si>
  <si>
    <t> EARTH </t>
  </si>
  <si>
    <t> MOON </t>
  </si>
  <si>
    <t> MARS </t>
  </si>
  <si>
    <t> JUPITER </t>
  </si>
  <si>
    <t> SATURN </t>
  </si>
  <si>
    <t> URANUS </t>
  </si>
  <si>
    <t> NEPTUNE </t>
  </si>
  <si>
    <t> PLUTO </t>
  </si>
  <si>
    <t>Diameter (km)</t>
  </si>
  <si>
    <t>Density (kg/m3)</t>
  </si>
  <si>
    <t>Gravity (m/s2)</t>
  </si>
  <si>
    <t>Escape Velocity (km/s)</t>
  </si>
  <si>
    <t>Rotation Period (hours)</t>
  </si>
  <si>
    <t>Length of Day (hours)</t>
  </si>
  <si>
    <t>Orbital Period (days)</t>
  </si>
  <si>
    <t>Orbital Velocity (km/s)</t>
  </si>
  <si>
    <t>Orbital Inclination (degrees)</t>
  </si>
  <si>
    <t>Orbital Eccentricity</t>
  </si>
  <si>
    <t>Obliquity to Orbit (degrees)</t>
  </si>
  <si>
    <t>Mean Temperature (C)</t>
  </si>
  <si>
    <t>Surface Pressure (bars)</t>
  </si>
  <si>
    <t>Number of Moons</t>
  </si>
  <si>
    <t>Ring System?</t>
  </si>
  <si>
    <t>No</t>
  </si>
  <si>
    <t>Yes</t>
  </si>
  <si>
    <t>Global Magnetic Field?</t>
  </si>
  <si>
    <t>Mass (10^24kg)</t>
  </si>
  <si>
    <t>Distance from Sun (10^6 km)</t>
  </si>
  <si>
    <t>Perihelion (10^6 km)</t>
  </si>
  <si>
    <t>Aphelion (10^6 km)</t>
  </si>
  <si>
    <t> Mercury </t>
  </si>
  <si>
    <t> Venus </t>
  </si>
  <si>
    <t> Earth </t>
  </si>
  <si>
    <t> Moon </t>
  </si>
  <si>
    <t> Mars </t>
  </si>
  <si>
    <t> Jupiter </t>
  </si>
  <si>
    <t> Saturn </t>
  </si>
  <si>
    <t> Uranus </t>
  </si>
  <si>
    <t> Neptune </t>
  </si>
  <si>
    <t> Pluto </t>
  </si>
  <si>
    <t>https://nssdc.gsfc.nasa.gov/planetary/factsheet/</t>
  </si>
  <si>
    <t>Scale:</t>
  </si>
  <si>
    <t>km</t>
  </si>
  <si>
    <t>kg/m3</t>
  </si>
  <si>
    <t>m/s2</t>
  </si>
  <si>
    <t>km/s</t>
  </si>
  <si>
    <t>hours</t>
  </si>
  <si>
    <t> km</t>
  </si>
  <si>
    <t>kg</t>
  </si>
  <si>
    <t>days</t>
  </si>
  <si>
    <t>degrees</t>
  </si>
  <si>
    <t>C</t>
  </si>
  <si>
    <t>bars</t>
  </si>
  <si>
    <t>Unit:</t>
  </si>
  <si>
    <t>Mass </t>
  </si>
  <si>
    <t>Diameter </t>
  </si>
  <si>
    <t>Density </t>
  </si>
  <si>
    <t>Gravity </t>
  </si>
  <si>
    <t>Escape Velocity </t>
  </si>
  <si>
    <t>Rotation Period </t>
  </si>
  <si>
    <t>Length of Day </t>
  </si>
  <si>
    <t>Distance from Sun </t>
  </si>
  <si>
    <t>Perihelion </t>
  </si>
  <si>
    <t>Aphelion </t>
  </si>
  <si>
    <t>Orbital Period </t>
  </si>
  <si>
    <t>Orbital Velocity </t>
  </si>
  <si>
    <t>Orbital Inclination </t>
  </si>
  <si>
    <t>Obliquity to Orbit </t>
  </si>
  <si>
    <t>Mean Temperature </t>
  </si>
  <si>
    <t>Surface Pressure 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</si>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</sst>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ssdc.gsfc.nasa.gov/planetary/factsheet/uranusfact.html" TargetMode="External"/><Relationship Id="rId13" Type="http://schemas.openxmlformats.org/officeDocument/2006/relationships/hyperlink" Target="https://nssdc.gsfc.nasa.gov/planetary/factsheet/planetfact_notes.html" TargetMode="External"/><Relationship Id="rId18" Type="http://schemas.openxmlformats.org/officeDocument/2006/relationships/hyperlink" Target="https://nssdc.gsfc.nasa.gov/planetary/factsheet/planetfact_notes.html" TargetMode="External"/><Relationship Id="rId26" Type="http://schemas.openxmlformats.org/officeDocument/2006/relationships/hyperlink" Target="https://nssdc.gsfc.nasa.gov/planetary/factsheet/planetfact_notes.html" TargetMode="External"/><Relationship Id="rId3" Type="http://schemas.openxmlformats.org/officeDocument/2006/relationships/hyperlink" Target="https://nssdc.gsfc.nasa.gov/planetary/factsheet/earthfact.html" TargetMode="External"/><Relationship Id="rId21" Type="http://schemas.openxmlformats.org/officeDocument/2006/relationships/hyperlink" Target="https://nssdc.gsfc.nasa.gov/planetary/factsheet/planetfact_notes.html" TargetMode="External"/><Relationship Id="rId7" Type="http://schemas.openxmlformats.org/officeDocument/2006/relationships/hyperlink" Target="https://nssdc.gsfc.nasa.gov/planetary/factsheet/saturnfact.html" TargetMode="External"/><Relationship Id="rId12" Type="http://schemas.openxmlformats.org/officeDocument/2006/relationships/hyperlink" Target="https://nssdc.gsfc.nasa.gov/planetary/factsheet/planetfact_notes.html" TargetMode="External"/><Relationship Id="rId17" Type="http://schemas.openxmlformats.org/officeDocument/2006/relationships/hyperlink" Target="https://nssdc.gsfc.nasa.gov/planetary/factsheet/planetfact_notes.html" TargetMode="External"/><Relationship Id="rId25" Type="http://schemas.openxmlformats.org/officeDocument/2006/relationships/hyperlink" Target="https://nssdc.gsfc.nasa.gov/planetary/factsheet/planetfact_notes.html" TargetMode="External"/><Relationship Id="rId2" Type="http://schemas.openxmlformats.org/officeDocument/2006/relationships/hyperlink" Target="https://nssdc.gsfc.nasa.gov/planetary/factsheet/venusfact.html" TargetMode="External"/><Relationship Id="rId16" Type="http://schemas.openxmlformats.org/officeDocument/2006/relationships/hyperlink" Target="https://nssdc.gsfc.nasa.gov/planetary/factsheet/planetfact_notes.html" TargetMode="External"/><Relationship Id="rId20" Type="http://schemas.openxmlformats.org/officeDocument/2006/relationships/hyperlink" Target="https://nssdc.gsfc.nasa.gov/planetary/factsheet/planetfact_notes.html" TargetMode="External"/><Relationship Id="rId29" Type="http://schemas.openxmlformats.org/officeDocument/2006/relationships/hyperlink" Target="https://nssdc.gsfc.nasa.gov/planetary/factsheet/planetfact_notes.html" TargetMode="External"/><Relationship Id="rId1" Type="http://schemas.openxmlformats.org/officeDocument/2006/relationships/hyperlink" Target="https://nssdc.gsfc.nasa.gov/planetary/factsheet/mercuryfact.html" TargetMode="External"/><Relationship Id="rId6" Type="http://schemas.openxmlformats.org/officeDocument/2006/relationships/hyperlink" Target="https://nssdc.gsfc.nasa.gov/planetary/factsheet/jupiterfact.html" TargetMode="External"/><Relationship Id="rId11" Type="http://schemas.openxmlformats.org/officeDocument/2006/relationships/hyperlink" Target="https://nssdc.gsfc.nasa.gov/planetary/factsheet/planetfact_notes.html" TargetMode="External"/><Relationship Id="rId24" Type="http://schemas.openxmlformats.org/officeDocument/2006/relationships/hyperlink" Target="https://nssdc.gsfc.nasa.gov/planetary/factsheet/planetfact_notes.html" TargetMode="External"/><Relationship Id="rId5" Type="http://schemas.openxmlformats.org/officeDocument/2006/relationships/hyperlink" Target="https://nssdc.gsfc.nasa.gov/planetary/factsheet/marsfact.html" TargetMode="External"/><Relationship Id="rId15" Type="http://schemas.openxmlformats.org/officeDocument/2006/relationships/hyperlink" Target="https://nssdc.gsfc.nasa.gov/planetary/factsheet/planetfact_notes.html" TargetMode="External"/><Relationship Id="rId23" Type="http://schemas.openxmlformats.org/officeDocument/2006/relationships/hyperlink" Target="https://nssdc.gsfc.nasa.gov/planetary/factsheet/planetfact_notes.html" TargetMode="External"/><Relationship Id="rId28" Type="http://schemas.openxmlformats.org/officeDocument/2006/relationships/hyperlink" Target="https://nssdc.gsfc.nasa.gov/planetary/factsheet/planetfact_notes.html" TargetMode="External"/><Relationship Id="rId10" Type="http://schemas.openxmlformats.org/officeDocument/2006/relationships/hyperlink" Target="https://nssdc.gsfc.nasa.gov/planetary/factsheet/plutofact.html" TargetMode="External"/><Relationship Id="rId19" Type="http://schemas.openxmlformats.org/officeDocument/2006/relationships/hyperlink" Target="https://nssdc.gsfc.nasa.gov/planetary/factsheet/planetfact_notes.htm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nssdc.gsfc.nasa.gov/planetary/factsheet/moonfact.html" TargetMode="External"/><Relationship Id="rId9" Type="http://schemas.openxmlformats.org/officeDocument/2006/relationships/hyperlink" Target="https://nssdc.gsfc.nasa.gov/planetary/factsheet/neptunefact.html" TargetMode="External"/><Relationship Id="rId14" Type="http://schemas.openxmlformats.org/officeDocument/2006/relationships/hyperlink" Target="https://nssdc.gsfc.nasa.gov/planetary/factsheet/planetfact_notes.html" TargetMode="External"/><Relationship Id="rId22" Type="http://schemas.openxmlformats.org/officeDocument/2006/relationships/hyperlink" Target="https://nssdc.gsfc.nasa.gov/planetary/factsheet/planetfact_notes.html" TargetMode="External"/><Relationship Id="rId27" Type="http://schemas.openxmlformats.org/officeDocument/2006/relationships/hyperlink" Target="https://nssdc.gsfc.nasa.gov/planetary/factsheet/planetfact_notes.html" TargetMode="External"/><Relationship Id="rId30" Type="http://schemas.openxmlformats.org/officeDocument/2006/relationships/hyperlink" Target="https://nssdc.gsfc.nasa.gov/planetary/factsheet/planetfact_no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sqref="A1:K21"/>
    </sheetView>
  </sheetViews>
  <sheetFormatPr defaultRowHeight="15" x14ac:dyDescent="0.25"/>
  <cols>
    <col min="1" max="1" width="23.85546875" customWidth="1"/>
  </cols>
  <sheetData>
    <row r="1" spans="1:11" ht="30.75" thickBot="1" x14ac:dyDescent="0.3">
      <c r="A1" s="1"/>
      <c r="B1" s="2" t="s">
        <v>0</v>
      </c>
      <c r="C1" s="3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3" t="s">
        <v>9</v>
      </c>
    </row>
    <row r="2" spans="1:11" ht="15.75" thickBot="1" x14ac:dyDescent="0.3">
      <c r="A2" s="4" t="s">
        <v>28</v>
      </c>
      <c r="B2" s="5">
        <v>0.33</v>
      </c>
      <c r="C2" s="6">
        <v>4.87</v>
      </c>
      <c r="D2" s="5">
        <v>5.97</v>
      </c>
      <c r="E2" s="6">
        <v>7.2999999999999995E-2</v>
      </c>
      <c r="F2" s="5">
        <v>0.64200000000000002</v>
      </c>
      <c r="G2" s="6">
        <v>1898</v>
      </c>
      <c r="H2" s="5">
        <v>568</v>
      </c>
      <c r="I2" s="6">
        <v>86.8</v>
      </c>
      <c r="J2" s="5">
        <v>102</v>
      </c>
      <c r="K2" s="6">
        <v>1.46E-2</v>
      </c>
    </row>
    <row r="3" spans="1:11" ht="15.75" thickBot="1" x14ac:dyDescent="0.3">
      <c r="A3" s="4" t="s">
        <v>10</v>
      </c>
      <c r="B3" s="5">
        <v>4879</v>
      </c>
      <c r="C3" s="7">
        <v>12104</v>
      </c>
      <c r="D3" s="8">
        <v>12756</v>
      </c>
      <c r="E3" s="6">
        <v>3475</v>
      </c>
      <c r="F3" s="5">
        <v>6792</v>
      </c>
      <c r="G3" s="7">
        <v>142984</v>
      </c>
      <c r="H3" s="8">
        <v>120536</v>
      </c>
      <c r="I3" s="7">
        <v>51118</v>
      </c>
      <c r="J3" s="8">
        <v>49528</v>
      </c>
      <c r="K3" s="6">
        <v>2370</v>
      </c>
    </row>
    <row r="4" spans="1:11" ht="15.75" thickBot="1" x14ac:dyDescent="0.3">
      <c r="A4" s="4" t="s">
        <v>11</v>
      </c>
      <c r="B4" s="5">
        <v>5427</v>
      </c>
      <c r="C4" s="6">
        <v>5243</v>
      </c>
      <c r="D4" s="5">
        <v>5514</v>
      </c>
      <c r="E4" s="6">
        <v>3340</v>
      </c>
      <c r="F4" s="5">
        <v>3933</v>
      </c>
      <c r="G4" s="6">
        <v>1326</v>
      </c>
      <c r="H4" s="5">
        <v>687</v>
      </c>
      <c r="I4" s="6">
        <v>1271</v>
      </c>
      <c r="J4" s="5">
        <v>1638</v>
      </c>
      <c r="K4" s="6">
        <v>2095</v>
      </c>
    </row>
    <row r="5" spans="1:11" ht="15.75" thickBot="1" x14ac:dyDescent="0.3">
      <c r="A5" s="4" t="s">
        <v>12</v>
      </c>
      <c r="B5" s="5">
        <v>3.7</v>
      </c>
      <c r="C5" s="6">
        <v>8.9</v>
      </c>
      <c r="D5" s="5">
        <v>9.8000000000000007</v>
      </c>
      <c r="E5" s="6">
        <v>1.6</v>
      </c>
      <c r="F5" s="5">
        <v>3.7</v>
      </c>
      <c r="G5" s="6">
        <v>23.1</v>
      </c>
      <c r="H5" s="5">
        <v>9</v>
      </c>
      <c r="I5" s="6">
        <v>8.6999999999999993</v>
      </c>
      <c r="J5" s="5">
        <v>11</v>
      </c>
      <c r="K5" s="6">
        <v>0.7</v>
      </c>
    </row>
    <row r="6" spans="1:11" ht="15.75" thickBot="1" x14ac:dyDescent="0.3">
      <c r="A6" s="4" t="s">
        <v>13</v>
      </c>
      <c r="B6" s="5">
        <v>4.3</v>
      </c>
      <c r="C6" s="6">
        <v>10.4</v>
      </c>
      <c r="D6" s="5">
        <v>11.2</v>
      </c>
      <c r="E6" s="6">
        <v>2.4</v>
      </c>
      <c r="F6" s="5">
        <v>5</v>
      </c>
      <c r="G6" s="6">
        <v>59.5</v>
      </c>
      <c r="H6" s="5">
        <v>35.5</v>
      </c>
      <c r="I6" s="6">
        <v>21.3</v>
      </c>
      <c r="J6" s="5">
        <v>23.5</v>
      </c>
      <c r="K6" s="6">
        <v>1.3</v>
      </c>
    </row>
    <row r="7" spans="1:11" ht="15.75" thickBot="1" x14ac:dyDescent="0.3">
      <c r="A7" s="4" t="s">
        <v>14</v>
      </c>
      <c r="B7" s="5">
        <v>1407.6</v>
      </c>
      <c r="C7" s="6">
        <v>-5832.5</v>
      </c>
      <c r="D7" s="5">
        <v>23.9</v>
      </c>
      <c r="E7" s="6">
        <v>655.7</v>
      </c>
      <c r="F7" s="5">
        <v>24.6</v>
      </c>
      <c r="G7" s="6">
        <v>9.9</v>
      </c>
      <c r="H7" s="5">
        <v>10.7</v>
      </c>
      <c r="I7" s="6">
        <v>-17.2</v>
      </c>
      <c r="J7" s="5">
        <v>16.100000000000001</v>
      </c>
      <c r="K7" s="6">
        <v>-153.30000000000001</v>
      </c>
    </row>
    <row r="8" spans="1:11" ht="15.75" thickBot="1" x14ac:dyDescent="0.3">
      <c r="A8" s="4" t="s">
        <v>15</v>
      </c>
      <c r="B8" s="5">
        <v>4222.6000000000004</v>
      </c>
      <c r="C8" s="6">
        <v>2802</v>
      </c>
      <c r="D8" s="5">
        <v>24</v>
      </c>
      <c r="E8" s="6">
        <v>708.7</v>
      </c>
      <c r="F8" s="5">
        <v>24.7</v>
      </c>
      <c r="G8" s="6">
        <v>9.9</v>
      </c>
      <c r="H8" s="5">
        <v>10.7</v>
      </c>
      <c r="I8" s="6">
        <v>17.2</v>
      </c>
      <c r="J8" s="5">
        <v>16.100000000000001</v>
      </c>
      <c r="K8" s="6">
        <v>153.30000000000001</v>
      </c>
    </row>
    <row r="9" spans="1:11" ht="30.75" thickBot="1" x14ac:dyDescent="0.3">
      <c r="A9" s="4" t="s">
        <v>29</v>
      </c>
      <c r="B9" s="5">
        <v>57.9</v>
      </c>
      <c r="C9" s="6">
        <v>108.2</v>
      </c>
      <c r="D9" s="5">
        <v>149.6</v>
      </c>
      <c r="E9" s="6">
        <v>0.38400000000000001</v>
      </c>
      <c r="F9" s="5">
        <v>227.9</v>
      </c>
      <c r="G9" s="6">
        <v>778.6</v>
      </c>
      <c r="H9" s="5">
        <v>1433.5</v>
      </c>
      <c r="I9" s="6">
        <v>2872.5</v>
      </c>
      <c r="J9" s="5">
        <v>4495.1000000000004</v>
      </c>
      <c r="K9" s="6">
        <v>5906.4</v>
      </c>
    </row>
    <row r="10" spans="1:11" ht="15.75" thickBot="1" x14ac:dyDescent="0.3">
      <c r="A10" s="4" t="s">
        <v>30</v>
      </c>
      <c r="B10" s="5">
        <v>46</v>
      </c>
      <c r="C10" s="6">
        <v>107.5</v>
      </c>
      <c r="D10" s="5">
        <v>147.1</v>
      </c>
      <c r="E10" s="6">
        <v>0.36299999999999999</v>
      </c>
      <c r="F10" s="5">
        <v>206.6</v>
      </c>
      <c r="G10" s="6">
        <v>740.5</v>
      </c>
      <c r="H10" s="5">
        <v>1352.6</v>
      </c>
      <c r="I10" s="6">
        <v>2741.3</v>
      </c>
      <c r="J10" s="5">
        <v>4444.5</v>
      </c>
      <c r="K10" s="6">
        <v>4436.8</v>
      </c>
    </row>
    <row r="11" spans="1:11" ht="15.75" thickBot="1" x14ac:dyDescent="0.3">
      <c r="A11" s="4" t="s">
        <v>31</v>
      </c>
      <c r="B11" s="5">
        <v>69.8</v>
      </c>
      <c r="C11" s="6">
        <v>108.9</v>
      </c>
      <c r="D11" s="5">
        <v>152.1</v>
      </c>
      <c r="E11" s="6">
        <v>0.40600000000000003</v>
      </c>
      <c r="F11" s="5">
        <v>249.2</v>
      </c>
      <c r="G11" s="6">
        <v>816.6</v>
      </c>
      <c r="H11" s="5">
        <v>1514.5</v>
      </c>
      <c r="I11" s="6">
        <v>3003.6</v>
      </c>
      <c r="J11" s="5">
        <v>4545.7</v>
      </c>
      <c r="K11" s="6">
        <v>7375.9</v>
      </c>
    </row>
    <row r="12" spans="1:11" ht="15.75" thickBot="1" x14ac:dyDescent="0.3">
      <c r="A12" s="4" t="s">
        <v>16</v>
      </c>
      <c r="B12" s="5">
        <v>88</v>
      </c>
      <c r="C12" s="6">
        <v>224.7</v>
      </c>
      <c r="D12" s="5">
        <v>365.2</v>
      </c>
      <c r="E12" s="6">
        <v>27.3</v>
      </c>
      <c r="F12" s="5">
        <v>687</v>
      </c>
      <c r="G12" s="6">
        <v>4331</v>
      </c>
      <c r="H12" s="8">
        <v>10747</v>
      </c>
      <c r="I12" s="7">
        <v>30589</v>
      </c>
      <c r="J12" s="8">
        <v>59800</v>
      </c>
      <c r="K12" s="7">
        <v>90560</v>
      </c>
    </row>
    <row r="13" spans="1:11" ht="15.75" thickBot="1" x14ac:dyDescent="0.3">
      <c r="A13" s="4" t="s">
        <v>17</v>
      </c>
      <c r="B13" s="5">
        <v>47.4</v>
      </c>
      <c r="C13" s="6">
        <v>35</v>
      </c>
      <c r="D13" s="5">
        <v>29.8</v>
      </c>
      <c r="E13" s="6">
        <v>1</v>
      </c>
      <c r="F13" s="5">
        <v>24.1</v>
      </c>
      <c r="G13" s="6">
        <v>13.1</v>
      </c>
      <c r="H13" s="5">
        <v>9.6999999999999993</v>
      </c>
      <c r="I13" s="6">
        <v>6.8</v>
      </c>
      <c r="J13" s="5">
        <v>5.4</v>
      </c>
      <c r="K13" s="6">
        <v>4.7</v>
      </c>
    </row>
    <row r="14" spans="1:11" ht="30.75" thickBot="1" x14ac:dyDescent="0.3">
      <c r="A14" s="4" t="s">
        <v>18</v>
      </c>
      <c r="B14" s="5">
        <v>7</v>
      </c>
      <c r="C14" s="6">
        <v>3.4</v>
      </c>
      <c r="D14" s="5">
        <v>0</v>
      </c>
      <c r="E14" s="6">
        <v>5.0999999999999996</v>
      </c>
      <c r="F14" s="5">
        <v>1.9</v>
      </c>
      <c r="G14" s="6">
        <v>1.3</v>
      </c>
      <c r="H14" s="5">
        <v>2.5</v>
      </c>
      <c r="I14" s="6">
        <v>0.8</v>
      </c>
      <c r="J14" s="5">
        <v>1.8</v>
      </c>
      <c r="K14" s="6">
        <v>17.2</v>
      </c>
    </row>
    <row r="15" spans="1:11" ht="45.75" thickBot="1" x14ac:dyDescent="0.3">
      <c r="A15" s="4" t="s">
        <v>19</v>
      </c>
      <c r="B15" s="5">
        <v>0.20499999999999999</v>
      </c>
      <c r="C15" s="6">
        <v>7.0000000000000001E-3</v>
      </c>
      <c r="D15" s="5">
        <v>1.7000000000000001E-2</v>
      </c>
      <c r="E15" s="6">
        <v>5.5E-2</v>
      </c>
      <c r="F15" s="5">
        <v>9.4E-2</v>
      </c>
      <c r="G15" s="6">
        <v>4.9000000000000002E-2</v>
      </c>
      <c r="H15" s="5">
        <v>5.7000000000000002E-2</v>
      </c>
      <c r="I15" s="6">
        <v>4.5999999999999999E-2</v>
      </c>
      <c r="J15" s="5">
        <v>1.0999999999999999E-2</v>
      </c>
      <c r="K15" s="6">
        <v>0.24399999999999999</v>
      </c>
    </row>
    <row r="16" spans="1:11" ht="30.75" thickBot="1" x14ac:dyDescent="0.3">
      <c r="A16" s="4" t="s">
        <v>20</v>
      </c>
      <c r="B16" s="5">
        <v>3.4000000000000002E-2</v>
      </c>
      <c r="C16" s="6">
        <v>177.4</v>
      </c>
      <c r="D16" s="5">
        <v>23.4</v>
      </c>
      <c r="E16" s="6">
        <v>6.7</v>
      </c>
      <c r="F16" s="5">
        <v>25.2</v>
      </c>
      <c r="G16" s="6">
        <v>3.1</v>
      </c>
      <c r="H16" s="5">
        <v>26.7</v>
      </c>
      <c r="I16" s="6">
        <v>97.8</v>
      </c>
      <c r="J16" s="5">
        <v>28.3</v>
      </c>
      <c r="K16" s="6">
        <v>122.5</v>
      </c>
    </row>
    <row r="17" spans="1:11" ht="15.75" thickBot="1" x14ac:dyDescent="0.3">
      <c r="A17" s="4" t="s">
        <v>21</v>
      </c>
      <c r="B17" s="5">
        <v>167</v>
      </c>
      <c r="C17" s="6">
        <v>464</v>
      </c>
      <c r="D17" s="5">
        <v>15</v>
      </c>
      <c r="E17" s="6">
        <v>-20</v>
      </c>
      <c r="F17" s="5">
        <v>-65</v>
      </c>
      <c r="G17" s="6">
        <v>-110</v>
      </c>
      <c r="H17" s="5">
        <v>-140</v>
      </c>
      <c r="I17" s="6">
        <v>-195</v>
      </c>
      <c r="J17" s="5">
        <v>-200</v>
      </c>
      <c r="K17" s="6">
        <v>-225</v>
      </c>
    </row>
    <row r="18" spans="1:11" ht="15.75" thickBot="1" x14ac:dyDescent="0.3">
      <c r="A18" s="4" t="s">
        <v>22</v>
      </c>
      <c r="B18" s="5">
        <v>0</v>
      </c>
      <c r="C18" s="6">
        <v>92</v>
      </c>
      <c r="D18" s="5">
        <v>1</v>
      </c>
      <c r="E18" s="6">
        <v>0</v>
      </c>
      <c r="F18" s="5">
        <v>0.01</v>
      </c>
      <c r="G18" s="6">
        <v>0</v>
      </c>
      <c r="H18" s="5">
        <v>0</v>
      </c>
      <c r="I18" s="6">
        <v>0</v>
      </c>
      <c r="J18" s="5">
        <v>0</v>
      </c>
      <c r="K18" s="6">
        <v>1.0000000000000001E-5</v>
      </c>
    </row>
    <row r="19" spans="1:11" ht="45.75" thickBot="1" x14ac:dyDescent="0.3">
      <c r="A19" s="4" t="s">
        <v>23</v>
      </c>
      <c r="B19" s="5">
        <v>0</v>
      </c>
      <c r="C19" s="6">
        <v>0</v>
      </c>
      <c r="D19" s="5">
        <v>1</v>
      </c>
      <c r="E19" s="6">
        <v>0</v>
      </c>
      <c r="F19" s="5">
        <v>2</v>
      </c>
      <c r="G19" s="6">
        <v>67</v>
      </c>
      <c r="H19" s="5">
        <v>62</v>
      </c>
      <c r="I19" s="6">
        <v>27</v>
      </c>
      <c r="J19" s="5">
        <v>14</v>
      </c>
      <c r="K19" s="6">
        <v>5</v>
      </c>
    </row>
    <row r="20" spans="1:11" ht="30.75" thickBot="1" x14ac:dyDescent="0.3">
      <c r="A20" s="4" t="s">
        <v>24</v>
      </c>
      <c r="B20" s="5" t="s">
        <v>25</v>
      </c>
      <c r="C20" s="6" t="s">
        <v>25</v>
      </c>
      <c r="D20" s="5" t="s">
        <v>25</v>
      </c>
      <c r="E20" s="6" t="s">
        <v>25</v>
      </c>
      <c r="F20" s="5" t="s">
        <v>25</v>
      </c>
      <c r="G20" s="6" t="s">
        <v>26</v>
      </c>
      <c r="H20" s="5" t="s">
        <v>26</v>
      </c>
      <c r="I20" s="6" t="s">
        <v>26</v>
      </c>
      <c r="J20" s="5" t="s">
        <v>26</v>
      </c>
      <c r="K20" s="6" t="s">
        <v>25</v>
      </c>
    </row>
    <row r="21" spans="1:11" ht="45.75" thickBot="1" x14ac:dyDescent="0.3">
      <c r="A21" s="4" t="s">
        <v>27</v>
      </c>
      <c r="B21" s="5" t="s">
        <v>26</v>
      </c>
      <c r="C21" s="6" t="s">
        <v>25</v>
      </c>
      <c r="D21" s="5" t="s">
        <v>26</v>
      </c>
      <c r="E21" s="6" t="s">
        <v>25</v>
      </c>
      <c r="F21" s="5" t="s">
        <v>25</v>
      </c>
      <c r="G21" s="6" t="s">
        <v>26</v>
      </c>
      <c r="H21" s="5" t="s">
        <v>26</v>
      </c>
      <c r="I21" s="6" t="s">
        <v>26</v>
      </c>
      <c r="J21" s="5" t="s">
        <v>26</v>
      </c>
      <c r="K21" s="6" t="s">
        <v>25</v>
      </c>
    </row>
  </sheetData>
  <hyperlinks>
    <hyperlink ref="B1" r:id="rId1" display="https://nssdc.gsfc.nasa.gov/planetary/factsheet/mercuryfact.html"/>
    <hyperlink ref="C1" r:id="rId2" display="https://nssdc.gsfc.nasa.gov/planetary/factsheet/venusfact.html"/>
    <hyperlink ref="D1" r:id="rId3" display="https://nssdc.gsfc.nasa.gov/planetary/factsheet/earthfact.html"/>
    <hyperlink ref="E1" r:id="rId4" display="https://nssdc.gsfc.nasa.gov/planetary/factsheet/moonfact.html"/>
    <hyperlink ref="F1" r:id="rId5" display="https://nssdc.gsfc.nasa.gov/planetary/factsheet/marsfact.html"/>
    <hyperlink ref="G1" r:id="rId6" display="https://nssdc.gsfc.nasa.gov/planetary/factsheet/jupiterfact.html"/>
    <hyperlink ref="H1" r:id="rId7" display="https://nssdc.gsfc.nasa.gov/planetary/factsheet/saturnfact.html"/>
    <hyperlink ref="I1" r:id="rId8" display="https://nssdc.gsfc.nasa.gov/planetary/factsheet/uranusfact.html"/>
    <hyperlink ref="J1" r:id="rId9" display="https://nssdc.gsfc.nasa.gov/planetary/factsheet/neptunefact.html"/>
    <hyperlink ref="K1" r:id="rId10" display="https://nssdc.gsfc.nasa.gov/planetary/factsheet/plutofact.html"/>
    <hyperlink ref="A2" r:id="rId11" location="mass" display="mass"/>
    <hyperlink ref="A3" r:id="rId12" location="diam" display="https://nssdc.gsfc.nasa.gov/planetary/factsheet/planetfact_notes.html - diam"/>
    <hyperlink ref="A4" r:id="rId13" location="dens" display="https://nssdc.gsfc.nasa.gov/planetary/factsheet/planetfact_notes.html - dens"/>
    <hyperlink ref="A5" r:id="rId14" location="grav" display="https://nssdc.gsfc.nasa.gov/planetary/factsheet/planetfact_notes.html - grav"/>
    <hyperlink ref="A6" r:id="rId15" location="escv" display="https://nssdc.gsfc.nasa.gov/planetary/factsheet/planetfact_notes.html - escv"/>
    <hyperlink ref="A7" r:id="rId16" location="rotp" display="https://nssdc.gsfc.nasa.gov/planetary/factsheet/planetfact_notes.html - rotp"/>
    <hyperlink ref="A8" r:id="rId17" location="leng" display="https://nssdc.gsfc.nasa.gov/planetary/factsheet/planetfact_notes.html - leng"/>
    <hyperlink ref="A9" r:id="rId18" location="dist" display="dist"/>
    <hyperlink ref="A10" r:id="rId19" location="peri" display="https://nssdc.gsfc.nasa.gov/planetary/factsheet/planetfact_notes.html - peri"/>
    <hyperlink ref="A11" r:id="rId20" location="peri" display="https://nssdc.gsfc.nasa.gov/planetary/factsheet/planetfact_notes.html - peri"/>
    <hyperlink ref="A12" r:id="rId21" location="orbp" display="https://nssdc.gsfc.nasa.gov/planetary/factsheet/planetfact_notes.html - orbp"/>
    <hyperlink ref="A13" r:id="rId22" location="orbv" display="https://nssdc.gsfc.nasa.gov/planetary/factsheet/planetfact_notes.html - orbv"/>
    <hyperlink ref="A14" r:id="rId23" location="orbi" display="https://nssdc.gsfc.nasa.gov/planetary/factsheet/planetfact_notes.html - orbi"/>
    <hyperlink ref="A15" r:id="rId24" location="orbe" display="https://nssdc.gsfc.nasa.gov/planetary/factsheet/planetfact_notes.html - orbe"/>
    <hyperlink ref="A16" r:id="rId25" location="orbo" display="https://nssdc.gsfc.nasa.gov/planetary/factsheet/planetfact_notes.html - orbo"/>
    <hyperlink ref="A17" r:id="rId26" location="temp" display="https://nssdc.gsfc.nasa.gov/planetary/factsheet/planetfact_notes.html - temp"/>
    <hyperlink ref="A18" r:id="rId27" location="surp" display="https://nssdc.gsfc.nasa.gov/planetary/factsheet/planetfact_notes.html - surp"/>
    <hyperlink ref="A19" r:id="rId28" location="sats" display="https://nssdc.gsfc.nasa.gov/planetary/factsheet/planetfact_notes.html - sats"/>
    <hyperlink ref="A20" r:id="rId29" location="ring" display="https://nssdc.gsfc.nasa.gov/planetary/factsheet/planetfact_notes.html - ring"/>
    <hyperlink ref="A21" r:id="rId30" location="magf" display="https://nssdc.gsfc.nasa.gov/planetary/factsheet/planetfact_notes.html - magf"/>
  </hyperlinks>
  <pageMargins left="0.7" right="0.7" top="0.75" bottom="0.75" header="0.3" footer="0.3"/>
  <pageSetup paperSize="9" orientation="portrait" horizontalDpi="0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28</v>
      </c>
      <c r="B2">
        <v>0.33</v>
      </c>
      <c r="C2">
        <v>4.87</v>
      </c>
      <c r="D2">
        <v>5.97</v>
      </c>
      <c r="E2">
        <v>7.2999999999999995E-2</v>
      </c>
      <c r="F2">
        <v>0.64200000000000002</v>
      </c>
      <c r="G2">
        <v>1898</v>
      </c>
      <c r="H2">
        <v>568</v>
      </c>
      <c r="I2">
        <v>86.8</v>
      </c>
      <c r="J2">
        <v>102</v>
      </c>
      <c r="K2">
        <v>1.46E-2</v>
      </c>
    </row>
    <row r="3" spans="1:11" x14ac:dyDescent="0.25">
      <c r="A3" t="s">
        <v>10</v>
      </c>
      <c r="B3">
        <v>4879</v>
      </c>
      <c r="C3">
        <v>12104</v>
      </c>
      <c r="D3">
        <v>12756</v>
      </c>
      <c r="E3">
        <v>3475</v>
      </c>
      <c r="F3">
        <v>6792</v>
      </c>
      <c r="G3">
        <v>142984</v>
      </c>
      <c r="H3">
        <v>120536</v>
      </c>
      <c r="I3">
        <v>51118</v>
      </c>
      <c r="J3">
        <v>49528</v>
      </c>
      <c r="K3">
        <v>2370</v>
      </c>
    </row>
    <row r="4" spans="1:11" x14ac:dyDescent="0.25">
      <c r="A4" t="s">
        <v>11</v>
      </c>
      <c r="B4">
        <v>5427</v>
      </c>
      <c r="C4">
        <v>5243</v>
      </c>
      <c r="D4">
        <v>5514</v>
      </c>
      <c r="E4">
        <v>3340</v>
      </c>
      <c r="F4">
        <v>3933</v>
      </c>
      <c r="G4">
        <v>1326</v>
      </c>
      <c r="H4">
        <v>687</v>
      </c>
      <c r="I4">
        <v>1271</v>
      </c>
      <c r="J4">
        <v>1638</v>
      </c>
      <c r="K4">
        <v>2095</v>
      </c>
    </row>
    <row r="5" spans="1:11" x14ac:dyDescent="0.25">
      <c r="A5" t="s">
        <v>12</v>
      </c>
      <c r="B5">
        <v>3.7</v>
      </c>
      <c r="C5">
        <v>8.9</v>
      </c>
      <c r="D5">
        <v>9.8000000000000007</v>
      </c>
      <c r="E5">
        <v>1.6</v>
      </c>
      <c r="F5">
        <v>3.7</v>
      </c>
      <c r="G5">
        <v>23.1</v>
      </c>
      <c r="H5">
        <v>9</v>
      </c>
      <c r="I5">
        <v>8.6999999999999993</v>
      </c>
      <c r="J5">
        <v>11</v>
      </c>
      <c r="K5">
        <v>0.7</v>
      </c>
    </row>
    <row r="6" spans="1:11" x14ac:dyDescent="0.25">
      <c r="A6" t="s">
        <v>13</v>
      </c>
      <c r="B6">
        <v>4.3</v>
      </c>
      <c r="C6">
        <v>10.4</v>
      </c>
      <c r="D6">
        <v>11.2</v>
      </c>
      <c r="E6">
        <v>2.4</v>
      </c>
      <c r="F6">
        <v>5</v>
      </c>
      <c r="G6">
        <v>59.5</v>
      </c>
      <c r="H6">
        <v>35.5</v>
      </c>
      <c r="I6">
        <v>21.3</v>
      </c>
      <c r="J6">
        <v>23.5</v>
      </c>
      <c r="K6">
        <v>1.3</v>
      </c>
    </row>
    <row r="7" spans="1:11" x14ac:dyDescent="0.25">
      <c r="A7" t="s">
        <v>14</v>
      </c>
      <c r="B7">
        <v>1407.6</v>
      </c>
      <c r="C7">
        <v>-5832.5</v>
      </c>
      <c r="D7">
        <v>23.9</v>
      </c>
      <c r="E7">
        <v>655.7</v>
      </c>
      <c r="F7">
        <v>24.6</v>
      </c>
      <c r="G7">
        <v>9.9</v>
      </c>
      <c r="H7">
        <v>10.7</v>
      </c>
      <c r="I7">
        <v>-17.2</v>
      </c>
      <c r="J7">
        <v>16.100000000000001</v>
      </c>
      <c r="K7">
        <v>-153.30000000000001</v>
      </c>
    </row>
    <row r="8" spans="1:11" x14ac:dyDescent="0.25">
      <c r="A8" t="s">
        <v>15</v>
      </c>
      <c r="B8">
        <v>4222.6000000000004</v>
      </c>
      <c r="C8">
        <v>2802</v>
      </c>
      <c r="D8">
        <v>24</v>
      </c>
      <c r="E8">
        <v>708.7</v>
      </c>
      <c r="F8">
        <v>24.7</v>
      </c>
      <c r="G8">
        <v>9.9</v>
      </c>
      <c r="H8">
        <v>10.7</v>
      </c>
      <c r="I8">
        <v>17.2</v>
      </c>
      <c r="J8">
        <v>16.100000000000001</v>
      </c>
      <c r="K8">
        <v>153.30000000000001</v>
      </c>
    </row>
    <row r="9" spans="1:11" x14ac:dyDescent="0.25">
      <c r="A9" t="s">
        <v>29</v>
      </c>
      <c r="B9">
        <v>57.9</v>
      </c>
      <c r="C9">
        <v>108.2</v>
      </c>
      <c r="D9">
        <v>149.6</v>
      </c>
      <c r="E9">
        <v>0.38400000000000001</v>
      </c>
      <c r="F9">
        <v>227.9</v>
      </c>
      <c r="G9">
        <v>778.6</v>
      </c>
      <c r="H9">
        <v>1433.5</v>
      </c>
      <c r="I9">
        <v>2872.5</v>
      </c>
      <c r="J9">
        <v>4495.1000000000004</v>
      </c>
      <c r="K9">
        <v>5906.4</v>
      </c>
    </row>
    <row r="10" spans="1:11" x14ac:dyDescent="0.25">
      <c r="A10" t="s">
        <v>30</v>
      </c>
      <c r="B10">
        <v>46</v>
      </c>
      <c r="C10">
        <v>107.5</v>
      </c>
      <c r="D10">
        <v>147.1</v>
      </c>
      <c r="E10">
        <v>0.36299999999999999</v>
      </c>
      <c r="F10">
        <v>206.6</v>
      </c>
      <c r="G10">
        <v>740.5</v>
      </c>
      <c r="H10">
        <v>1352.6</v>
      </c>
      <c r="I10">
        <v>2741.3</v>
      </c>
      <c r="J10">
        <v>4444.5</v>
      </c>
      <c r="K10">
        <v>4436.8</v>
      </c>
    </row>
    <row r="11" spans="1:11" x14ac:dyDescent="0.25">
      <c r="A11" t="s">
        <v>31</v>
      </c>
      <c r="B11">
        <v>69.8</v>
      </c>
      <c r="C11">
        <v>108.9</v>
      </c>
      <c r="D11">
        <v>152.1</v>
      </c>
      <c r="E11">
        <v>0.40600000000000003</v>
      </c>
      <c r="F11">
        <v>249.2</v>
      </c>
      <c r="G11">
        <v>816.6</v>
      </c>
      <c r="H11">
        <v>1514.5</v>
      </c>
      <c r="I11">
        <v>3003.6</v>
      </c>
      <c r="J11">
        <v>4545.7</v>
      </c>
      <c r="K11">
        <v>7375.9</v>
      </c>
    </row>
    <row r="12" spans="1:11" x14ac:dyDescent="0.25">
      <c r="A12" t="s">
        <v>16</v>
      </c>
      <c r="B12">
        <v>88</v>
      </c>
      <c r="C12">
        <v>224.7</v>
      </c>
      <c r="D12">
        <v>365.2</v>
      </c>
      <c r="E12">
        <v>27.3</v>
      </c>
      <c r="F12">
        <v>687</v>
      </c>
      <c r="G12">
        <v>4331</v>
      </c>
      <c r="H12">
        <v>10747</v>
      </c>
      <c r="I12">
        <v>30589</v>
      </c>
      <c r="J12">
        <v>59800</v>
      </c>
      <c r="K12">
        <v>90560</v>
      </c>
    </row>
    <row r="13" spans="1:11" x14ac:dyDescent="0.25">
      <c r="A13" t="s">
        <v>17</v>
      </c>
      <c r="B13">
        <v>47.4</v>
      </c>
      <c r="C13">
        <v>35</v>
      </c>
      <c r="D13">
        <v>29.8</v>
      </c>
      <c r="E13">
        <v>1</v>
      </c>
      <c r="F13">
        <v>24.1</v>
      </c>
      <c r="G13">
        <v>13.1</v>
      </c>
      <c r="H13">
        <v>9.6999999999999993</v>
      </c>
      <c r="I13">
        <v>6.8</v>
      </c>
      <c r="J13">
        <v>5.4</v>
      </c>
      <c r="K13">
        <v>4.7</v>
      </c>
    </row>
    <row r="14" spans="1:11" x14ac:dyDescent="0.25">
      <c r="A14" t="s">
        <v>18</v>
      </c>
      <c r="B14">
        <v>7</v>
      </c>
      <c r="C14">
        <v>3.4</v>
      </c>
      <c r="D14">
        <v>0</v>
      </c>
      <c r="E14">
        <v>5.0999999999999996</v>
      </c>
      <c r="F14">
        <v>1.9</v>
      </c>
      <c r="G14">
        <v>1.3</v>
      </c>
      <c r="H14">
        <v>2.5</v>
      </c>
      <c r="I14">
        <v>0.8</v>
      </c>
      <c r="J14">
        <v>1.8</v>
      </c>
      <c r="K14">
        <v>17.2</v>
      </c>
    </row>
    <row r="15" spans="1:11" x14ac:dyDescent="0.25">
      <c r="A15" t="s">
        <v>19</v>
      </c>
      <c r="B15">
        <v>0.20499999999999999</v>
      </c>
      <c r="C15">
        <v>7.0000000000000001E-3</v>
      </c>
      <c r="D15">
        <v>1.7000000000000001E-2</v>
      </c>
      <c r="E15">
        <v>5.5E-2</v>
      </c>
      <c r="F15">
        <v>9.4E-2</v>
      </c>
      <c r="G15">
        <v>4.9000000000000002E-2</v>
      </c>
      <c r="H15">
        <v>5.7000000000000002E-2</v>
      </c>
      <c r="I15">
        <v>4.5999999999999999E-2</v>
      </c>
      <c r="J15">
        <v>1.0999999999999999E-2</v>
      </c>
      <c r="K15">
        <v>0.24399999999999999</v>
      </c>
    </row>
    <row r="16" spans="1:11" x14ac:dyDescent="0.25">
      <c r="A16" t="s">
        <v>20</v>
      </c>
      <c r="B16">
        <v>3.4000000000000002E-2</v>
      </c>
      <c r="C16">
        <v>177.4</v>
      </c>
      <c r="D16">
        <v>23.4</v>
      </c>
      <c r="E16">
        <v>6.7</v>
      </c>
      <c r="F16">
        <v>25.2</v>
      </c>
      <c r="G16">
        <v>3.1</v>
      </c>
      <c r="H16">
        <v>26.7</v>
      </c>
      <c r="I16">
        <v>97.8</v>
      </c>
      <c r="J16">
        <v>28.3</v>
      </c>
      <c r="K16">
        <v>122.5</v>
      </c>
    </row>
    <row r="17" spans="1:11" x14ac:dyDescent="0.25">
      <c r="A17" t="s">
        <v>21</v>
      </c>
      <c r="B17">
        <v>167</v>
      </c>
      <c r="C17">
        <v>464</v>
      </c>
      <c r="D17">
        <v>15</v>
      </c>
      <c r="E17">
        <v>-20</v>
      </c>
      <c r="F17">
        <v>-65</v>
      </c>
      <c r="G17">
        <v>-110</v>
      </c>
      <c r="H17">
        <v>-140</v>
      </c>
      <c r="I17">
        <v>-195</v>
      </c>
      <c r="J17">
        <v>-200</v>
      </c>
      <c r="K17">
        <v>-225</v>
      </c>
    </row>
    <row r="18" spans="1:11" x14ac:dyDescent="0.25">
      <c r="A18" t="s">
        <v>22</v>
      </c>
      <c r="B18">
        <v>0</v>
      </c>
      <c r="C18">
        <v>92</v>
      </c>
      <c r="D18">
        <v>1</v>
      </c>
      <c r="E18">
        <v>0</v>
      </c>
      <c r="F18">
        <v>0.01</v>
      </c>
      <c r="G18">
        <v>0</v>
      </c>
      <c r="H18">
        <v>0</v>
      </c>
      <c r="I18">
        <v>0</v>
      </c>
      <c r="J18">
        <v>0</v>
      </c>
      <c r="K18">
        <v>1.0000000000000001E-5</v>
      </c>
    </row>
    <row r="19" spans="1:11" x14ac:dyDescent="0.25">
      <c r="A19" t="s">
        <v>23</v>
      </c>
      <c r="B19">
        <v>0</v>
      </c>
      <c r="C19">
        <v>0</v>
      </c>
      <c r="D19">
        <v>1</v>
      </c>
      <c r="E19">
        <v>0</v>
      </c>
      <c r="F19">
        <v>2</v>
      </c>
      <c r="G19">
        <v>67</v>
      </c>
      <c r="H19">
        <v>62</v>
      </c>
      <c r="I19">
        <v>27</v>
      </c>
      <c r="J19">
        <v>14</v>
      </c>
      <c r="K19">
        <v>5</v>
      </c>
    </row>
    <row r="20" spans="1:11" x14ac:dyDescent="0.25">
      <c r="A20" t="s">
        <v>24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G20" t="s">
        <v>26</v>
      </c>
      <c r="H20" t="s">
        <v>26</v>
      </c>
      <c r="I20" t="s">
        <v>26</v>
      </c>
      <c r="J20" t="s">
        <v>26</v>
      </c>
      <c r="K20" t="s">
        <v>25</v>
      </c>
    </row>
    <row r="21" spans="1:11" x14ac:dyDescent="0.25">
      <c r="A21" t="s">
        <v>27</v>
      </c>
      <c r="B21" t="s">
        <v>26</v>
      </c>
      <c r="C21" t="s">
        <v>25</v>
      </c>
      <c r="D21" t="s">
        <v>26</v>
      </c>
      <c r="E21" t="s">
        <v>25</v>
      </c>
      <c r="F21" t="s">
        <v>25</v>
      </c>
      <c r="G21" t="s">
        <v>26</v>
      </c>
      <c r="H21" t="s">
        <v>26</v>
      </c>
      <c r="I21" t="s">
        <v>26</v>
      </c>
      <c r="J21" t="s">
        <v>26</v>
      </c>
      <c r="K2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S26" sqref="A14:S26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3" width="14" bestFit="1" customWidth="1"/>
    <col min="4" max="4" width="15.28515625" bestFit="1" customWidth="1"/>
    <col min="5" max="5" width="13.7109375" bestFit="1" customWidth="1"/>
    <col min="6" max="6" width="21.42578125" bestFit="1" customWidth="1"/>
    <col min="7" max="7" width="22.140625" bestFit="1" customWidth="1"/>
    <col min="8" max="8" width="20.140625" bestFit="1" customWidth="1"/>
    <col min="9" max="9" width="26.5703125" bestFit="1" customWidth="1"/>
    <col min="10" max="10" width="19.5703125" bestFit="1" customWidth="1"/>
    <col min="11" max="11" width="18.42578125" bestFit="1" customWidth="1"/>
    <col min="12" max="12" width="19.5703125" bestFit="1" customWidth="1"/>
    <col min="13" max="13" width="21.5703125" bestFit="1" customWidth="1"/>
    <col min="14" max="14" width="26.5703125" bestFit="1" customWidth="1"/>
    <col min="15" max="15" width="18" bestFit="1" customWidth="1"/>
    <col min="16" max="16" width="26.140625" bestFit="1" customWidth="1"/>
    <col min="17" max="17" width="21.42578125" bestFit="1" customWidth="1"/>
    <col min="18" max="18" width="21.7109375" bestFit="1" customWidth="1"/>
    <col min="19" max="19" width="17.28515625" bestFit="1" customWidth="1"/>
  </cols>
  <sheetData>
    <row r="1" spans="1:19" x14ac:dyDescent="0.25">
      <c r="B1" t="s">
        <v>28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</row>
    <row r="2" spans="1:19" x14ac:dyDescent="0.25">
      <c r="A2" t="s">
        <v>0</v>
      </c>
      <c r="B2">
        <v>0.33</v>
      </c>
      <c r="C2">
        <v>4879</v>
      </c>
      <c r="D2">
        <v>5427</v>
      </c>
      <c r="E2">
        <v>3.7</v>
      </c>
      <c r="F2">
        <v>4.3</v>
      </c>
      <c r="G2">
        <v>1407.6</v>
      </c>
      <c r="H2">
        <v>4222.6000000000004</v>
      </c>
      <c r="I2">
        <v>57.9</v>
      </c>
      <c r="J2">
        <v>46</v>
      </c>
      <c r="K2">
        <v>69.8</v>
      </c>
      <c r="L2">
        <v>88</v>
      </c>
      <c r="M2">
        <v>47.4</v>
      </c>
      <c r="N2">
        <v>7</v>
      </c>
      <c r="O2">
        <v>0.20499999999999999</v>
      </c>
      <c r="P2">
        <v>3.4000000000000002E-2</v>
      </c>
      <c r="Q2">
        <v>167</v>
      </c>
      <c r="R2">
        <v>0</v>
      </c>
      <c r="S2">
        <v>0</v>
      </c>
    </row>
    <row r="3" spans="1:19" x14ac:dyDescent="0.25">
      <c r="A3" t="s">
        <v>1</v>
      </c>
      <c r="B3">
        <v>4.87</v>
      </c>
      <c r="C3">
        <v>12104</v>
      </c>
      <c r="D3">
        <v>5243</v>
      </c>
      <c r="E3">
        <v>8.9</v>
      </c>
      <c r="F3">
        <v>10.4</v>
      </c>
      <c r="G3">
        <v>-5832.5</v>
      </c>
      <c r="H3">
        <v>2802</v>
      </c>
      <c r="I3">
        <v>108.2</v>
      </c>
      <c r="J3">
        <v>107.5</v>
      </c>
      <c r="K3">
        <v>108.9</v>
      </c>
      <c r="L3">
        <v>224.7</v>
      </c>
      <c r="M3">
        <v>35</v>
      </c>
      <c r="N3">
        <v>3.4</v>
      </c>
      <c r="O3">
        <v>7.0000000000000001E-3</v>
      </c>
      <c r="P3">
        <v>177.4</v>
      </c>
      <c r="Q3">
        <v>464</v>
      </c>
      <c r="R3">
        <v>92</v>
      </c>
      <c r="S3">
        <v>0</v>
      </c>
    </row>
    <row r="4" spans="1:19" x14ac:dyDescent="0.25">
      <c r="A4" t="s">
        <v>2</v>
      </c>
      <c r="B4">
        <v>5.97</v>
      </c>
      <c r="C4">
        <v>12756</v>
      </c>
      <c r="D4">
        <v>5514</v>
      </c>
      <c r="E4">
        <v>9.8000000000000007</v>
      </c>
      <c r="F4">
        <v>11.2</v>
      </c>
      <c r="G4">
        <v>23.9</v>
      </c>
      <c r="H4">
        <v>24</v>
      </c>
      <c r="I4">
        <v>149.6</v>
      </c>
      <c r="J4">
        <v>147.1</v>
      </c>
      <c r="K4">
        <v>152.1</v>
      </c>
      <c r="L4">
        <v>365.2</v>
      </c>
      <c r="M4">
        <v>29.8</v>
      </c>
      <c r="N4">
        <v>0</v>
      </c>
      <c r="O4">
        <v>1.7000000000000001E-2</v>
      </c>
      <c r="P4">
        <v>23.4</v>
      </c>
      <c r="Q4">
        <v>15</v>
      </c>
      <c r="R4">
        <v>1</v>
      </c>
      <c r="S4">
        <v>1</v>
      </c>
    </row>
    <row r="5" spans="1:19" x14ac:dyDescent="0.25">
      <c r="A5" t="s">
        <v>3</v>
      </c>
      <c r="B5">
        <v>7.2999999999999995E-2</v>
      </c>
      <c r="C5">
        <v>3475</v>
      </c>
      <c r="D5">
        <v>3340</v>
      </c>
      <c r="E5">
        <v>1.6</v>
      </c>
      <c r="F5">
        <v>2.4</v>
      </c>
      <c r="G5">
        <v>655.7</v>
      </c>
      <c r="H5">
        <v>708.7</v>
      </c>
      <c r="I5">
        <v>0.38400000000000001</v>
      </c>
      <c r="J5">
        <v>0.36299999999999999</v>
      </c>
      <c r="K5">
        <v>0.40600000000000003</v>
      </c>
      <c r="L5">
        <v>27.3</v>
      </c>
      <c r="M5">
        <v>1</v>
      </c>
      <c r="N5">
        <v>5.0999999999999996</v>
      </c>
      <c r="O5">
        <v>5.5E-2</v>
      </c>
      <c r="P5">
        <v>6.7</v>
      </c>
      <c r="Q5">
        <v>-20</v>
      </c>
      <c r="R5">
        <v>0</v>
      </c>
      <c r="S5">
        <v>0</v>
      </c>
    </row>
    <row r="6" spans="1:19" x14ac:dyDescent="0.25">
      <c r="A6" t="s">
        <v>4</v>
      </c>
      <c r="B6">
        <v>0.64200000000000002</v>
      </c>
      <c r="C6">
        <v>6792</v>
      </c>
      <c r="D6">
        <v>3933</v>
      </c>
      <c r="E6">
        <v>3.7</v>
      </c>
      <c r="F6">
        <v>5</v>
      </c>
      <c r="G6">
        <v>24.6</v>
      </c>
      <c r="H6">
        <v>24.7</v>
      </c>
      <c r="I6">
        <v>227.9</v>
      </c>
      <c r="J6">
        <v>206.6</v>
      </c>
      <c r="K6">
        <v>249.2</v>
      </c>
      <c r="L6">
        <v>687</v>
      </c>
      <c r="M6">
        <v>24.1</v>
      </c>
      <c r="N6">
        <v>1.9</v>
      </c>
      <c r="O6">
        <v>9.4E-2</v>
      </c>
      <c r="P6">
        <v>25.2</v>
      </c>
      <c r="Q6">
        <v>-65</v>
      </c>
      <c r="R6">
        <v>0.01</v>
      </c>
      <c r="S6">
        <v>2</v>
      </c>
    </row>
    <row r="7" spans="1:19" x14ac:dyDescent="0.25">
      <c r="A7" t="s">
        <v>5</v>
      </c>
      <c r="B7">
        <v>1898</v>
      </c>
      <c r="C7">
        <v>142984</v>
      </c>
      <c r="D7">
        <v>1326</v>
      </c>
      <c r="E7">
        <v>23.1</v>
      </c>
      <c r="F7">
        <v>59.5</v>
      </c>
      <c r="G7">
        <v>9.9</v>
      </c>
      <c r="H7">
        <v>9.9</v>
      </c>
      <c r="I7">
        <v>778.6</v>
      </c>
      <c r="J7">
        <v>740.5</v>
      </c>
      <c r="K7">
        <v>816.6</v>
      </c>
      <c r="L7">
        <v>4331</v>
      </c>
      <c r="M7">
        <v>13.1</v>
      </c>
      <c r="N7">
        <v>1.3</v>
      </c>
      <c r="O7">
        <v>4.9000000000000002E-2</v>
      </c>
      <c r="P7">
        <v>3.1</v>
      </c>
      <c r="Q7">
        <v>-110</v>
      </c>
      <c r="R7">
        <v>0</v>
      </c>
      <c r="S7">
        <v>67</v>
      </c>
    </row>
    <row r="8" spans="1:19" x14ac:dyDescent="0.25">
      <c r="A8" t="s">
        <v>6</v>
      </c>
      <c r="B8">
        <v>568</v>
      </c>
      <c r="C8">
        <v>120536</v>
      </c>
      <c r="D8">
        <v>687</v>
      </c>
      <c r="E8">
        <v>9</v>
      </c>
      <c r="F8">
        <v>35.5</v>
      </c>
      <c r="G8">
        <v>10.7</v>
      </c>
      <c r="H8">
        <v>10.7</v>
      </c>
      <c r="I8">
        <v>1433.5</v>
      </c>
      <c r="J8">
        <v>1352.6</v>
      </c>
      <c r="K8">
        <v>1514.5</v>
      </c>
      <c r="L8">
        <v>10747</v>
      </c>
      <c r="M8">
        <v>9.6999999999999993</v>
      </c>
      <c r="N8">
        <v>2.5</v>
      </c>
      <c r="O8">
        <v>5.7000000000000002E-2</v>
      </c>
      <c r="P8">
        <v>26.7</v>
      </c>
      <c r="Q8">
        <v>-140</v>
      </c>
      <c r="R8">
        <v>0</v>
      </c>
      <c r="S8">
        <v>62</v>
      </c>
    </row>
    <row r="9" spans="1:19" x14ac:dyDescent="0.25">
      <c r="A9" t="s">
        <v>7</v>
      </c>
      <c r="B9">
        <v>86.8</v>
      </c>
      <c r="C9">
        <v>51118</v>
      </c>
      <c r="D9">
        <v>1271</v>
      </c>
      <c r="E9">
        <v>8.6999999999999993</v>
      </c>
      <c r="F9">
        <v>21.3</v>
      </c>
      <c r="G9">
        <v>-17.2</v>
      </c>
      <c r="H9">
        <v>17.2</v>
      </c>
      <c r="I9">
        <v>2872.5</v>
      </c>
      <c r="J9">
        <v>2741.3</v>
      </c>
      <c r="K9">
        <v>3003.6</v>
      </c>
      <c r="L9">
        <v>30589</v>
      </c>
      <c r="M9">
        <v>6.8</v>
      </c>
      <c r="N9">
        <v>0.8</v>
      </c>
      <c r="O9">
        <v>4.5999999999999999E-2</v>
      </c>
      <c r="P9">
        <v>97.8</v>
      </c>
      <c r="Q9">
        <v>-195</v>
      </c>
      <c r="R9">
        <v>0</v>
      </c>
      <c r="S9">
        <v>27</v>
      </c>
    </row>
    <row r="10" spans="1:19" x14ac:dyDescent="0.25">
      <c r="A10" t="s">
        <v>8</v>
      </c>
      <c r="B10">
        <v>102</v>
      </c>
      <c r="C10">
        <v>49528</v>
      </c>
      <c r="D10">
        <v>1638</v>
      </c>
      <c r="E10">
        <v>11</v>
      </c>
      <c r="F10">
        <v>23.5</v>
      </c>
      <c r="G10">
        <v>16.100000000000001</v>
      </c>
      <c r="H10">
        <v>16.100000000000001</v>
      </c>
      <c r="I10">
        <v>4495.1000000000004</v>
      </c>
      <c r="J10">
        <v>4444.5</v>
      </c>
      <c r="K10">
        <v>4545.7</v>
      </c>
      <c r="L10">
        <v>59800</v>
      </c>
      <c r="M10">
        <v>5.4</v>
      </c>
      <c r="N10">
        <v>1.8</v>
      </c>
      <c r="O10">
        <v>1.0999999999999999E-2</v>
      </c>
      <c r="P10">
        <v>28.3</v>
      </c>
      <c r="Q10">
        <v>-200</v>
      </c>
      <c r="R10">
        <v>0</v>
      </c>
      <c r="S10">
        <v>14</v>
      </c>
    </row>
    <row r="11" spans="1:19" x14ac:dyDescent="0.25">
      <c r="A11" t="s">
        <v>9</v>
      </c>
      <c r="B11">
        <v>1.46E-2</v>
      </c>
      <c r="C11">
        <v>2370</v>
      </c>
      <c r="D11">
        <v>2095</v>
      </c>
      <c r="E11">
        <v>0.7</v>
      </c>
      <c r="F11">
        <v>1.3</v>
      </c>
      <c r="G11">
        <v>-153.30000000000001</v>
      </c>
      <c r="H11">
        <v>153.30000000000001</v>
      </c>
      <c r="I11">
        <v>5906.4</v>
      </c>
      <c r="J11">
        <v>4436.8</v>
      </c>
      <c r="K11">
        <v>7375.9</v>
      </c>
      <c r="L11">
        <v>90560</v>
      </c>
      <c r="M11">
        <v>4.7</v>
      </c>
      <c r="N11">
        <v>17.2</v>
      </c>
      <c r="O11">
        <v>0.24399999999999999</v>
      </c>
      <c r="P11">
        <v>122.5</v>
      </c>
      <c r="Q11">
        <v>-225</v>
      </c>
      <c r="R11">
        <v>1.0000000000000001E-5</v>
      </c>
      <c r="S11">
        <v>5</v>
      </c>
    </row>
    <row r="13" spans="1:19" x14ac:dyDescent="0.25">
      <c r="A13" t="s">
        <v>42</v>
      </c>
    </row>
    <row r="14" spans="1:19" x14ac:dyDescent="0.25">
      <c r="B14" t="s">
        <v>56</v>
      </c>
      <c r="C14" t="s">
        <v>57</v>
      </c>
      <c r="D14" t="s">
        <v>58</v>
      </c>
      <c r="E14" t="s">
        <v>59</v>
      </c>
      <c r="F14" t="s">
        <v>60</v>
      </c>
      <c r="G14" t="s">
        <v>61</v>
      </c>
      <c r="H14" t="s">
        <v>62</v>
      </c>
      <c r="I14" t="s">
        <v>63</v>
      </c>
      <c r="J14" t="s">
        <v>64</v>
      </c>
      <c r="K14" t="s">
        <v>65</v>
      </c>
      <c r="L14" t="s">
        <v>66</v>
      </c>
      <c r="M14" t="s">
        <v>67</v>
      </c>
      <c r="N14" t="s">
        <v>68</v>
      </c>
      <c r="O14" t="s">
        <v>19</v>
      </c>
      <c r="P14" t="s">
        <v>69</v>
      </c>
      <c r="Q14" t="s">
        <v>70</v>
      </c>
      <c r="R14" t="s">
        <v>71</v>
      </c>
      <c r="S14" t="s">
        <v>23</v>
      </c>
    </row>
    <row r="15" spans="1:19" x14ac:dyDescent="0.25">
      <c r="A15" t="s">
        <v>55</v>
      </c>
      <c r="B15" t="s">
        <v>50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48</v>
      </c>
      <c r="I15" t="s">
        <v>49</v>
      </c>
      <c r="J15" t="s">
        <v>44</v>
      </c>
      <c r="K15" t="s">
        <v>44</v>
      </c>
      <c r="L15" t="s">
        <v>51</v>
      </c>
      <c r="M15" t="s">
        <v>47</v>
      </c>
      <c r="N15" t="s">
        <v>52</v>
      </c>
      <c r="P15" t="s">
        <v>52</v>
      </c>
      <c r="Q15" t="s">
        <v>53</v>
      </c>
      <c r="R15" t="s">
        <v>54</v>
      </c>
    </row>
    <row r="16" spans="1:19" x14ac:dyDescent="0.25">
      <c r="A16" t="s">
        <v>43</v>
      </c>
      <c r="B16" s="9">
        <v>9.9999999999999998E+23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9">
        <v>1000000</v>
      </c>
      <c r="J16" s="9">
        <v>1000000</v>
      </c>
      <c r="K16" s="9">
        <v>1000000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 t="s">
        <v>32</v>
      </c>
      <c r="B17">
        <v>0.33</v>
      </c>
      <c r="C17">
        <v>4879</v>
      </c>
      <c r="D17">
        <v>5427</v>
      </c>
      <c r="E17">
        <v>3.7</v>
      </c>
      <c r="F17">
        <v>4.3</v>
      </c>
      <c r="G17">
        <v>1407.6</v>
      </c>
      <c r="H17">
        <v>4222.6000000000004</v>
      </c>
      <c r="I17">
        <v>57.9</v>
      </c>
      <c r="J17">
        <v>46</v>
      </c>
      <c r="K17">
        <v>69.8</v>
      </c>
      <c r="L17">
        <v>88</v>
      </c>
      <c r="M17">
        <v>47.4</v>
      </c>
      <c r="N17">
        <v>7</v>
      </c>
      <c r="O17">
        <v>0.20499999999999999</v>
      </c>
      <c r="P17">
        <v>3.4000000000000002E-2</v>
      </c>
      <c r="Q17">
        <v>167</v>
      </c>
      <c r="R17">
        <v>0</v>
      </c>
      <c r="S17">
        <v>0</v>
      </c>
    </row>
    <row r="18" spans="1:19" x14ac:dyDescent="0.25">
      <c r="A18" t="s">
        <v>33</v>
      </c>
      <c r="B18">
        <v>4.87</v>
      </c>
      <c r="C18">
        <v>12104</v>
      </c>
      <c r="D18">
        <v>5243</v>
      </c>
      <c r="E18">
        <v>8.9</v>
      </c>
      <c r="F18">
        <v>10.4</v>
      </c>
      <c r="G18">
        <v>-5832.5</v>
      </c>
      <c r="H18">
        <v>2802</v>
      </c>
      <c r="I18">
        <v>108.2</v>
      </c>
      <c r="J18">
        <v>107.5</v>
      </c>
      <c r="K18">
        <v>108.9</v>
      </c>
      <c r="L18">
        <v>224.7</v>
      </c>
      <c r="M18">
        <v>35</v>
      </c>
      <c r="N18">
        <v>3.4</v>
      </c>
      <c r="O18">
        <v>7.0000000000000001E-3</v>
      </c>
      <c r="P18">
        <v>177.4</v>
      </c>
      <c r="Q18">
        <v>464</v>
      </c>
      <c r="R18">
        <v>92</v>
      </c>
      <c r="S18">
        <v>0</v>
      </c>
    </row>
    <row r="19" spans="1:19" x14ac:dyDescent="0.25">
      <c r="A19" t="s">
        <v>34</v>
      </c>
      <c r="B19">
        <v>5.97</v>
      </c>
      <c r="C19">
        <v>12756</v>
      </c>
      <c r="D19">
        <v>5514</v>
      </c>
      <c r="E19">
        <v>9.8000000000000007</v>
      </c>
      <c r="F19">
        <v>11.2</v>
      </c>
      <c r="G19">
        <v>23.9</v>
      </c>
      <c r="H19">
        <v>24</v>
      </c>
      <c r="I19">
        <v>149.6</v>
      </c>
      <c r="J19">
        <v>147.1</v>
      </c>
      <c r="K19">
        <v>152.1</v>
      </c>
      <c r="L19">
        <v>365.2</v>
      </c>
      <c r="M19">
        <v>29.8</v>
      </c>
      <c r="N19">
        <v>0</v>
      </c>
      <c r="O19">
        <v>1.7000000000000001E-2</v>
      </c>
      <c r="P19">
        <v>23.4</v>
      </c>
      <c r="Q19">
        <v>15</v>
      </c>
      <c r="R19">
        <v>1</v>
      </c>
      <c r="S19">
        <v>1</v>
      </c>
    </row>
    <row r="20" spans="1:19" x14ac:dyDescent="0.25">
      <c r="A20" t="s">
        <v>35</v>
      </c>
      <c r="B20">
        <v>7.2999999999999995E-2</v>
      </c>
      <c r="C20">
        <v>3475</v>
      </c>
      <c r="D20">
        <v>3340</v>
      </c>
      <c r="E20">
        <v>1.6</v>
      </c>
      <c r="F20">
        <v>2.4</v>
      </c>
      <c r="G20">
        <v>655.7</v>
      </c>
      <c r="H20">
        <v>708.7</v>
      </c>
      <c r="I20">
        <v>0.38400000000000001</v>
      </c>
      <c r="J20">
        <v>0.36299999999999999</v>
      </c>
      <c r="K20">
        <v>0.40600000000000003</v>
      </c>
      <c r="L20">
        <v>27.3</v>
      </c>
      <c r="M20">
        <v>1</v>
      </c>
      <c r="N20">
        <v>5.0999999999999996</v>
      </c>
      <c r="O20">
        <v>5.5E-2</v>
      </c>
      <c r="P20">
        <v>6.7</v>
      </c>
      <c r="Q20">
        <v>-20</v>
      </c>
      <c r="R20">
        <v>0</v>
      </c>
      <c r="S20">
        <v>0</v>
      </c>
    </row>
    <row r="21" spans="1:19" x14ac:dyDescent="0.25">
      <c r="A21" t="s">
        <v>36</v>
      </c>
      <c r="B21">
        <v>0.64200000000000002</v>
      </c>
      <c r="C21">
        <v>6792</v>
      </c>
      <c r="D21">
        <v>3933</v>
      </c>
      <c r="E21">
        <v>3.7</v>
      </c>
      <c r="F21">
        <v>5</v>
      </c>
      <c r="G21">
        <v>24.6</v>
      </c>
      <c r="H21">
        <v>24.7</v>
      </c>
      <c r="I21">
        <v>227.9</v>
      </c>
      <c r="J21">
        <v>206.6</v>
      </c>
      <c r="K21">
        <v>249.2</v>
      </c>
      <c r="L21">
        <v>687</v>
      </c>
      <c r="M21">
        <v>24.1</v>
      </c>
      <c r="N21">
        <v>1.9</v>
      </c>
      <c r="O21">
        <v>9.4E-2</v>
      </c>
      <c r="P21">
        <v>25.2</v>
      </c>
      <c r="Q21">
        <v>-65</v>
      </c>
      <c r="R21">
        <v>0.01</v>
      </c>
      <c r="S21">
        <v>2</v>
      </c>
    </row>
    <row r="22" spans="1:19" x14ac:dyDescent="0.25">
      <c r="A22" t="s">
        <v>37</v>
      </c>
      <c r="B22">
        <v>1898</v>
      </c>
      <c r="C22">
        <v>142984</v>
      </c>
      <c r="D22">
        <v>1326</v>
      </c>
      <c r="E22">
        <v>23.1</v>
      </c>
      <c r="F22">
        <v>59.5</v>
      </c>
      <c r="G22">
        <v>9.9</v>
      </c>
      <c r="H22">
        <v>9.9</v>
      </c>
      <c r="I22">
        <v>778.6</v>
      </c>
      <c r="J22">
        <v>740.5</v>
      </c>
      <c r="K22">
        <v>816.6</v>
      </c>
      <c r="L22">
        <v>4331</v>
      </c>
      <c r="M22">
        <v>13.1</v>
      </c>
      <c r="N22">
        <v>1.3</v>
      </c>
      <c r="O22">
        <v>4.9000000000000002E-2</v>
      </c>
      <c r="P22">
        <v>3.1</v>
      </c>
      <c r="Q22">
        <v>-110</v>
      </c>
      <c r="R22">
        <v>0</v>
      </c>
      <c r="S22">
        <v>67</v>
      </c>
    </row>
    <row r="23" spans="1:19" x14ac:dyDescent="0.25">
      <c r="A23" t="s">
        <v>38</v>
      </c>
      <c r="B23">
        <v>568</v>
      </c>
      <c r="C23">
        <v>120536</v>
      </c>
      <c r="D23">
        <v>687</v>
      </c>
      <c r="E23">
        <v>9</v>
      </c>
      <c r="F23">
        <v>35.5</v>
      </c>
      <c r="G23">
        <v>10.7</v>
      </c>
      <c r="H23">
        <v>10.7</v>
      </c>
      <c r="I23">
        <v>1433.5</v>
      </c>
      <c r="J23">
        <v>1352.6</v>
      </c>
      <c r="K23">
        <v>1514.5</v>
      </c>
      <c r="L23">
        <v>10747</v>
      </c>
      <c r="M23">
        <v>9.6999999999999993</v>
      </c>
      <c r="N23">
        <v>2.5</v>
      </c>
      <c r="O23">
        <v>5.7000000000000002E-2</v>
      </c>
      <c r="P23">
        <v>26.7</v>
      </c>
      <c r="Q23">
        <v>-140</v>
      </c>
      <c r="R23">
        <v>0</v>
      </c>
      <c r="S23">
        <v>62</v>
      </c>
    </row>
    <row r="24" spans="1:19" x14ac:dyDescent="0.25">
      <c r="A24" t="s">
        <v>39</v>
      </c>
      <c r="B24">
        <v>86.8</v>
      </c>
      <c r="C24">
        <v>51118</v>
      </c>
      <c r="D24">
        <v>1271</v>
      </c>
      <c r="E24">
        <v>8.6999999999999993</v>
      </c>
      <c r="F24">
        <v>21.3</v>
      </c>
      <c r="G24">
        <v>-17.2</v>
      </c>
      <c r="H24">
        <v>17.2</v>
      </c>
      <c r="I24">
        <v>2872.5</v>
      </c>
      <c r="J24">
        <v>2741.3</v>
      </c>
      <c r="K24">
        <v>3003.6</v>
      </c>
      <c r="L24">
        <v>30589</v>
      </c>
      <c r="M24">
        <v>6.8</v>
      </c>
      <c r="N24">
        <v>0.8</v>
      </c>
      <c r="O24">
        <v>4.5999999999999999E-2</v>
      </c>
      <c r="P24">
        <v>97.8</v>
      </c>
      <c r="Q24">
        <v>-195</v>
      </c>
      <c r="R24">
        <v>0</v>
      </c>
      <c r="S24">
        <v>27</v>
      </c>
    </row>
    <row r="25" spans="1:19" x14ac:dyDescent="0.25">
      <c r="A25" t="s">
        <v>40</v>
      </c>
      <c r="B25">
        <v>102</v>
      </c>
      <c r="C25">
        <v>49528</v>
      </c>
      <c r="D25">
        <v>1638</v>
      </c>
      <c r="E25">
        <v>11</v>
      </c>
      <c r="F25">
        <v>23.5</v>
      </c>
      <c r="G25">
        <v>16.100000000000001</v>
      </c>
      <c r="H25">
        <v>16.100000000000001</v>
      </c>
      <c r="I25">
        <v>4495.1000000000004</v>
      </c>
      <c r="J25">
        <v>4444.5</v>
      </c>
      <c r="K25">
        <v>4545.7</v>
      </c>
      <c r="L25">
        <v>59800</v>
      </c>
      <c r="M25">
        <v>5.4</v>
      </c>
      <c r="N25">
        <v>1.8</v>
      </c>
      <c r="O25">
        <v>1.0999999999999999E-2</v>
      </c>
      <c r="P25">
        <v>28.3</v>
      </c>
      <c r="Q25">
        <v>-200</v>
      </c>
      <c r="R25">
        <v>0</v>
      </c>
      <c r="S25">
        <v>14</v>
      </c>
    </row>
    <row r="26" spans="1:19" x14ac:dyDescent="0.25">
      <c r="A26" t="s">
        <v>41</v>
      </c>
      <c r="B26">
        <v>1.46E-2</v>
      </c>
      <c r="C26">
        <v>2370</v>
      </c>
      <c r="D26">
        <v>2095</v>
      </c>
      <c r="E26">
        <v>0.7</v>
      </c>
      <c r="F26">
        <v>1.3</v>
      </c>
      <c r="G26">
        <v>-153.30000000000001</v>
      </c>
      <c r="H26">
        <v>153.30000000000001</v>
      </c>
      <c r="I26">
        <v>5906.4</v>
      </c>
      <c r="J26">
        <v>4436.8</v>
      </c>
      <c r="K26">
        <v>7375.9</v>
      </c>
      <c r="L26">
        <v>90560</v>
      </c>
      <c r="M26">
        <v>4.7</v>
      </c>
      <c r="N26">
        <v>17.2</v>
      </c>
      <c r="O26">
        <v>0.24399999999999999</v>
      </c>
      <c r="P26">
        <v>122.5</v>
      </c>
      <c r="Q26">
        <v>-225</v>
      </c>
      <c r="R26">
        <v>1.0000000000000001E-5</v>
      </c>
      <c r="S26">
        <v>5</v>
      </c>
    </row>
    <row r="29" spans="1:19" x14ac:dyDescent="0.25">
      <c r="A29" t="s">
        <v>32</v>
      </c>
      <c r="B29" t="e">
        <f>#REF!*1E+24</f>
        <v>#REF!</v>
      </c>
      <c r="C29">
        <v>4879</v>
      </c>
      <c r="D29">
        <v>5427</v>
      </c>
      <c r="E29">
        <v>3.7</v>
      </c>
      <c r="F29">
        <v>4.3</v>
      </c>
      <c r="G29">
        <v>1407.6</v>
      </c>
      <c r="H29">
        <v>4222.6000000000004</v>
      </c>
      <c r="I29" t="e">
        <f>#REF!*1000000</f>
        <v>#REF!</v>
      </c>
      <c r="J29" t="e">
        <f>#REF!*1000000</f>
        <v>#REF!</v>
      </c>
      <c r="K29" t="e">
        <f>#REF!*1000000</f>
        <v>#REF!</v>
      </c>
      <c r="L29">
        <v>88</v>
      </c>
    </row>
    <row r="30" spans="1:19" x14ac:dyDescent="0.25">
      <c r="A30" t="s">
        <v>33</v>
      </c>
      <c r="B30" t="e">
        <f>#REF!*1E+24</f>
        <v>#REF!</v>
      </c>
      <c r="C30">
        <v>12104</v>
      </c>
      <c r="D30">
        <v>5243</v>
      </c>
      <c r="E30">
        <v>8.9</v>
      </c>
      <c r="F30">
        <v>10.4</v>
      </c>
      <c r="G30">
        <v>-5832.5</v>
      </c>
      <c r="H30">
        <v>2802</v>
      </c>
      <c r="I30" t="e">
        <f>#REF!*1000000</f>
        <v>#REF!</v>
      </c>
      <c r="J30" t="e">
        <f>#REF!*1000000</f>
        <v>#REF!</v>
      </c>
      <c r="K30" t="e">
        <f>#REF!*1000000</f>
        <v>#REF!</v>
      </c>
      <c r="L30">
        <v>224.7</v>
      </c>
    </row>
    <row r="31" spans="1:19" x14ac:dyDescent="0.25">
      <c r="A31" t="s">
        <v>34</v>
      </c>
      <c r="B31">
        <f t="shared" ref="B31:B38" si="0">B16*1E+24</f>
        <v>1E+48</v>
      </c>
      <c r="C31">
        <v>12756</v>
      </c>
      <c r="D31">
        <v>5514</v>
      </c>
      <c r="E31">
        <v>9.8000000000000007</v>
      </c>
      <c r="F31">
        <v>11.2</v>
      </c>
      <c r="G31">
        <v>23.9</v>
      </c>
      <c r="H31">
        <v>24</v>
      </c>
      <c r="I31">
        <f t="shared" ref="I31:K31" si="1">I16*1000000</f>
        <v>1000000000000</v>
      </c>
      <c r="J31">
        <f t="shared" si="1"/>
        <v>1000000000000</v>
      </c>
      <c r="K31">
        <f t="shared" si="1"/>
        <v>1000000000000</v>
      </c>
      <c r="L31">
        <v>365.2</v>
      </c>
    </row>
    <row r="32" spans="1:19" x14ac:dyDescent="0.25">
      <c r="A32" t="s">
        <v>35</v>
      </c>
      <c r="B32">
        <f t="shared" si="0"/>
        <v>3.3000000000000003E+23</v>
      </c>
      <c r="C32">
        <v>3475</v>
      </c>
      <c r="D32">
        <v>3340</v>
      </c>
      <c r="E32">
        <v>1.6</v>
      </c>
      <c r="F32">
        <v>2.4</v>
      </c>
      <c r="G32">
        <v>655.7</v>
      </c>
      <c r="H32">
        <v>708.7</v>
      </c>
      <c r="I32">
        <f t="shared" ref="I32:K32" si="2">I17*1000000</f>
        <v>57900000</v>
      </c>
      <c r="J32">
        <f t="shared" si="2"/>
        <v>46000000</v>
      </c>
      <c r="K32">
        <f t="shared" si="2"/>
        <v>69800000</v>
      </c>
      <c r="L32">
        <v>27.3</v>
      </c>
    </row>
    <row r="33" spans="1:12" x14ac:dyDescent="0.25">
      <c r="A33" t="s">
        <v>36</v>
      </c>
      <c r="B33">
        <f t="shared" si="0"/>
        <v>4.8699999999999996E+24</v>
      </c>
      <c r="C33">
        <v>6792</v>
      </c>
      <c r="D33">
        <v>3933</v>
      </c>
      <c r="E33">
        <v>3.7</v>
      </c>
      <c r="F33">
        <v>5</v>
      </c>
      <c r="G33">
        <v>24.6</v>
      </c>
      <c r="H33">
        <v>24.7</v>
      </c>
      <c r="I33">
        <f t="shared" ref="I33:K33" si="3">I18*1000000</f>
        <v>108200000</v>
      </c>
      <c r="J33">
        <f t="shared" si="3"/>
        <v>107500000</v>
      </c>
      <c r="K33">
        <f t="shared" si="3"/>
        <v>108900000</v>
      </c>
      <c r="L33">
        <v>687</v>
      </c>
    </row>
    <row r="34" spans="1:12" x14ac:dyDescent="0.25">
      <c r="A34" t="s">
        <v>37</v>
      </c>
      <c r="B34">
        <f t="shared" si="0"/>
        <v>5.9699999999999992E+24</v>
      </c>
      <c r="C34">
        <v>142984</v>
      </c>
      <c r="D34">
        <v>1326</v>
      </c>
      <c r="E34">
        <v>23.1</v>
      </c>
      <c r="F34">
        <v>59.5</v>
      </c>
      <c r="G34">
        <v>9.9</v>
      </c>
      <c r="H34">
        <v>9.9</v>
      </c>
      <c r="I34">
        <f t="shared" ref="I34:K34" si="4">I19*1000000</f>
        <v>149600000</v>
      </c>
      <c r="J34">
        <f t="shared" si="4"/>
        <v>147100000</v>
      </c>
      <c r="K34">
        <f t="shared" si="4"/>
        <v>152100000</v>
      </c>
      <c r="L34">
        <v>4331</v>
      </c>
    </row>
    <row r="35" spans="1:12" x14ac:dyDescent="0.25">
      <c r="A35" t="s">
        <v>38</v>
      </c>
      <c r="B35">
        <f t="shared" si="0"/>
        <v>7.2999999999999998E+22</v>
      </c>
      <c r="C35">
        <v>120536</v>
      </c>
      <c r="D35">
        <v>687</v>
      </c>
      <c r="E35">
        <v>9</v>
      </c>
      <c r="F35">
        <v>35.5</v>
      </c>
      <c r="G35">
        <v>10.7</v>
      </c>
      <c r="H35">
        <v>10.7</v>
      </c>
      <c r="I35">
        <f t="shared" ref="I35:K35" si="5">I20*1000000</f>
        <v>384000</v>
      </c>
      <c r="J35">
        <f t="shared" si="5"/>
        <v>363000</v>
      </c>
      <c r="K35">
        <f t="shared" si="5"/>
        <v>406000</v>
      </c>
      <c r="L35">
        <v>10747</v>
      </c>
    </row>
    <row r="36" spans="1:12" x14ac:dyDescent="0.25">
      <c r="A36" t="s">
        <v>39</v>
      </c>
      <c r="B36">
        <f t="shared" si="0"/>
        <v>6.4200000000000005E+23</v>
      </c>
      <c r="C36">
        <v>51118</v>
      </c>
      <c r="D36">
        <v>1271</v>
      </c>
      <c r="E36">
        <v>8.6999999999999993</v>
      </c>
      <c r="F36">
        <v>21.3</v>
      </c>
      <c r="G36">
        <v>-17.2</v>
      </c>
      <c r="H36">
        <v>17.2</v>
      </c>
      <c r="I36">
        <f t="shared" ref="I36:K36" si="6">I21*1000000</f>
        <v>227900000</v>
      </c>
      <c r="J36">
        <f t="shared" si="6"/>
        <v>206600000</v>
      </c>
      <c r="K36">
        <f t="shared" si="6"/>
        <v>249200000</v>
      </c>
      <c r="L36">
        <v>30589</v>
      </c>
    </row>
    <row r="37" spans="1:12" x14ac:dyDescent="0.25">
      <c r="A37" t="s">
        <v>40</v>
      </c>
      <c r="B37">
        <f t="shared" si="0"/>
        <v>1.8979999999999999E+27</v>
      </c>
      <c r="C37">
        <v>49528</v>
      </c>
      <c r="D37">
        <v>1638</v>
      </c>
      <c r="E37">
        <v>11</v>
      </c>
      <c r="F37">
        <v>23.5</v>
      </c>
      <c r="G37">
        <v>16.100000000000001</v>
      </c>
      <c r="H37">
        <v>16.100000000000001</v>
      </c>
      <c r="I37">
        <f t="shared" ref="I37:K37" si="7">I22*1000000</f>
        <v>778600000</v>
      </c>
      <c r="J37">
        <f t="shared" si="7"/>
        <v>740500000</v>
      </c>
      <c r="K37">
        <f t="shared" si="7"/>
        <v>816600000</v>
      </c>
      <c r="L37">
        <v>59800</v>
      </c>
    </row>
    <row r="38" spans="1:12" x14ac:dyDescent="0.25">
      <c r="A38" t="s">
        <v>41</v>
      </c>
      <c r="B38">
        <f t="shared" si="0"/>
        <v>5.6800000000000001E+26</v>
      </c>
      <c r="C38">
        <v>2370</v>
      </c>
      <c r="D38">
        <v>2095</v>
      </c>
      <c r="E38">
        <v>0.7</v>
      </c>
      <c r="F38">
        <v>1.3</v>
      </c>
      <c r="G38">
        <v>-153.30000000000001</v>
      </c>
      <c r="H38">
        <v>153.30000000000001</v>
      </c>
      <c r="I38">
        <f t="shared" ref="I38:K38" si="8">I23*1000000</f>
        <v>1433500000</v>
      </c>
      <c r="J38">
        <f t="shared" si="8"/>
        <v>1352600000</v>
      </c>
      <c r="K38">
        <f t="shared" si="8"/>
        <v>1514500000</v>
      </c>
      <c r="L38">
        <v>90560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B3" sqref="B3"/>
    </sheetView>
  </sheetViews>
  <sheetFormatPr defaultRowHeight="15" x14ac:dyDescent="0.25"/>
  <sheetData>
    <row r="1" spans="1:19" x14ac:dyDescent="0.25">
      <c r="B1" t="s">
        <v>56</v>
      </c>
      <c r="C1" t="s">
        <v>72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19</v>
      </c>
      <c r="P1" t="s">
        <v>69</v>
      </c>
      <c r="Q1" t="s">
        <v>70</v>
      </c>
      <c r="R1" t="s">
        <v>71</v>
      </c>
      <c r="S1" t="s">
        <v>23</v>
      </c>
    </row>
    <row r="2" spans="1:19" x14ac:dyDescent="0.25">
      <c r="A2" t="s">
        <v>55</v>
      </c>
      <c r="B2" t="s">
        <v>50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48</v>
      </c>
      <c r="I2" t="s">
        <v>49</v>
      </c>
      <c r="J2" t="s">
        <v>44</v>
      </c>
      <c r="K2" t="s">
        <v>44</v>
      </c>
      <c r="L2" t="s">
        <v>51</v>
      </c>
      <c r="M2" t="s">
        <v>47</v>
      </c>
      <c r="N2" t="s">
        <v>52</v>
      </c>
      <c r="P2" t="s">
        <v>52</v>
      </c>
      <c r="Q2" t="s">
        <v>53</v>
      </c>
      <c r="R2" t="s">
        <v>54</v>
      </c>
    </row>
    <row r="3" spans="1:19" x14ac:dyDescent="0.25">
      <c r="A3" t="s">
        <v>43</v>
      </c>
      <c r="B3" s="9">
        <v>9.9999999999999998E+23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9">
        <v>1000000</v>
      </c>
      <c r="J3" s="9">
        <v>1000000</v>
      </c>
      <c r="K3" s="9">
        <v>1000000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 t="s">
        <v>32</v>
      </c>
      <c r="B4">
        <v>0.33</v>
      </c>
      <c r="C4">
        <v>2439</v>
      </c>
      <c r="D4">
        <v>5427</v>
      </c>
      <c r="E4">
        <v>3.7</v>
      </c>
      <c r="F4">
        <v>4.3</v>
      </c>
      <c r="G4">
        <v>1407.6</v>
      </c>
      <c r="H4">
        <v>4222.6000000000004</v>
      </c>
      <c r="I4">
        <v>57.9</v>
      </c>
      <c r="J4">
        <v>46</v>
      </c>
      <c r="K4">
        <v>69.8</v>
      </c>
      <c r="L4">
        <v>88</v>
      </c>
      <c r="M4">
        <v>47.4</v>
      </c>
      <c r="N4">
        <v>7</v>
      </c>
      <c r="O4">
        <v>0.20499999999999999</v>
      </c>
      <c r="P4">
        <v>3.4000000000000002E-2</v>
      </c>
      <c r="Q4">
        <v>167</v>
      </c>
      <c r="R4">
        <v>0</v>
      </c>
      <c r="S4">
        <v>0</v>
      </c>
    </row>
    <row r="5" spans="1:19" x14ac:dyDescent="0.25">
      <c r="A5" t="s">
        <v>33</v>
      </c>
      <c r="B5">
        <v>4.87</v>
      </c>
      <c r="C5">
        <v>6052</v>
      </c>
      <c r="D5">
        <v>5243</v>
      </c>
      <c r="E5">
        <v>8.9</v>
      </c>
      <c r="F5">
        <v>10.4</v>
      </c>
      <c r="G5">
        <v>-5832.5</v>
      </c>
      <c r="H5">
        <v>2802</v>
      </c>
      <c r="I5">
        <v>108.2</v>
      </c>
      <c r="J5">
        <v>107.5</v>
      </c>
      <c r="K5">
        <v>108.9</v>
      </c>
      <c r="L5">
        <v>224.7</v>
      </c>
      <c r="M5">
        <v>35</v>
      </c>
      <c r="N5">
        <v>3.4</v>
      </c>
      <c r="O5">
        <v>7.0000000000000001E-3</v>
      </c>
      <c r="P5">
        <v>177.4</v>
      </c>
      <c r="Q5">
        <v>464</v>
      </c>
      <c r="R5">
        <v>92</v>
      </c>
      <c r="S5">
        <v>0</v>
      </c>
    </row>
    <row r="6" spans="1:19" x14ac:dyDescent="0.25">
      <c r="A6" t="s">
        <v>34</v>
      </c>
      <c r="B6">
        <v>5.97</v>
      </c>
      <c r="C6">
        <v>6378</v>
      </c>
      <c r="D6">
        <v>5514</v>
      </c>
      <c r="E6">
        <v>9.8000000000000007</v>
      </c>
      <c r="F6">
        <v>11.2</v>
      </c>
      <c r="G6">
        <v>23.9</v>
      </c>
      <c r="H6">
        <v>24</v>
      </c>
      <c r="I6">
        <v>149.6</v>
      </c>
      <c r="J6">
        <v>147.1</v>
      </c>
      <c r="K6">
        <v>152.1</v>
      </c>
      <c r="L6">
        <v>365.2</v>
      </c>
      <c r="M6">
        <v>29.8</v>
      </c>
      <c r="N6">
        <v>0</v>
      </c>
      <c r="O6">
        <v>1.7000000000000001E-2</v>
      </c>
      <c r="P6">
        <v>23.4</v>
      </c>
      <c r="Q6">
        <v>15</v>
      </c>
      <c r="R6">
        <v>1</v>
      </c>
      <c r="S6">
        <v>1</v>
      </c>
    </row>
    <row r="7" spans="1:19" x14ac:dyDescent="0.25">
      <c r="A7" t="s">
        <v>35</v>
      </c>
      <c r="B7">
        <v>7.2999999999999995E-2</v>
      </c>
      <c r="C7">
        <v>1737</v>
      </c>
      <c r="D7">
        <v>3340</v>
      </c>
      <c r="E7">
        <v>1.6</v>
      </c>
      <c r="F7">
        <v>2.4</v>
      </c>
      <c r="G7">
        <v>655.7</v>
      </c>
      <c r="H7">
        <v>708.7</v>
      </c>
      <c r="I7">
        <v>0.38400000000000001</v>
      </c>
      <c r="J7">
        <v>0.36299999999999999</v>
      </c>
      <c r="K7">
        <v>0.40600000000000003</v>
      </c>
      <c r="L7">
        <v>27.3</v>
      </c>
      <c r="M7">
        <v>1</v>
      </c>
      <c r="N7">
        <v>5.0999999999999996</v>
      </c>
      <c r="O7">
        <v>5.5E-2</v>
      </c>
      <c r="P7">
        <v>6.7</v>
      </c>
      <c r="Q7">
        <v>-20</v>
      </c>
      <c r="R7">
        <v>0</v>
      </c>
      <c r="S7">
        <v>0</v>
      </c>
    </row>
    <row r="8" spans="1:19" x14ac:dyDescent="0.25">
      <c r="A8" t="s">
        <v>36</v>
      </c>
      <c r="B8">
        <v>0.64200000000000002</v>
      </c>
      <c r="C8">
        <v>3396</v>
      </c>
      <c r="D8">
        <v>3933</v>
      </c>
      <c r="E8">
        <v>3.7</v>
      </c>
      <c r="F8">
        <v>5</v>
      </c>
      <c r="G8">
        <v>24.6</v>
      </c>
      <c r="H8">
        <v>24.7</v>
      </c>
      <c r="I8">
        <v>227.9</v>
      </c>
      <c r="J8">
        <v>206.6</v>
      </c>
      <c r="K8">
        <v>249.2</v>
      </c>
      <c r="L8">
        <v>687</v>
      </c>
      <c r="M8">
        <v>24.1</v>
      </c>
      <c r="N8">
        <v>1.9</v>
      </c>
      <c r="O8">
        <v>9.4E-2</v>
      </c>
      <c r="P8">
        <v>25.2</v>
      </c>
      <c r="Q8">
        <v>-65</v>
      </c>
      <c r="R8">
        <v>0.01</v>
      </c>
      <c r="S8">
        <v>2</v>
      </c>
    </row>
    <row r="9" spans="1:19" x14ac:dyDescent="0.25">
      <c r="A9" t="s">
        <v>37</v>
      </c>
      <c r="B9">
        <v>1898</v>
      </c>
      <c r="C9">
        <v>71492</v>
      </c>
      <c r="D9">
        <v>1326</v>
      </c>
      <c r="E9">
        <v>23.1</v>
      </c>
      <c r="F9">
        <v>59.5</v>
      </c>
      <c r="G9">
        <v>9.9</v>
      </c>
      <c r="H9">
        <v>9.9</v>
      </c>
      <c r="I9">
        <v>778.6</v>
      </c>
      <c r="J9">
        <v>740.5</v>
      </c>
      <c r="K9">
        <v>816.6</v>
      </c>
      <c r="L9">
        <v>4331</v>
      </c>
      <c r="M9">
        <v>13.1</v>
      </c>
      <c r="N9">
        <v>1.3</v>
      </c>
      <c r="O9">
        <v>4.9000000000000002E-2</v>
      </c>
      <c r="P9">
        <v>3.1</v>
      </c>
      <c r="Q9">
        <v>-110</v>
      </c>
      <c r="R9">
        <v>0</v>
      </c>
      <c r="S9">
        <v>67</v>
      </c>
    </row>
    <row r="10" spans="1:19" x14ac:dyDescent="0.25">
      <c r="A10" t="s">
        <v>38</v>
      </c>
      <c r="B10">
        <v>568</v>
      </c>
      <c r="C10">
        <v>60268</v>
      </c>
      <c r="D10">
        <v>687</v>
      </c>
      <c r="E10">
        <v>9</v>
      </c>
      <c r="F10">
        <v>35.5</v>
      </c>
      <c r="G10">
        <v>10.7</v>
      </c>
      <c r="H10">
        <v>10.7</v>
      </c>
      <c r="I10">
        <v>1433.5</v>
      </c>
      <c r="J10">
        <v>1352.6</v>
      </c>
      <c r="K10">
        <v>1514.5</v>
      </c>
      <c r="L10">
        <v>10747</v>
      </c>
      <c r="M10">
        <v>9.6999999999999993</v>
      </c>
      <c r="N10">
        <v>2.5</v>
      </c>
      <c r="O10">
        <v>5.7000000000000002E-2</v>
      </c>
      <c r="P10">
        <v>26.7</v>
      </c>
      <c r="Q10">
        <v>-140</v>
      </c>
      <c r="R10">
        <v>0</v>
      </c>
      <c r="S10">
        <v>62</v>
      </c>
    </row>
    <row r="11" spans="1:19" x14ac:dyDescent="0.25">
      <c r="A11" t="s">
        <v>39</v>
      </c>
      <c r="B11">
        <v>86.8</v>
      </c>
      <c r="C11">
        <v>25559</v>
      </c>
      <c r="D11">
        <v>1271</v>
      </c>
      <c r="E11">
        <v>8.6999999999999993</v>
      </c>
      <c r="F11">
        <v>21.3</v>
      </c>
      <c r="G11">
        <v>-17.2</v>
      </c>
      <c r="H11">
        <v>17.2</v>
      </c>
      <c r="I11">
        <v>2872.5</v>
      </c>
      <c r="J11">
        <v>2741.3</v>
      </c>
      <c r="K11">
        <v>3003.6</v>
      </c>
      <c r="L11">
        <v>30589</v>
      </c>
      <c r="M11">
        <v>6.8</v>
      </c>
      <c r="N11">
        <v>0.8</v>
      </c>
      <c r="O11">
        <v>4.5999999999999999E-2</v>
      </c>
      <c r="P11">
        <v>97.8</v>
      </c>
      <c r="Q11">
        <v>-195</v>
      </c>
      <c r="R11">
        <v>0</v>
      </c>
      <c r="S11">
        <v>27</v>
      </c>
    </row>
    <row r="12" spans="1:19" x14ac:dyDescent="0.25">
      <c r="A12" t="s">
        <v>40</v>
      </c>
      <c r="B12">
        <v>102</v>
      </c>
      <c r="C12">
        <v>24764</v>
      </c>
      <c r="D12">
        <v>1638</v>
      </c>
      <c r="E12">
        <v>11</v>
      </c>
      <c r="F12">
        <v>23.5</v>
      </c>
      <c r="G12">
        <v>16.100000000000001</v>
      </c>
      <c r="H12">
        <v>16.100000000000001</v>
      </c>
      <c r="I12">
        <v>4495.1000000000004</v>
      </c>
      <c r="J12">
        <v>4444.5</v>
      </c>
      <c r="K12">
        <v>4545.7</v>
      </c>
      <c r="L12">
        <v>59800</v>
      </c>
      <c r="M12">
        <v>5.4</v>
      </c>
      <c r="N12">
        <v>1.8</v>
      </c>
      <c r="O12">
        <v>1.0999999999999999E-2</v>
      </c>
      <c r="P12">
        <v>28.3</v>
      </c>
      <c r="Q12">
        <v>-200</v>
      </c>
      <c r="R12">
        <v>0</v>
      </c>
      <c r="S12">
        <v>14</v>
      </c>
    </row>
    <row r="13" spans="1:19" x14ac:dyDescent="0.25">
      <c r="A13" t="s">
        <v>41</v>
      </c>
      <c r="B13">
        <v>1.46E-2</v>
      </c>
      <c r="C13">
        <v>1185</v>
      </c>
      <c r="D13">
        <v>2095</v>
      </c>
      <c r="E13">
        <v>0.7</v>
      </c>
      <c r="F13">
        <v>1.3</v>
      </c>
      <c r="G13">
        <v>-153.30000000000001</v>
      </c>
      <c r="H13">
        <v>153.30000000000001</v>
      </c>
      <c r="I13">
        <v>5906.4</v>
      </c>
      <c r="J13">
        <v>4436.8</v>
      </c>
      <c r="K13">
        <v>7375.9</v>
      </c>
      <c r="L13">
        <v>90560</v>
      </c>
      <c r="M13">
        <v>4.7</v>
      </c>
      <c r="N13">
        <v>17.2</v>
      </c>
      <c r="O13">
        <v>0.24399999999999999</v>
      </c>
      <c r="P13">
        <v>122.5</v>
      </c>
      <c r="Q13">
        <v>-225</v>
      </c>
      <c r="R13">
        <v>1.0000000000000001E-5</v>
      </c>
      <c r="S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SolarSystemData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Benedik</dc:creator>
  <cp:lastModifiedBy>Andrej Benedik</cp:lastModifiedBy>
  <dcterms:created xsi:type="dcterms:W3CDTF">2017-09-27T18:56:58Z</dcterms:created>
  <dcterms:modified xsi:type="dcterms:W3CDTF">2017-09-27T19:45:39Z</dcterms:modified>
</cp:coreProperties>
</file>