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9020" windowHeight="13620" tabRatio="702" firstSheet="1" activeTab="8"/>
  </bookViews>
  <sheets>
    <sheet name="Genome_Information" sheetId="8" r:id="rId1"/>
    <sheet name="Distinct_Kmer_count" sheetId="1" r:id="rId2"/>
    <sheet name="Missing_Kmers" sheetId="10" r:id="rId3"/>
    <sheet name="Distinct_graph_log" sheetId="2" r:id="rId4"/>
    <sheet name="Distinct_nonUnq" sheetId="9" r:id="rId5"/>
    <sheet name="TotalKmer_graph_log" sheetId="12" r:id="rId6"/>
    <sheet name="Missing_graph_log" sheetId="11" r:id="rId7"/>
    <sheet name="32bit_KmerCount" sheetId="13" r:id="rId8"/>
    <sheet name="Compression" sheetId="14" r:id="rId9"/>
  </sheets>
  <calcPr calcId="144525"/>
</workbook>
</file>

<file path=xl/calcChain.xml><?xml version="1.0" encoding="utf-8"?>
<calcChain xmlns="http://schemas.openxmlformats.org/spreadsheetml/2006/main">
  <c r="E48" i="14" l="1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47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C45" i="14" l="1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2" i="14" l="1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N5" i="10" l="1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4" i="10"/>
  <c r="Z60" i="1" l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C16" i="8" l="1"/>
  <c r="C17" i="8"/>
  <c r="C18" i="8"/>
  <c r="C15" i="8"/>
  <c r="B18" i="8"/>
  <c r="B17" i="8"/>
  <c r="B16" i="8"/>
  <c r="B15" i="8"/>
  <c r="C9" i="8"/>
  <c r="C10" i="8"/>
  <c r="C11" i="8"/>
  <c r="C12" i="8"/>
  <c r="C13" i="8"/>
  <c r="C8" i="8"/>
  <c r="B13" i="8"/>
  <c r="B12" i="8"/>
  <c r="B9" i="8"/>
  <c r="B8" i="8"/>
  <c r="B11" i="8"/>
  <c r="B10" i="8"/>
  <c r="C4" i="8"/>
  <c r="C5" i="8"/>
  <c r="C6" i="8"/>
  <c r="C3" i="8"/>
  <c r="B20" i="8"/>
  <c r="D6" i="10" l="1"/>
  <c r="D10" i="10"/>
  <c r="D14" i="10"/>
  <c r="D18" i="10"/>
  <c r="D22" i="10"/>
  <c r="D26" i="10"/>
  <c r="D30" i="10"/>
  <c r="D34" i="10"/>
  <c r="D38" i="10"/>
  <c r="D42" i="10"/>
  <c r="D46" i="10"/>
  <c r="D50" i="10"/>
  <c r="D54" i="10"/>
  <c r="D58" i="10"/>
  <c r="H5" i="10"/>
  <c r="M5" i="10" s="1"/>
  <c r="H6" i="10"/>
  <c r="M6" i="10" s="1"/>
  <c r="H7" i="10"/>
  <c r="M7" i="10" s="1"/>
  <c r="H8" i="10"/>
  <c r="M8" i="10" s="1"/>
  <c r="H9" i="10"/>
  <c r="M9" i="10" s="1"/>
  <c r="H10" i="10"/>
  <c r="M10" i="10" s="1"/>
  <c r="H11" i="10"/>
  <c r="M11" i="10" s="1"/>
  <c r="H12" i="10"/>
  <c r="M12" i="10" s="1"/>
  <c r="H13" i="10"/>
  <c r="M13" i="10" s="1"/>
  <c r="H14" i="10"/>
  <c r="M14" i="10" s="1"/>
  <c r="H15" i="10"/>
  <c r="M15" i="10" s="1"/>
  <c r="H16" i="10"/>
  <c r="M16" i="10" s="1"/>
  <c r="H17" i="10"/>
  <c r="M17" i="10" s="1"/>
  <c r="H18" i="10"/>
  <c r="M18" i="10" s="1"/>
  <c r="H19" i="10"/>
  <c r="M19" i="10" s="1"/>
  <c r="H20" i="10"/>
  <c r="M20" i="10" s="1"/>
  <c r="H21" i="10"/>
  <c r="M21" i="10" s="1"/>
  <c r="H22" i="10"/>
  <c r="M22" i="10" s="1"/>
  <c r="H23" i="10"/>
  <c r="M23" i="10" s="1"/>
  <c r="H24" i="10"/>
  <c r="M24" i="10" s="1"/>
  <c r="H25" i="10"/>
  <c r="M25" i="10" s="1"/>
  <c r="H26" i="10"/>
  <c r="M26" i="10" s="1"/>
  <c r="H27" i="10"/>
  <c r="M27" i="10" s="1"/>
  <c r="H28" i="10"/>
  <c r="M28" i="10" s="1"/>
  <c r="H29" i="10"/>
  <c r="M29" i="10" s="1"/>
  <c r="H30" i="10"/>
  <c r="M30" i="10" s="1"/>
  <c r="H31" i="10"/>
  <c r="M31" i="10" s="1"/>
  <c r="H32" i="10"/>
  <c r="M32" i="10" s="1"/>
  <c r="H33" i="10"/>
  <c r="M33" i="10" s="1"/>
  <c r="H34" i="10"/>
  <c r="M34" i="10" s="1"/>
  <c r="H35" i="10"/>
  <c r="M35" i="10" s="1"/>
  <c r="H36" i="10"/>
  <c r="M36" i="10" s="1"/>
  <c r="H37" i="10"/>
  <c r="M37" i="10" s="1"/>
  <c r="H38" i="10"/>
  <c r="M38" i="10" s="1"/>
  <c r="H39" i="10"/>
  <c r="M39" i="10" s="1"/>
  <c r="H40" i="10"/>
  <c r="M40" i="10" s="1"/>
  <c r="H41" i="10"/>
  <c r="M41" i="10" s="1"/>
  <c r="H42" i="10"/>
  <c r="M42" i="10" s="1"/>
  <c r="H43" i="10"/>
  <c r="M43" i="10" s="1"/>
  <c r="H44" i="10"/>
  <c r="M44" i="10" s="1"/>
  <c r="H45" i="10"/>
  <c r="M45" i="10" s="1"/>
  <c r="H46" i="10"/>
  <c r="M46" i="10" s="1"/>
  <c r="H47" i="10"/>
  <c r="M47" i="10" s="1"/>
  <c r="H48" i="10"/>
  <c r="M48" i="10" s="1"/>
  <c r="H49" i="10"/>
  <c r="M49" i="10" s="1"/>
  <c r="H50" i="10"/>
  <c r="M50" i="10" s="1"/>
  <c r="H51" i="10"/>
  <c r="M51" i="10" s="1"/>
  <c r="H52" i="10"/>
  <c r="M52" i="10" s="1"/>
  <c r="H53" i="10"/>
  <c r="M53" i="10" s="1"/>
  <c r="H54" i="10"/>
  <c r="M54" i="10" s="1"/>
  <c r="H55" i="10"/>
  <c r="M55" i="10" s="1"/>
  <c r="H56" i="10"/>
  <c r="M56" i="10" s="1"/>
  <c r="H57" i="10"/>
  <c r="M57" i="10" s="1"/>
  <c r="H58" i="10"/>
  <c r="M58" i="10" s="1"/>
  <c r="H59" i="10"/>
  <c r="M59" i="10" s="1"/>
  <c r="H60" i="10"/>
  <c r="M60" i="10" s="1"/>
  <c r="H4" i="10"/>
  <c r="M4" i="10" s="1"/>
  <c r="G5" i="10"/>
  <c r="L5" i="10" s="1"/>
  <c r="G6" i="10"/>
  <c r="L6" i="10" s="1"/>
  <c r="G7" i="10"/>
  <c r="L7" i="10" s="1"/>
  <c r="G8" i="10"/>
  <c r="L8" i="10" s="1"/>
  <c r="G9" i="10"/>
  <c r="L9" i="10" s="1"/>
  <c r="G10" i="10"/>
  <c r="L10" i="10" s="1"/>
  <c r="G11" i="10"/>
  <c r="L11" i="10" s="1"/>
  <c r="G12" i="10"/>
  <c r="L12" i="10" s="1"/>
  <c r="G13" i="10"/>
  <c r="L13" i="10" s="1"/>
  <c r="G14" i="10"/>
  <c r="L14" i="10" s="1"/>
  <c r="G15" i="10"/>
  <c r="L15" i="10" s="1"/>
  <c r="G16" i="10"/>
  <c r="L16" i="10" s="1"/>
  <c r="G17" i="10"/>
  <c r="L17" i="10" s="1"/>
  <c r="G18" i="10"/>
  <c r="L18" i="10" s="1"/>
  <c r="G19" i="10"/>
  <c r="L19" i="10" s="1"/>
  <c r="G20" i="10"/>
  <c r="L20" i="10" s="1"/>
  <c r="G21" i="10"/>
  <c r="L21" i="10" s="1"/>
  <c r="G22" i="10"/>
  <c r="L22" i="10" s="1"/>
  <c r="G23" i="10"/>
  <c r="L23" i="10" s="1"/>
  <c r="G24" i="10"/>
  <c r="L24" i="10" s="1"/>
  <c r="G25" i="10"/>
  <c r="L25" i="10" s="1"/>
  <c r="G26" i="10"/>
  <c r="L26" i="10" s="1"/>
  <c r="G27" i="10"/>
  <c r="L27" i="10" s="1"/>
  <c r="G28" i="10"/>
  <c r="L28" i="10" s="1"/>
  <c r="G29" i="10"/>
  <c r="L29" i="10" s="1"/>
  <c r="G30" i="10"/>
  <c r="L30" i="10" s="1"/>
  <c r="G31" i="10"/>
  <c r="L31" i="10" s="1"/>
  <c r="G32" i="10"/>
  <c r="L32" i="10" s="1"/>
  <c r="G33" i="10"/>
  <c r="L33" i="10" s="1"/>
  <c r="G34" i="10"/>
  <c r="L34" i="10" s="1"/>
  <c r="G35" i="10"/>
  <c r="L35" i="10" s="1"/>
  <c r="G36" i="10"/>
  <c r="L36" i="10" s="1"/>
  <c r="G37" i="10"/>
  <c r="L37" i="10" s="1"/>
  <c r="G38" i="10"/>
  <c r="L38" i="10" s="1"/>
  <c r="G39" i="10"/>
  <c r="L39" i="10" s="1"/>
  <c r="G40" i="10"/>
  <c r="L40" i="10" s="1"/>
  <c r="G41" i="10"/>
  <c r="L41" i="10" s="1"/>
  <c r="G42" i="10"/>
  <c r="L42" i="10" s="1"/>
  <c r="G43" i="10"/>
  <c r="L43" i="10" s="1"/>
  <c r="G44" i="10"/>
  <c r="L44" i="10" s="1"/>
  <c r="G45" i="10"/>
  <c r="L45" i="10" s="1"/>
  <c r="G46" i="10"/>
  <c r="L46" i="10" s="1"/>
  <c r="G47" i="10"/>
  <c r="L47" i="10" s="1"/>
  <c r="G48" i="10"/>
  <c r="L48" i="10" s="1"/>
  <c r="G49" i="10"/>
  <c r="L49" i="10" s="1"/>
  <c r="G50" i="10"/>
  <c r="L50" i="10" s="1"/>
  <c r="G51" i="10"/>
  <c r="L51" i="10" s="1"/>
  <c r="G52" i="10"/>
  <c r="L52" i="10" s="1"/>
  <c r="G53" i="10"/>
  <c r="L53" i="10" s="1"/>
  <c r="G54" i="10"/>
  <c r="L54" i="10" s="1"/>
  <c r="G55" i="10"/>
  <c r="L55" i="10" s="1"/>
  <c r="G56" i="10"/>
  <c r="L56" i="10" s="1"/>
  <c r="G57" i="10"/>
  <c r="L57" i="10" s="1"/>
  <c r="G58" i="10"/>
  <c r="L58" i="10" s="1"/>
  <c r="G59" i="10"/>
  <c r="L59" i="10" s="1"/>
  <c r="G60" i="10"/>
  <c r="L60" i="10" s="1"/>
  <c r="G4" i="10"/>
  <c r="L4" i="10" s="1"/>
  <c r="F14" i="10"/>
  <c r="K14" i="10" s="1"/>
  <c r="F15" i="10"/>
  <c r="K15" i="10" s="1"/>
  <c r="F16" i="10"/>
  <c r="K16" i="10" s="1"/>
  <c r="F17" i="10"/>
  <c r="K17" i="10" s="1"/>
  <c r="F18" i="10"/>
  <c r="K18" i="10" s="1"/>
  <c r="F19" i="10"/>
  <c r="K19" i="10" s="1"/>
  <c r="F20" i="10"/>
  <c r="K20" i="10" s="1"/>
  <c r="F21" i="10"/>
  <c r="K21" i="10" s="1"/>
  <c r="F22" i="10"/>
  <c r="K22" i="10" s="1"/>
  <c r="F23" i="10"/>
  <c r="K23" i="10" s="1"/>
  <c r="F24" i="10"/>
  <c r="K24" i="10" s="1"/>
  <c r="F25" i="10"/>
  <c r="K25" i="10" s="1"/>
  <c r="F26" i="10"/>
  <c r="K26" i="10" s="1"/>
  <c r="F27" i="10"/>
  <c r="K27" i="10" s="1"/>
  <c r="F28" i="10"/>
  <c r="K28" i="10" s="1"/>
  <c r="F29" i="10"/>
  <c r="K29" i="10" s="1"/>
  <c r="F30" i="10"/>
  <c r="K30" i="10" s="1"/>
  <c r="F31" i="10"/>
  <c r="K31" i="10" s="1"/>
  <c r="F32" i="10"/>
  <c r="K32" i="10" s="1"/>
  <c r="F33" i="10"/>
  <c r="K33" i="10" s="1"/>
  <c r="F34" i="10"/>
  <c r="K34" i="10" s="1"/>
  <c r="F35" i="10"/>
  <c r="K35" i="10" s="1"/>
  <c r="F36" i="10"/>
  <c r="K36" i="10" s="1"/>
  <c r="F37" i="10"/>
  <c r="K37" i="10" s="1"/>
  <c r="F38" i="10"/>
  <c r="K38" i="10" s="1"/>
  <c r="F39" i="10"/>
  <c r="K39" i="10" s="1"/>
  <c r="F40" i="10"/>
  <c r="K40" i="10" s="1"/>
  <c r="F41" i="10"/>
  <c r="K41" i="10" s="1"/>
  <c r="F42" i="10"/>
  <c r="K42" i="10" s="1"/>
  <c r="F43" i="10"/>
  <c r="K43" i="10" s="1"/>
  <c r="F44" i="10"/>
  <c r="K44" i="10" s="1"/>
  <c r="F45" i="10"/>
  <c r="K45" i="10" s="1"/>
  <c r="F46" i="10"/>
  <c r="K46" i="10" s="1"/>
  <c r="F47" i="10"/>
  <c r="K47" i="10" s="1"/>
  <c r="F48" i="10"/>
  <c r="K48" i="10" s="1"/>
  <c r="F49" i="10"/>
  <c r="K49" i="10" s="1"/>
  <c r="F50" i="10"/>
  <c r="K50" i="10" s="1"/>
  <c r="F51" i="10"/>
  <c r="K51" i="10" s="1"/>
  <c r="F52" i="10"/>
  <c r="K52" i="10" s="1"/>
  <c r="F53" i="10"/>
  <c r="K53" i="10" s="1"/>
  <c r="F54" i="10"/>
  <c r="K54" i="10" s="1"/>
  <c r="F55" i="10"/>
  <c r="K55" i="10" s="1"/>
  <c r="F56" i="10"/>
  <c r="K56" i="10" s="1"/>
  <c r="F57" i="10"/>
  <c r="K57" i="10" s="1"/>
  <c r="F58" i="10"/>
  <c r="K58" i="10" s="1"/>
  <c r="F59" i="10"/>
  <c r="K59" i="10" s="1"/>
  <c r="F60" i="10"/>
  <c r="K60" i="10" s="1"/>
  <c r="F5" i="10"/>
  <c r="K5" i="10" s="1"/>
  <c r="F6" i="10"/>
  <c r="K6" i="10" s="1"/>
  <c r="F7" i="10"/>
  <c r="K7" i="10" s="1"/>
  <c r="F8" i="10"/>
  <c r="K8" i="10" s="1"/>
  <c r="F9" i="10"/>
  <c r="K9" i="10" s="1"/>
  <c r="F10" i="10"/>
  <c r="K10" i="10" s="1"/>
  <c r="F11" i="10"/>
  <c r="K11" i="10" s="1"/>
  <c r="F12" i="10"/>
  <c r="K12" i="10" s="1"/>
  <c r="F13" i="10"/>
  <c r="K13" i="10" s="1"/>
  <c r="F4" i="10"/>
  <c r="K4" i="10" s="1"/>
  <c r="E60" i="10"/>
  <c r="J60" i="10" s="1"/>
  <c r="E58" i="10"/>
  <c r="J58" i="10" s="1"/>
  <c r="E56" i="10"/>
  <c r="J56" i="10" s="1"/>
  <c r="E54" i="10"/>
  <c r="J54" i="10" s="1"/>
  <c r="E52" i="10"/>
  <c r="J52" i="10" s="1"/>
  <c r="E50" i="10"/>
  <c r="J50" i="10" s="1"/>
  <c r="E48" i="10"/>
  <c r="J48" i="10" s="1"/>
  <c r="E46" i="10"/>
  <c r="J46" i="10" s="1"/>
  <c r="E44" i="10"/>
  <c r="J44" i="10" s="1"/>
  <c r="E42" i="10"/>
  <c r="J42" i="10" s="1"/>
  <c r="E40" i="10"/>
  <c r="J40" i="10" s="1"/>
  <c r="E38" i="10"/>
  <c r="J38" i="10" s="1"/>
  <c r="E36" i="10"/>
  <c r="J36" i="10" s="1"/>
  <c r="E34" i="10"/>
  <c r="J34" i="10" s="1"/>
  <c r="E32" i="10"/>
  <c r="J32" i="10" s="1"/>
  <c r="E30" i="10"/>
  <c r="J30" i="10" s="1"/>
  <c r="E28" i="10"/>
  <c r="J28" i="10" s="1"/>
  <c r="E26" i="10"/>
  <c r="J26" i="10" s="1"/>
  <c r="E24" i="10"/>
  <c r="J24" i="10" s="1"/>
  <c r="E22" i="10"/>
  <c r="J22" i="10" s="1"/>
  <c r="E20" i="10"/>
  <c r="J20" i="10" s="1"/>
  <c r="E18" i="10"/>
  <c r="J18" i="10" s="1"/>
  <c r="E16" i="10"/>
  <c r="J16" i="10" s="1"/>
  <c r="E14" i="10"/>
  <c r="J14" i="10" s="1"/>
  <c r="E12" i="10"/>
  <c r="J12" i="10" s="1"/>
  <c r="A6" i="10"/>
  <c r="A8" i="10"/>
  <c r="A10" i="10"/>
  <c r="A12" i="10"/>
  <c r="A14" i="10"/>
  <c r="A16" i="10"/>
  <c r="A18" i="10"/>
  <c r="A20" i="10"/>
  <c r="A22" i="10"/>
  <c r="A24" i="10"/>
  <c r="A26" i="10"/>
  <c r="A28" i="10"/>
  <c r="A30" i="10"/>
  <c r="A32" i="10"/>
  <c r="A34" i="10"/>
  <c r="A36" i="10"/>
  <c r="A38" i="10"/>
  <c r="A40" i="10"/>
  <c r="A42" i="10"/>
  <c r="A44" i="10"/>
  <c r="A46" i="10"/>
  <c r="A48" i="10"/>
  <c r="A50" i="10"/>
  <c r="A52" i="10"/>
  <c r="A54" i="10"/>
  <c r="A56" i="10"/>
  <c r="A58" i="10"/>
  <c r="A60" i="10"/>
  <c r="A4" i="10"/>
  <c r="C60" i="10"/>
  <c r="D60" i="10" s="1"/>
  <c r="C59" i="10"/>
  <c r="D59" i="10" s="1"/>
  <c r="C58" i="10"/>
  <c r="C57" i="10"/>
  <c r="D57" i="10" s="1"/>
  <c r="C56" i="10"/>
  <c r="D56" i="10" s="1"/>
  <c r="C55" i="10"/>
  <c r="D55" i="10" s="1"/>
  <c r="C54" i="10"/>
  <c r="C53" i="10"/>
  <c r="D53" i="10" s="1"/>
  <c r="C52" i="10"/>
  <c r="D52" i="10" s="1"/>
  <c r="C51" i="10"/>
  <c r="D51" i="10" s="1"/>
  <c r="C50" i="10"/>
  <c r="C49" i="10"/>
  <c r="D49" i="10" s="1"/>
  <c r="C48" i="10"/>
  <c r="D48" i="10" s="1"/>
  <c r="C47" i="10"/>
  <c r="D47" i="10" s="1"/>
  <c r="C46" i="10"/>
  <c r="C45" i="10"/>
  <c r="D45" i="10" s="1"/>
  <c r="C44" i="10"/>
  <c r="D44" i="10" s="1"/>
  <c r="C43" i="10"/>
  <c r="D43" i="10" s="1"/>
  <c r="C42" i="10"/>
  <c r="C41" i="10"/>
  <c r="D41" i="10" s="1"/>
  <c r="C40" i="10"/>
  <c r="D40" i="10" s="1"/>
  <c r="C39" i="10"/>
  <c r="D39" i="10" s="1"/>
  <c r="C38" i="10"/>
  <c r="C37" i="10"/>
  <c r="D37" i="10" s="1"/>
  <c r="C36" i="10"/>
  <c r="D36" i="10" s="1"/>
  <c r="C35" i="10"/>
  <c r="D35" i="10" s="1"/>
  <c r="C34" i="10"/>
  <c r="C33" i="10"/>
  <c r="D33" i="10" s="1"/>
  <c r="C32" i="10"/>
  <c r="D32" i="10" s="1"/>
  <c r="C31" i="10"/>
  <c r="D31" i="10" s="1"/>
  <c r="C30" i="10"/>
  <c r="C29" i="10"/>
  <c r="D29" i="10" s="1"/>
  <c r="C28" i="10"/>
  <c r="D28" i="10" s="1"/>
  <c r="C27" i="10"/>
  <c r="D27" i="10" s="1"/>
  <c r="C26" i="10"/>
  <c r="C25" i="10"/>
  <c r="D25" i="10" s="1"/>
  <c r="C24" i="10"/>
  <c r="D24" i="10" s="1"/>
  <c r="C23" i="10"/>
  <c r="D23" i="10" s="1"/>
  <c r="C22" i="10"/>
  <c r="C21" i="10"/>
  <c r="D21" i="10" s="1"/>
  <c r="C20" i="10"/>
  <c r="D20" i="10" s="1"/>
  <c r="C19" i="10"/>
  <c r="D19" i="10" s="1"/>
  <c r="C18" i="10"/>
  <c r="C17" i="10"/>
  <c r="D17" i="10" s="1"/>
  <c r="C16" i="10"/>
  <c r="D16" i="10" s="1"/>
  <c r="C15" i="10"/>
  <c r="D15" i="10" s="1"/>
  <c r="C14" i="10"/>
  <c r="C13" i="10"/>
  <c r="D13" i="10" s="1"/>
  <c r="C12" i="10"/>
  <c r="D12" i="10" s="1"/>
  <c r="C11" i="10"/>
  <c r="D11" i="10" s="1"/>
  <c r="C10" i="10"/>
  <c r="C9" i="10"/>
  <c r="D9" i="10" s="1"/>
  <c r="C8" i="10"/>
  <c r="D8" i="10" s="1"/>
  <c r="C7" i="10"/>
  <c r="D7" i="10" s="1"/>
  <c r="C6" i="10"/>
  <c r="C5" i="10"/>
  <c r="D5" i="10" s="1"/>
  <c r="C4" i="10"/>
  <c r="D4" i="10" s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5" i="1" l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4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4" i="1"/>
  <c r="N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4" i="1"/>
</calcChain>
</file>

<file path=xl/sharedStrings.xml><?xml version="1.0" encoding="utf-8"?>
<sst xmlns="http://schemas.openxmlformats.org/spreadsheetml/2006/main" count="165" uniqueCount="102">
  <si>
    <t>K</t>
  </si>
  <si>
    <t>Unique</t>
  </si>
  <si>
    <t>Count</t>
  </si>
  <si>
    <t>Fraction</t>
  </si>
  <si>
    <t>Non-Unique</t>
  </si>
  <si>
    <t>hg19 [ df = 4^K ]</t>
  </si>
  <si>
    <t>Non-unique</t>
  </si>
  <si>
    <t>bits</t>
  </si>
  <si>
    <t>hg19_yr [ df = 2^K ]</t>
  </si>
  <si>
    <t>hg19_sw [ df = 2^K ]</t>
  </si>
  <si>
    <t>hg19_mk [ df = 2^K ]</t>
  </si>
  <si>
    <t>2^bits</t>
  </si>
  <si>
    <t>Theoretical Max [df = 2 ^ bits ]</t>
  </si>
  <si>
    <t>hg19</t>
  </si>
  <si>
    <t>ATGC_K</t>
  </si>
  <si>
    <t>IO_K</t>
  </si>
  <si>
    <t>hg19_ry</t>
  </si>
  <si>
    <t>hg19_sw</t>
  </si>
  <si>
    <t>hg19_mk</t>
  </si>
  <si>
    <t>Total Distinct Kmers</t>
  </si>
  <si>
    <t>2^bits (max)</t>
  </si>
  <si>
    <t>Information</t>
  </si>
  <si>
    <t>Missing Kmers</t>
  </si>
  <si>
    <t>hg19 Genome</t>
  </si>
  <si>
    <t>a</t>
  </si>
  <si>
    <t>t</t>
  </si>
  <si>
    <t>g</t>
  </si>
  <si>
    <t>c</t>
  </si>
  <si>
    <t>nt</t>
  </si>
  <si>
    <t>total</t>
  </si>
  <si>
    <t>count</t>
  </si>
  <si>
    <t>p(nt)</t>
  </si>
  <si>
    <t>y</t>
  </si>
  <si>
    <t>r</t>
  </si>
  <si>
    <t>s</t>
  </si>
  <si>
    <t>w</t>
  </si>
  <si>
    <t>m</t>
  </si>
  <si>
    <t>k</t>
  </si>
  <si>
    <t>b</t>
  </si>
  <si>
    <t>h</t>
  </si>
  <si>
    <t>d</t>
  </si>
  <si>
    <t>v</t>
  </si>
  <si>
    <t>Number of Kmers</t>
  </si>
  <si>
    <t>M (matches)</t>
  </si>
  <si>
    <t>atgc</t>
  </si>
  <si>
    <t>mk</t>
  </si>
  <si>
    <t>sw</t>
  </si>
  <si>
    <t>yr</t>
  </si>
  <si>
    <t>32-bit K-mers</t>
  </si>
  <si>
    <t>hg19_b [ df = 2^K ]</t>
  </si>
  <si>
    <t>hg19_h</t>
  </si>
  <si>
    <t>chr10.fa</t>
  </si>
  <si>
    <t>chr10.fa.bzip2</t>
  </si>
  <si>
    <t>chr10.fa.gzip</t>
  </si>
  <si>
    <t>chr10.fa.xz</t>
  </si>
  <si>
    <t>chr10_h.fa</t>
  </si>
  <si>
    <t>chr10_h.fa.bzip2</t>
  </si>
  <si>
    <t>chr10_h.fa.gzip</t>
  </si>
  <si>
    <t>chr10_h.fa.xz</t>
  </si>
  <si>
    <t>chr10_mk.fa</t>
  </si>
  <si>
    <t>chr10_mk.fa.bzip2</t>
  </si>
  <si>
    <t>chr10_mk.fa.gzip</t>
  </si>
  <si>
    <t>chr10_mk.fa.xz</t>
  </si>
  <si>
    <t>chr10_ry.fa</t>
  </si>
  <si>
    <t>chr10_ry.fa.bzip2</t>
  </si>
  <si>
    <t>chr10_ry.fa.gzip</t>
  </si>
  <si>
    <t>chr10_ry.fa.xz</t>
  </si>
  <si>
    <t>chr10_sw.fa</t>
  </si>
  <si>
    <t>chr10_sw.fa.bzip2</t>
  </si>
  <si>
    <t>chr10_sw.fa.gzip</t>
  </si>
  <si>
    <t>chr10_sw.fa.xz</t>
  </si>
  <si>
    <t>File</t>
  </si>
  <si>
    <t>Compression_Ratio</t>
  </si>
  <si>
    <t>ASCII Encoding</t>
  </si>
  <si>
    <t>chr10.bit</t>
  </si>
  <si>
    <t>chr10.bit.bzip2</t>
  </si>
  <si>
    <t>chr10.bit.gzip</t>
  </si>
  <si>
    <t>chr10.bit.xz</t>
  </si>
  <si>
    <t>chr10_h.bit</t>
  </si>
  <si>
    <t>chr10_h.bit.bzip2</t>
  </si>
  <si>
    <t>chr10_h.bit.gzip</t>
  </si>
  <si>
    <t>chr10_h.bit.xz</t>
  </si>
  <si>
    <t>chr10_mk.bit</t>
  </si>
  <si>
    <t>chr10_mk.bit.bzip2</t>
  </si>
  <si>
    <t>chr10_mk.bit.gzip</t>
  </si>
  <si>
    <t>chr10_mk.bit.xz</t>
  </si>
  <si>
    <t>chr10_ry.bit</t>
  </si>
  <si>
    <t>chr10_ry.bit.bzip2</t>
  </si>
  <si>
    <t>chr10_ry.bit.gzip</t>
  </si>
  <si>
    <t>chr10_ry.bit.xz</t>
  </si>
  <si>
    <t>chr10_sw.bit</t>
  </si>
  <si>
    <t>chr10_sw.bit.bzip2</t>
  </si>
  <si>
    <t>chr10_sw.bit.gzip</t>
  </si>
  <si>
    <t>chr10_sw.bit.xz</t>
  </si>
  <si>
    <t>Binary Encoding</t>
  </si>
  <si>
    <t>chr10.bit.7z</t>
  </si>
  <si>
    <t>chr10_h.bit.7z</t>
  </si>
  <si>
    <t>chr10_mk.bit.7z</t>
  </si>
  <si>
    <t>chr10_ry.bit.7z</t>
  </si>
  <si>
    <t>chr10_sw.bit.7z</t>
  </si>
  <si>
    <t>bits/base</t>
  </si>
  <si>
    <t>Compression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</si>
</sst>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3" borderId="0" xfId="0" applyFont="1" applyFill="1"/>
    <xf numFmtId="0" fontId="2" fillId="6" borderId="0" xfId="0" applyFont="1" applyFill="1"/>
    <xf numFmtId="0" fontId="2" fillId="8" borderId="0" xfId="0" applyFont="1" applyFill="1"/>
    <xf numFmtId="0" fontId="2" fillId="7" borderId="0" xfId="0" applyFont="1" applyFill="1"/>
    <xf numFmtId="0" fontId="2" fillId="5" borderId="0" xfId="0" applyFont="1" applyFill="1"/>
    <xf numFmtId="0" fontId="2" fillId="4" borderId="0" xfId="0" applyFont="1" applyFill="1"/>
    <xf numFmtId="0" fontId="2" fillId="2" borderId="0" xfId="0" applyFont="1" applyFill="1"/>
    <xf numFmtId="0" fontId="0" fillId="10" borderId="0" xfId="0" applyFill="1"/>
    <xf numFmtId="0" fontId="2" fillId="11" borderId="0" xfId="0" applyFont="1" applyFill="1"/>
    <xf numFmtId="0" fontId="1" fillId="9" borderId="0" xfId="0" applyFont="1" applyFill="1"/>
    <xf numFmtId="0" fontId="0" fillId="14" borderId="0" xfId="0" applyFill="1"/>
    <xf numFmtId="0" fontId="2" fillId="0" borderId="0" xfId="0" applyFont="1" applyFill="1"/>
    <xf numFmtId="0" fontId="2" fillId="13" borderId="0" xfId="0" applyFont="1" applyFill="1"/>
    <xf numFmtId="0" fontId="3" fillId="15" borderId="0" xfId="0" applyFont="1" applyFill="1"/>
    <xf numFmtId="0" fontId="2" fillId="16" borderId="0" xfId="0" applyFont="1" applyFill="1"/>
    <xf numFmtId="0" fontId="2" fillId="16" borderId="0" xfId="0" quotePrefix="1" applyFont="1" applyFill="1"/>
    <xf numFmtId="0" fontId="2" fillId="12" borderId="0" xfId="0" applyFont="1" applyFill="1"/>
    <xf numFmtId="0" fontId="4" fillId="12" borderId="0" xfId="0" applyFont="1" applyFill="1"/>
    <xf numFmtId="0" fontId="5" fillId="0" borderId="0" xfId="0" applyFont="1"/>
    <xf numFmtId="0" fontId="2" fillId="17" borderId="0" xfId="0" applyFont="1" applyFill="1"/>
    <xf numFmtId="0" fontId="2" fillId="18" borderId="0" xfId="0" applyFont="1" applyFill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67702065231669"/>
          <c:y val="2.6866351324959153E-2"/>
          <c:w val="0.7329473128835996"/>
          <c:h val="0.86119972752952156"/>
        </c:manualLayout>
      </c:layout>
      <c:scatterChart>
        <c:scatterStyle val="lineMarker"/>
        <c:varyColors val="0"/>
        <c:ser>
          <c:idx val="6"/>
          <c:order val="0"/>
          <c:tx>
            <c:v>2^bits</c:v>
          </c:tx>
          <c:spPr>
            <a:ln w="12700"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xVal>
            <c:numRef>
              <c:f>Distinct_Kmer_count!$AE$4:$AE$67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Distinct_Kmer_count!$AF$4:$AF$67</c:f>
              <c:numCache>
                <c:formatCode>General</c:formatCode>
                <c:ptCount val="6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  <c:pt idx="26">
                  <c:v>134217728</c:v>
                </c:pt>
                <c:pt idx="27">
                  <c:v>268435456</c:v>
                </c:pt>
                <c:pt idx="28">
                  <c:v>536870912</c:v>
                </c:pt>
                <c:pt idx="29">
                  <c:v>1073741824</c:v>
                </c:pt>
                <c:pt idx="30">
                  <c:v>2147483648</c:v>
                </c:pt>
                <c:pt idx="31">
                  <c:v>4294967296</c:v>
                </c:pt>
                <c:pt idx="32">
                  <c:v>8589934592</c:v>
                </c:pt>
                <c:pt idx="33">
                  <c:v>17179869184</c:v>
                </c:pt>
                <c:pt idx="34">
                  <c:v>34359738368</c:v>
                </c:pt>
                <c:pt idx="35">
                  <c:v>68719476736</c:v>
                </c:pt>
                <c:pt idx="36">
                  <c:v>137438953472</c:v>
                </c:pt>
                <c:pt idx="37">
                  <c:v>274877906944</c:v>
                </c:pt>
                <c:pt idx="38">
                  <c:v>549755813888</c:v>
                </c:pt>
                <c:pt idx="39">
                  <c:v>1099511627776</c:v>
                </c:pt>
                <c:pt idx="40">
                  <c:v>2199023255552</c:v>
                </c:pt>
                <c:pt idx="41">
                  <c:v>4398046511104</c:v>
                </c:pt>
                <c:pt idx="42">
                  <c:v>8796093022208</c:v>
                </c:pt>
                <c:pt idx="43">
                  <c:v>17592186044416</c:v>
                </c:pt>
                <c:pt idx="44">
                  <c:v>35184372088832</c:v>
                </c:pt>
                <c:pt idx="45">
                  <c:v>70368744177664</c:v>
                </c:pt>
                <c:pt idx="46">
                  <c:v>140737488355328</c:v>
                </c:pt>
                <c:pt idx="47">
                  <c:v>281474976710656</c:v>
                </c:pt>
                <c:pt idx="48">
                  <c:v>562949953421312</c:v>
                </c:pt>
                <c:pt idx="49">
                  <c:v>1125899906842624</c:v>
                </c:pt>
                <c:pt idx="50">
                  <c:v>2251799813685248</c:v>
                </c:pt>
                <c:pt idx="51">
                  <c:v>4503599627370496</c:v>
                </c:pt>
                <c:pt idx="52">
                  <c:v>9007199254740992</c:v>
                </c:pt>
                <c:pt idx="53">
                  <c:v>1.8014398509481984E+16</c:v>
                </c:pt>
                <c:pt idx="54">
                  <c:v>3.6028797018963968E+16</c:v>
                </c:pt>
                <c:pt idx="55">
                  <c:v>7.2057594037927936E+16</c:v>
                </c:pt>
                <c:pt idx="56">
                  <c:v>1.4411518807585587E+17</c:v>
                </c:pt>
                <c:pt idx="57">
                  <c:v>2.8823037615171174E+17</c:v>
                </c:pt>
                <c:pt idx="58">
                  <c:v>5.7646075230342349E+17</c:v>
                </c:pt>
                <c:pt idx="59">
                  <c:v>1.152921504606847E+18</c:v>
                </c:pt>
                <c:pt idx="60">
                  <c:v>2.305843009213694E+18</c:v>
                </c:pt>
                <c:pt idx="61">
                  <c:v>4.6116860184273879E+18</c:v>
                </c:pt>
                <c:pt idx="62">
                  <c:v>9.2233720368547758E+18</c:v>
                </c:pt>
                <c:pt idx="63">
                  <c:v>1.8446744073709552E+19</c:v>
                </c:pt>
              </c:numCache>
            </c:numRef>
          </c:yVal>
          <c:smooth val="0"/>
        </c:ser>
        <c:ser>
          <c:idx val="1"/>
          <c:order val="1"/>
          <c:tx>
            <c:v>ATGC_unique</c:v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Distinct_Kmer_count!$B$4:$B$60</c:f>
              <c:numCache>
                <c:formatCode>General</c:formatCode>
                <c:ptCount val="57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  <c:pt idx="13">
                  <c:v>42</c:v>
                </c:pt>
                <c:pt idx="14">
                  <c:v>44</c:v>
                </c:pt>
                <c:pt idx="15">
                  <c:v>46</c:v>
                </c:pt>
                <c:pt idx="16">
                  <c:v>48</c:v>
                </c:pt>
                <c:pt idx="17">
                  <c:v>50</c:v>
                </c:pt>
                <c:pt idx="18">
                  <c:v>52</c:v>
                </c:pt>
                <c:pt idx="19">
                  <c:v>54</c:v>
                </c:pt>
                <c:pt idx="20">
                  <c:v>56</c:v>
                </c:pt>
                <c:pt idx="21">
                  <c:v>58</c:v>
                </c:pt>
                <c:pt idx="22">
                  <c:v>60</c:v>
                </c:pt>
                <c:pt idx="23">
                  <c:v>62</c:v>
                </c:pt>
                <c:pt idx="24">
                  <c:v>64</c:v>
                </c:pt>
                <c:pt idx="25">
                  <c:v>66</c:v>
                </c:pt>
                <c:pt idx="26">
                  <c:v>68</c:v>
                </c:pt>
                <c:pt idx="27">
                  <c:v>70</c:v>
                </c:pt>
                <c:pt idx="28">
                  <c:v>72</c:v>
                </c:pt>
                <c:pt idx="29">
                  <c:v>74</c:v>
                </c:pt>
                <c:pt idx="30">
                  <c:v>76</c:v>
                </c:pt>
                <c:pt idx="31">
                  <c:v>78</c:v>
                </c:pt>
                <c:pt idx="32">
                  <c:v>80</c:v>
                </c:pt>
                <c:pt idx="33">
                  <c:v>82</c:v>
                </c:pt>
                <c:pt idx="34">
                  <c:v>84</c:v>
                </c:pt>
                <c:pt idx="35">
                  <c:v>86</c:v>
                </c:pt>
                <c:pt idx="36">
                  <c:v>88</c:v>
                </c:pt>
                <c:pt idx="37">
                  <c:v>90</c:v>
                </c:pt>
                <c:pt idx="38">
                  <c:v>92</c:v>
                </c:pt>
                <c:pt idx="39">
                  <c:v>94</c:v>
                </c:pt>
                <c:pt idx="40">
                  <c:v>96</c:v>
                </c:pt>
                <c:pt idx="41">
                  <c:v>98</c:v>
                </c:pt>
                <c:pt idx="42">
                  <c:v>100</c:v>
                </c:pt>
                <c:pt idx="43">
                  <c:v>102</c:v>
                </c:pt>
                <c:pt idx="44">
                  <c:v>104</c:v>
                </c:pt>
                <c:pt idx="45">
                  <c:v>106</c:v>
                </c:pt>
                <c:pt idx="46">
                  <c:v>108</c:v>
                </c:pt>
                <c:pt idx="47">
                  <c:v>110</c:v>
                </c:pt>
                <c:pt idx="48">
                  <c:v>112</c:v>
                </c:pt>
                <c:pt idx="49">
                  <c:v>114</c:v>
                </c:pt>
                <c:pt idx="50">
                  <c:v>116</c:v>
                </c:pt>
                <c:pt idx="51">
                  <c:v>118</c:v>
                </c:pt>
                <c:pt idx="52">
                  <c:v>120</c:v>
                </c:pt>
                <c:pt idx="53">
                  <c:v>122</c:v>
                </c:pt>
                <c:pt idx="54">
                  <c:v>124</c:v>
                </c:pt>
                <c:pt idx="55">
                  <c:v>126</c:v>
                </c:pt>
                <c:pt idx="56">
                  <c:v>128</c:v>
                </c:pt>
              </c:numCache>
            </c:numRef>
          </c:xVal>
          <c:yVal>
            <c:numRef>
              <c:f>Distinct_Kmer_count!$C$4:$C$60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2891</c:v>
                </c:pt>
                <c:pt idx="4">
                  <c:v>276721</c:v>
                </c:pt>
                <c:pt idx="5">
                  <c:v>4508966</c:v>
                </c:pt>
                <c:pt idx="6">
                  <c:v>39641306</c:v>
                </c:pt>
                <c:pt idx="7">
                  <c:v>177256923</c:v>
                </c:pt>
                <c:pt idx="8">
                  <c:v>633467604</c:v>
                </c:pt>
                <c:pt idx="9">
                  <c:v>1295222053</c:v>
                </c:pt>
                <c:pt idx="10">
                  <c:v>1777970174</c:v>
                </c:pt>
                <c:pt idx="11">
                  <c:v>2031930197</c:v>
                </c:pt>
                <c:pt idx="12">
                  <c:v>2155939744</c:v>
                </c:pt>
                <c:pt idx="13">
                  <c:v>2222743409</c:v>
                </c:pt>
                <c:pt idx="14">
                  <c:v>2266015500</c:v>
                </c:pt>
                <c:pt idx="15">
                  <c:v>2299200762</c:v>
                </c:pt>
                <c:pt idx="16">
                  <c:v>2327433904</c:v>
                </c:pt>
                <c:pt idx="17">
                  <c:v>2352686557</c:v>
                </c:pt>
                <c:pt idx="18">
                  <c:v>2375848866</c:v>
                </c:pt>
                <c:pt idx="19">
                  <c:v>2397349197</c:v>
                </c:pt>
                <c:pt idx="20">
                  <c:v>2417415827</c:v>
                </c:pt>
                <c:pt idx="21">
                  <c:v>2436245130</c:v>
                </c:pt>
                <c:pt idx="22">
                  <c:v>2453989048</c:v>
                </c:pt>
                <c:pt idx="23">
                  <c:v>2470763972</c:v>
                </c:pt>
                <c:pt idx="24">
                  <c:v>2486668346</c:v>
                </c:pt>
                <c:pt idx="25">
                  <c:v>2501781240</c:v>
                </c:pt>
                <c:pt idx="26">
                  <c:v>2516143148</c:v>
                </c:pt>
                <c:pt idx="27">
                  <c:v>2529802735</c:v>
                </c:pt>
                <c:pt idx="28">
                  <c:v>2542797222</c:v>
                </c:pt>
                <c:pt idx="29">
                  <c:v>2555161465</c:v>
                </c:pt>
                <c:pt idx="30">
                  <c:v>2566936187</c:v>
                </c:pt>
                <c:pt idx="31">
                  <c:v>2578153906</c:v>
                </c:pt>
                <c:pt idx="32">
                  <c:v>2588840760</c:v>
                </c:pt>
                <c:pt idx="33">
                  <c:v>2599023106</c:v>
                </c:pt>
                <c:pt idx="34">
                  <c:v>2608729427</c:v>
                </c:pt>
                <c:pt idx="35">
                  <c:v>2617983687</c:v>
                </c:pt>
                <c:pt idx="36">
                  <c:v>2626813246</c:v>
                </c:pt>
                <c:pt idx="37">
                  <c:v>2635238911</c:v>
                </c:pt>
                <c:pt idx="38">
                  <c:v>2643278793</c:v>
                </c:pt>
                <c:pt idx="39">
                  <c:v>2650949299</c:v>
                </c:pt>
                <c:pt idx="40">
                  <c:v>2658261118</c:v>
                </c:pt>
                <c:pt idx="41">
                  <c:v>2665223708</c:v>
                </c:pt>
                <c:pt idx="42">
                  <c:v>2671858539</c:v>
                </c:pt>
                <c:pt idx="43">
                  <c:v>2678172239</c:v>
                </c:pt>
                <c:pt idx="44">
                  <c:v>2684181302</c:v>
                </c:pt>
                <c:pt idx="45">
                  <c:v>2689903450</c:v>
                </c:pt>
                <c:pt idx="46">
                  <c:v>2695347092</c:v>
                </c:pt>
                <c:pt idx="47">
                  <c:v>2700509988</c:v>
                </c:pt>
                <c:pt idx="48">
                  <c:v>2705408613</c:v>
                </c:pt>
                <c:pt idx="49">
                  <c:v>2710058591</c:v>
                </c:pt>
                <c:pt idx="50">
                  <c:v>2714463317</c:v>
                </c:pt>
                <c:pt idx="51">
                  <c:v>2718638999</c:v>
                </c:pt>
                <c:pt idx="52">
                  <c:v>2722603713</c:v>
                </c:pt>
                <c:pt idx="53">
                  <c:v>2726360982</c:v>
                </c:pt>
                <c:pt idx="54">
                  <c:v>2729922707</c:v>
                </c:pt>
                <c:pt idx="55">
                  <c:v>2733301299</c:v>
                </c:pt>
                <c:pt idx="56">
                  <c:v>2736500832</c:v>
                </c:pt>
              </c:numCache>
            </c:numRef>
          </c:yVal>
          <c:smooth val="0"/>
        </c:ser>
        <c:ser>
          <c:idx val="0"/>
          <c:order val="2"/>
          <c:tx>
            <c:v>ATGC_nonUnique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none"/>
          </c:marker>
          <c:xVal>
            <c:numRef>
              <c:f>Distinct_Kmer_count!$B$4:$B$60</c:f>
              <c:numCache>
                <c:formatCode>General</c:formatCode>
                <c:ptCount val="57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  <c:pt idx="13">
                  <c:v>42</c:v>
                </c:pt>
                <c:pt idx="14">
                  <c:v>44</c:v>
                </c:pt>
                <c:pt idx="15">
                  <c:v>46</c:v>
                </c:pt>
                <c:pt idx="16">
                  <c:v>48</c:v>
                </c:pt>
                <c:pt idx="17">
                  <c:v>50</c:v>
                </c:pt>
                <c:pt idx="18">
                  <c:v>52</c:v>
                </c:pt>
                <c:pt idx="19">
                  <c:v>54</c:v>
                </c:pt>
                <c:pt idx="20">
                  <c:v>56</c:v>
                </c:pt>
                <c:pt idx="21">
                  <c:v>58</c:v>
                </c:pt>
                <c:pt idx="22">
                  <c:v>60</c:v>
                </c:pt>
                <c:pt idx="23">
                  <c:v>62</c:v>
                </c:pt>
                <c:pt idx="24">
                  <c:v>64</c:v>
                </c:pt>
                <c:pt idx="25">
                  <c:v>66</c:v>
                </c:pt>
                <c:pt idx="26">
                  <c:v>68</c:v>
                </c:pt>
                <c:pt idx="27">
                  <c:v>70</c:v>
                </c:pt>
                <c:pt idx="28">
                  <c:v>72</c:v>
                </c:pt>
                <c:pt idx="29">
                  <c:v>74</c:v>
                </c:pt>
                <c:pt idx="30">
                  <c:v>76</c:v>
                </c:pt>
                <c:pt idx="31">
                  <c:v>78</c:v>
                </c:pt>
                <c:pt idx="32">
                  <c:v>80</c:v>
                </c:pt>
                <c:pt idx="33">
                  <c:v>82</c:v>
                </c:pt>
                <c:pt idx="34">
                  <c:v>84</c:v>
                </c:pt>
                <c:pt idx="35">
                  <c:v>86</c:v>
                </c:pt>
                <c:pt idx="36">
                  <c:v>88</c:v>
                </c:pt>
                <c:pt idx="37">
                  <c:v>90</c:v>
                </c:pt>
                <c:pt idx="38">
                  <c:v>92</c:v>
                </c:pt>
                <c:pt idx="39">
                  <c:v>94</c:v>
                </c:pt>
                <c:pt idx="40">
                  <c:v>96</c:v>
                </c:pt>
                <c:pt idx="41">
                  <c:v>98</c:v>
                </c:pt>
                <c:pt idx="42">
                  <c:v>100</c:v>
                </c:pt>
                <c:pt idx="43">
                  <c:v>102</c:v>
                </c:pt>
                <c:pt idx="44">
                  <c:v>104</c:v>
                </c:pt>
                <c:pt idx="45">
                  <c:v>106</c:v>
                </c:pt>
                <c:pt idx="46">
                  <c:v>108</c:v>
                </c:pt>
                <c:pt idx="47">
                  <c:v>110</c:v>
                </c:pt>
                <c:pt idx="48">
                  <c:v>112</c:v>
                </c:pt>
                <c:pt idx="49">
                  <c:v>114</c:v>
                </c:pt>
                <c:pt idx="50">
                  <c:v>116</c:v>
                </c:pt>
                <c:pt idx="51">
                  <c:v>118</c:v>
                </c:pt>
                <c:pt idx="52">
                  <c:v>120</c:v>
                </c:pt>
                <c:pt idx="53">
                  <c:v>122</c:v>
                </c:pt>
                <c:pt idx="54">
                  <c:v>124</c:v>
                </c:pt>
                <c:pt idx="55">
                  <c:v>126</c:v>
                </c:pt>
                <c:pt idx="56">
                  <c:v>128</c:v>
                </c:pt>
              </c:numCache>
            </c:numRef>
          </c:xVal>
          <c:yVal>
            <c:numRef>
              <c:f>Distinct_Kmer_count!$E$4:$E$60</c:f>
              <c:numCache>
                <c:formatCode>General</c:formatCode>
                <c:ptCount val="57"/>
                <c:pt idx="0">
                  <c:v>65536</c:v>
                </c:pt>
                <c:pt idx="1">
                  <c:v>262144</c:v>
                </c:pt>
                <c:pt idx="2">
                  <c:v>1048575</c:v>
                </c:pt>
                <c:pt idx="3">
                  <c:v>4190422</c:v>
                </c:pt>
                <c:pt idx="4">
                  <c:v>16332296</c:v>
                </c:pt>
                <c:pt idx="5">
                  <c:v>57788028</c:v>
                </c:pt>
                <c:pt idx="6">
                  <c:v>163014367</c:v>
                </c:pt>
                <c:pt idx="7">
                  <c:v>369107095</c:v>
                </c:pt>
                <c:pt idx="8">
                  <c:v>497352195</c:v>
                </c:pt>
                <c:pt idx="9">
                  <c:v>386870655</c:v>
                </c:pt>
                <c:pt idx="10">
                  <c:v>237341797</c:v>
                </c:pt>
                <c:pt idx="11">
                  <c:v>149636814</c:v>
                </c:pt>
                <c:pt idx="12">
                  <c:v>109765246</c:v>
                </c:pt>
                <c:pt idx="13">
                  <c:v>92591863</c:v>
                </c:pt>
                <c:pt idx="14">
                  <c:v>84616387</c:v>
                </c:pt>
                <c:pt idx="15">
                  <c:v>80214941</c:v>
                </c:pt>
                <c:pt idx="16">
                  <c:v>77241478</c:v>
                </c:pt>
                <c:pt idx="17">
                  <c:v>74907621</c:v>
                </c:pt>
                <c:pt idx="18">
                  <c:v>72899707</c:v>
                </c:pt>
                <c:pt idx="19">
                  <c:v>71077548</c:v>
                </c:pt>
                <c:pt idx="20">
                  <c:v>69401820</c:v>
                </c:pt>
                <c:pt idx="21">
                  <c:v>67846533</c:v>
                </c:pt>
                <c:pt idx="22">
                  <c:v>66379667</c:v>
                </c:pt>
                <c:pt idx="23">
                  <c:v>64977132</c:v>
                </c:pt>
                <c:pt idx="24">
                  <c:v>63626321</c:v>
                </c:pt>
                <c:pt idx="25">
                  <c:v>62316896</c:v>
                </c:pt>
                <c:pt idx="26">
                  <c:v>61045805</c:v>
                </c:pt>
                <c:pt idx="27">
                  <c:v>59806303</c:v>
                </c:pt>
                <c:pt idx="28">
                  <c:v>58593549</c:v>
                </c:pt>
                <c:pt idx="29">
                  <c:v>57407253</c:v>
                </c:pt>
                <c:pt idx="30">
                  <c:v>56248371</c:v>
                </c:pt>
                <c:pt idx="31">
                  <c:v>55114475</c:v>
                </c:pt>
                <c:pt idx="32">
                  <c:v>54006106</c:v>
                </c:pt>
                <c:pt idx="33">
                  <c:v>52927932</c:v>
                </c:pt>
                <c:pt idx="34">
                  <c:v>51877702</c:v>
                </c:pt>
                <c:pt idx="35">
                  <c:v>50850014</c:v>
                </c:pt>
                <c:pt idx="36">
                  <c:v>49842514</c:v>
                </c:pt>
                <c:pt idx="37">
                  <c:v>48853224</c:v>
                </c:pt>
                <c:pt idx="38">
                  <c:v>47883236</c:v>
                </c:pt>
                <c:pt idx="39">
                  <c:v>46928995</c:v>
                </c:pt>
                <c:pt idx="40">
                  <c:v>45990774</c:v>
                </c:pt>
                <c:pt idx="41">
                  <c:v>45076730</c:v>
                </c:pt>
                <c:pt idx="42">
                  <c:v>44182002</c:v>
                </c:pt>
                <c:pt idx="43">
                  <c:v>43308304</c:v>
                </c:pt>
                <c:pt idx="44">
                  <c:v>42455008</c:v>
                </c:pt>
                <c:pt idx="45">
                  <c:v>41618289</c:v>
                </c:pt>
                <c:pt idx="46">
                  <c:v>40795257</c:v>
                </c:pt>
                <c:pt idx="47">
                  <c:v>39992658</c:v>
                </c:pt>
                <c:pt idx="48">
                  <c:v>39212478</c:v>
                </c:pt>
                <c:pt idx="49">
                  <c:v>38452616</c:v>
                </c:pt>
                <c:pt idx="50">
                  <c:v>37720312</c:v>
                </c:pt>
                <c:pt idx="51">
                  <c:v>37016544</c:v>
                </c:pt>
                <c:pt idx="52">
                  <c:v>36335277</c:v>
                </c:pt>
                <c:pt idx="53">
                  <c:v>35680924</c:v>
                </c:pt>
                <c:pt idx="54">
                  <c:v>35053564</c:v>
                </c:pt>
                <c:pt idx="55">
                  <c:v>34450098</c:v>
                </c:pt>
                <c:pt idx="56">
                  <c:v>33872323</c:v>
                </c:pt>
              </c:numCache>
            </c:numRef>
          </c:yVal>
          <c:smooth val="0"/>
        </c:ser>
        <c:ser>
          <c:idx val="2"/>
          <c:order val="3"/>
          <c:tx>
            <c:v>RY_unique</c:v>
          </c:tx>
          <c:spPr>
            <a:ln w="28575"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Distinct_Kmer_count!$H$4:$H$60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Distinct_Kmer_count!$I$4:$I$60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4369</c:v>
                </c:pt>
                <c:pt idx="19">
                  <c:v>656568</c:v>
                </c:pt>
                <c:pt idx="20">
                  <c:v>13736840</c:v>
                </c:pt>
                <c:pt idx="21">
                  <c:v>90463291</c:v>
                </c:pt>
                <c:pt idx="22">
                  <c:v>295377596</c:v>
                </c:pt>
                <c:pt idx="23">
                  <c:v>622204453</c:v>
                </c:pt>
                <c:pt idx="24">
                  <c:v>992759679</c:v>
                </c:pt>
                <c:pt idx="25">
                  <c:v>1328241167</c:v>
                </c:pt>
                <c:pt idx="26">
                  <c:v>1591057953</c:v>
                </c:pt>
                <c:pt idx="27">
                  <c:v>1779862874</c:v>
                </c:pt>
                <c:pt idx="28">
                  <c:v>1909696417</c:v>
                </c:pt>
                <c:pt idx="29">
                  <c:v>1998015562</c:v>
                </c:pt>
                <c:pt idx="30">
                  <c:v>2059019996</c:v>
                </c:pt>
                <c:pt idx="31">
                  <c:v>2102679837</c:v>
                </c:pt>
                <c:pt idx="32">
                  <c:v>2135455444</c:v>
                </c:pt>
                <c:pt idx="33">
                  <c:v>2161387590</c:v>
                </c:pt>
                <c:pt idx="34">
                  <c:v>2182935728</c:v>
                </c:pt>
                <c:pt idx="35">
                  <c:v>2201595003</c:v>
                </c:pt>
                <c:pt idx="36">
                  <c:v>2218277026</c:v>
                </c:pt>
                <c:pt idx="37">
                  <c:v>2233546827</c:v>
                </c:pt>
                <c:pt idx="38">
                  <c:v>2247753427</c:v>
                </c:pt>
                <c:pt idx="39">
                  <c:v>2261119757</c:v>
                </c:pt>
                <c:pt idx="40">
                  <c:v>2273797903</c:v>
                </c:pt>
                <c:pt idx="41">
                  <c:v>2285889643</c:v>
                </c:pt>
                <c:pt idx="42">
                  <c:v>2297474098</c:v>
                </c:pt>
                <c:pt idx="43">
                  <c:v>2308608037</c:v>
                </c:pt>
                <c:pt idx="44">
                  <c:v>2319332585</c:v>
                </c:pt>
                <c:pt idx="45">
                  <c:v>2329684944</c:v>
                </c:pt>
                <c:pt idx="46">
                  <c:v>2339697592</c:v>
                </c:pt>
                <c:pt idx="47">
                  <c:v>2349396924</c:v>
                </c:pt>
                <c:pt idx="48">
                  <c:v>2358803056</c:v>
                </c:pt>
                <c:pt idx="49">
                  <c:v>2367936579</c:v>
                </c:pt>
                <c:pt idx="50">
                  <c:v>2376812533</c:v>
                </c:pt>
                <c:pt idx="51">
                  <c:v>2385441671</c:v>
                </c:pt>
                <c:pt idx="52">
                  <c:v>2393841827</c:v>
                </c:pt>
                <c:pt idx="53">
                  <c:v>2402026706</c:v>
                </c:pt>
                <c:pt idx="54">
                  <c:v>2410004508</c:v>
                </c:pt>
                <c:pt idx="55">
                  <c:v>2417785023</c:v>
                </c:pt>
                <c:pt idx="56">
                  <c:v>2425374444</c:v>
                </c:pt>
              </c:numCache>
            </c:numRef>
          </c:yVal>
          <c:smooth val="0"/>
        </c:ser>
        <c:ser>
          <c:idx val="3"/>
          <c:order val="4"/>
          <c:tx>
            <c:v>RY_nonUnique</c:v>
          </c:tx>
          <c:spPr>
            <a:ln w="28575">
              <a:solidFill>
                <a:schemeClr val="accent4"/>
              </a:solidFill>
              <a:prstDash val="sysDash"/>
            </a:ln>
          </c:spPr>
          <c:marker>
            <c:symbol val="none"/>
          </c:marker>
          <c:xVal>
            <c:numRef>
              <c:f>Distinct_Kmer_count!$H$4:$H$60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Distinct_Kmer_count!$K$4:$K$60</c:f>
              <c:numCache>
                <c:formatCode>General</c:formatCode>
                <c:ptCount val="5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  <c:pt idx="17">
                  <c:v>33554431</c:v>
                </c:pt>
                <c:pt idx="18">
                  <c:v>67103945</c:v>
                </c:pt>
                <c:pt idx="19">
                  <c:v>133427239</c:v>
                </c:pt>
                <c:pt idx="20">
                  <c:v>250041330</c:v>
                </c:pt>
                <c:pt idx="21">
                  <c:v>395277419</c:v>
                </c:pt>
                <c:pt idx="22">
                  <c:v>497265966</c:v>
                </c:pt>
                <c:pt idx="23">
                  <c:v>508757510</c:v>
                </c:pt>
                <c:pt idx="24">
                  <c:v>447071548</c:v>
                </c:pt>
                <c:pt idx="25">
                  <c:v>357440713</c:v>
                </c:pt>
                <c:pt idx="26">
                  <c:v>273593535</c:v>
                </c:pt>
                <c:pt idx="27">
                  <c:v>208887902</c:v>
                </c:pt>
                <c:pt idx="28">
                  <c:v>163806703</c:v>
                </c:pt>
                <c:pt idx="29">
                  <c:v>134069105</c:v>
                </c:pt>
                <c:pt idx="30">
                  <c:v>114925028</c:v>
                </c:pt>
                <c:pt idx="31">
                  <c:v>102631182</c:v>
                </c:pt>
                <c:pt idx="32">
                  <c:v>94614639</c:v>
                </c:pt>
                <c:pt idx="33">
                  <c:v>89227880</c:v>
                </c:pt>
                <c:pt idx="34">
                  <c:v>85455943</c:v>
                </c:pt>
                <c:pt idx="35">
                  <c:v>82679462</c:v>
                </c:pt>
                <c:pt idx="36">
                  <c:v>80527233</c:v>
                </c:pt>
                <c:pt idx="37">
                  <c:v>78773472</c:v>
                </c:pt>
                <c:pt idx="38">
                  <c:v>77282290</c:v>
                </c:pt>
                <c:pt idx="39">
                  <c:v>75974992</c:v>
                </c:pt>
                <c:pt idx="40">
                  <c:v>74799665</c:v>
                </c:pt>
                <c:pt idx="41">
                  <c:v>73725030</c:v>
                </c:pt>
                <c:pt idx="42">
                  <c:v>72728496</c:v>
                </c:pt>
                <c:pt idx="43">
                  <c:v>71793782</c:v>
                </c:pt>
                <c:pt idx="44">
                  <c:v>70910543</c:v>
                </c:pt>
                <c:pt idx="45">
                  <c:v>70071890</c:v>
                </c:pt>
                <c:pt idx="46">
                  <c:v>69272080</c:v>
                </c:pt>
                <c:pt idx="47">
                  <c:v>68504491</c:v>
                </c:pt>
                <c:pt idx="48">
                  <c:v>67767956</c:v>
                </c:pt>
                <c:pt idx="49">
                  <c:v>67057097</c:v>
                </c:pt>
                <c:pt idx="50">
                  <c:v>66369566</c:v>
                </c:pt>
                <c:pt idx="51">
                  <c:v>65707291</c:v>
                </c:pt>
                <c:pt idx="52">
                  <c:v>65066278</c:v>
                </c:pt>
                <c:pt idx="53">
                  <c:v>64441284</c:v>
                </c:pt>
                <c:pt idx="54">
                  <c:v>63831305</c:v>
                </c:pt>
                <c:pt idx="55">
                  <c:v>63235205</c:v>
                </c:pt>
                <c:pt idx="56">
                  <c:v>62654289</c:v>
                </c:pt>
              </c:numCache>
            </c:numRef>
          </c:yVal>
          <c:smooth val="0"/>
        </c:ser>
        <c:ser>
          <c:idx val="4"/>
          <c:order val="5"/>
          <c:tx>
            <c:v>SW_Unique</c:v>
          </c:tx>
          <c:marker>
            <c:symbol val="none"/>
          </c:marker>
          <c:xVal>
            <c:numRef>
              <c:f>Distinct_Kmer_count!$N$4:$N$60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Distinct_Kmer_count!$O$4:$O$60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</c:v>
                </c:pt>
                <c:pt idx="16">
                  <c:v>1560</c:v>
                </c:pt>
                <c:pt idx="17">
                  <c:v>59234</c:v>
                </c:pt>
                <c:pt idx="18">
                  <c:v>824830</c:v>
                </c:pt>
                <c:pt idx="19">
                  <c:v>6236455</c:v>
                </c:pt>
                <c:pt idx="20">
                  <c:v>30543793</c:v>
                </c:pt>
                <c:pt idx="21">
                  <c:v>104757163</c:v>
                </c:pt>
                <c:pt idx="22">
                  <c:v>263738857</c:v>
                </c:pt>
                <c:pt idx="23">
                  <c:v>512666301</c:v>
                </c:pt>
                <c:pt idx="24">
                  <c:v>816393820</c:v>
                </c:pt>
                <c:pt idx="25">
                  <c:v>1126963625</c:v>
                </c:pt>
                <c:pt idx="26">
                  <c:v>1410378367</c:v>
                </c:pt>
                <c:pt idx="27">
                  <c:v>1651665264</c:v>
                </c:pt>
                <c:pt idx="28">
                  <c:v>1848608384</c:v>
                </c:pt>
                <c:pt idx="29">
                  <c:v>2005289986</c:v>
                </c:pt>
                <c:pt idx="30">
                  <c:v>2128013941</c:v>
                </c:pt>
                <c:pt idx="31">
                  <c:v>2223311614</c:v>
                </c:pt>
                <c:pt idx="32">
                  <c:v>2297054997</c:v>
                </c:pt>
                <c:pt idx="33">
                  <c:v>2354282000</c:v>
                </c:pt>
                <c:pt idx="34">
                  <c:v>2399055216</c:v>
                </c:pt>
                <c:pt idx="35">
                  <c:v>2434512705</c:v>
                </c:pt>
                <c:pt idx="36">
                  <c:v>2463088223</c:v>
                </c:pt>
                <c:pt idx="37">
                  <c:v>2486618951</c:v>
                </c:pt>
                <c:pt idx="38">
                  <c:v>2506434718</c:v>
                </c:pt>
                <c:pt idx="39">
                  <c:v>2523504796</c:v>
                </c:pt>
                <c:pt idx="40">
                  <c:v>2538534080</c:v>
                </c:pt>
                <c:pt idx="41">
                  <c:v>2551999249</c:v>
                </c:pt>
                <c:pt idx="42">
                  <c:v>2564238990</c:v>
                </c:pt>
                <c:pt idx="43">
                  <c:v>2575513100</c:v>
                </c:pt>
                <c:pt idx="44">
                  <c:v>2586013622</c:v>
                </c:pt>
                <c:pt idx="45">
                  <c:v>2595873503</c:v>
                </c:pt>
                <c:pt idx="46">
                  <c:v>2605174841</c:v>
                </c:pt>
                <c:pt idx="47">
                  <c:v>2613989349</c:v>
                </c:pt>
                <c:pt idx="48">
                  <c:v>2622366726</c:v>
                </c:pt>
                <c:pt idx="49">
                  <c:v>2630343596</c:v>
                </c:pt>
                <c:pt idx="50">
                  <c:v>2637941336</c:v>
                </c:pt>
                <c:pt idx="51">
                  <c:v>2645186046</c:v>
                </c:pt>
                <c:pt idx="52">
                  <c:v>2652095510</c:v>
                </c:pt>
                <c:pt idx="53">
                  <c:v>2658682206</c:v>
                </c:pt>
                <c:pt idx="54">
                  <c:v>2664972155</c:v>
                </c:pt>
                <c:pt idx="55">
                  <c:v>2670979408</c:v>
                </c:pt>
                <c:pt idx="56">
                  <c:v>2676708832</c:v>
                </c:pt>
              </c:numCache>
            </c:numRef>
          </c:yVal>
          <c:smooth val="0"/>
        </c:ser>
        <c:ser>
          <c:idx val="5"/>
          <c:order val="6"/>
          <c:tx>
            <c:v>SW_nonUnique</c:v>
          </c:tx>
          <c:spPr>
            <a:ln>
              <a:solidFill>
                <a:schemeClr val="accent5"/>
              </a:solidFill>
              <a:prstDash val="sysDot"/>
            </a:ln>
          </c:spPr>
          <c:marker>
            <c:symbol val="none"/>
          </c:marker>
          <c:xVal>
            <c:numRef>
              <c:f>Distinct_Kmer_count!$N$4:$N$60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Distinct_Kmer_count!$Q$4:$Q$60</c:f>
              <c:numCache>
                <c:formatCode>General</c:formatCode>
                <c:ptCount val="5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8388600</c:v>
                </c:pt>
                <c:pt idx="16">
                  <c:v>16775400</c:v>
                </c:pt>
                <c:pt idx="17">
                  <c:v>33478675</c:v>
                </c:pt>
                <c:pt idx="18">
                  <c:v>65954649</c:v>
                </c:pt>
                <c:pt idx="19">
                  <c:v>124593473</c:v>
                </c:pt>
                <c:pt idx="20">
                  <c:v>215436453</c:v>
                </c:pt>
                <c:pt idx="21">
                  <c:v>325122426</c:v>
                </c:pt>
                <c:pt idx="22">
                  <c:v>417568650</c:v>
                </c:pt>
                <c:pt idx="23">
                  <c:v>460772691</c:v>
                </c:pt>
                <c:pt idx="24">
                  <c:v>452028502</c:v>
                </c:pt>
                <c:pt idx="25">
                  <c:v>409964361</c:v>
                </c:pt>
                <c:pt idx="26">
                  <c:v>354633740</c:v>
                </c:pt>
                <c:pt idx="27">
                  <c:v>298856473</c:v>
                </c:pt>
                <c:pt idx="28">
                  <c:v>248788933</c:v>
                </c:pt>
                <c:pt idx="29">
                  <c:v>206534892</c:v>
                </c:pt>
                <c:pt idx="30">
                  <c:v>172241879</c:v>
                </c:pt>
                <c:pt idx="31">
                  <c:v>145134555</c:v>
                </c:pt>
                <c:pt idx="32">
                  <c:v>124139447</c:v>
                </c:pt>
                <c:pt idx="33">
                  <c:v>108096138</c:v>
                </c:pt>
                <c:pt idx="34">
                  <c:v>95931683</c:v>
                </c:pt>
                <c:pt idx="35">
                  <c:v>86758678</c:v>
                </c:pt>
                <c:pt idx="36">
                  <c:v>79835584</c:v>
                </c:pt>
                <c:pt idx="37">
                  <c:v>74561743</c:v>
                </c:pt>
                <c:pt idx="38">
                  <c:v>70483998</c:v>
                </c:pt>
                <c:pt idx="39">
                  <c:v>67267359</c:v>
                </c:pt>
                <c:pt idx="40">
                  <c:v>64660932</c:v>
                </c:pt>
                <c:pt idx="41">
                  <c:v>62492827</c:v>
                </c:pt>
                <c:pt idx="42">
                  <c:v>60651488</c:v>
                </c:pt>
                <c:pt idx="43">
                  <c:v>59043219</c:v>
                </c:pt>
                <c:pt idx="44">
                  <c:v>57593778</c:v>
                </c:pt>
                <c:pt idx="45">
                  <c:v>56258279</c:v>
                </c:pt>
                <c:pt idx="46">
                  <c:v>55011935</c:v>
                </c:pt>
                <c:pt idx="47">
                  <c:v>53831305</c:v>
                </c:pt>
                <c:pt idx="48">
                  <c:v>52696158</c:v>
                </c:pt>
                <c:pt idx="49">
                  <c:v>51596147</c:v>
                </c:pt>
                <c:pt idx="50">
                  <c:v>50530481</c:v>
                </c:pt>
                <c:pt idx="51">
                  <c:v>49493254</c:v>
                </c:pt>
                <c:pt idx="52">
                  <c:v>48486042</c:v>
                </c:pt>
                <c:pt idx="53">
                  <c:v>47506252</c:v>
                </c:pt>
                <c:pt idx="54">
                  <c:v>46547170</c:v>
                </c:pt>
                <c:pt idx="55">
                  <c:v>45602855</c:v>
                </c:pt>
                <c:pt idx="56">
                  <c:v>44673854</c:v>
                </c:pt>
              </c:numCache>
            </c:numRef>
          </c:yVal>
          <c:smooth val="0"/>
        </c:ser>
        <c:ser>
          <c:idx val="7"/>
          <c:order val="7"/>
          <c:tx>
            <c:v>MK_unique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Distinct_Kmer_count!$T$4:$T$60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Distinct_Kmer_count!$U$4:$U$60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162</c:v>
                </c:pt>
                <c:pt idx="19">
                  <c:v>90728</c:v>
                </c:pt>
                <c:pt idx="20">
                  <c:v>4636932</c:v>
                </c:pt>
                <c:pt idx="21">
                  <c:v>56011964</c:v>
                </c:pt>
                <c:pt idx="22">
                  <c:v>267189502</c:v>
                </c:pt>
                <c:pt idx="23">
                  <c:v>687925901</c:v>
                </c:pt>
                <c:pt idx="24">
                  <c:v>1193521038</c:v>
                </c:pt>
                <c:pt idx="25">
                  <c:v>1630389998</c:v>
                </c:pt>
                <c:pt idx="26">
                  <c:v>1940169569</c:v>
                </c:pt>
                <c:pt idx="27">
                  <c:v>2137914773</c:v>
                </c:pt>
                <c:pt idx="28">
                  <c:v>2259059282</c:v>
                </c:pt>
                <c:pt idx="29">
                  <c:v>2333701346</c:v>
                </c:pt>
                <c:pt idx="30">
                  <c:v>2381708865</c:v>
                </c:pt>
                <c:pt idx="31">
                  <c:v>2414773566</c:v>
                </c:pt>
                <c:pt idx="32">
                  <c:v>2439448158</c:v>
                </c:pt>
                <c:pt idx="33">
                  <c:v>2459335894</c:v>
                </c:pt>
                <c:pt idx="34">
                  <c:v>2476363743</c:v>
                </c:pt>
                <c:pt idx="35">
                  <c:v>2491558715</c:v>
                </c:pt>
                <c:pt idx="36">
                  <c:v>2505515471</c:v>
                </c:pt>
                <c:pt idx="37">
                  <c:v>2518562628</c:v>
                </c:pt>
                <c:pt idx="38">
                  <c:v>2530881953</c:v>
                </c:pt>
                <c:pt idx="39">
                  <c:v>2542581022</c:v>
                </c:pt>
                <c:pt idx="40">
                  <c:v>2553740018</c:v>
                </c:pt>
                <c:pt idx="41">
                  <c:v>2564396518</c:v>
                </c:pt>
                <c:pt idx="42">
                  <c:v>2574580045</c:v>
                </c:pt>
                <c:pt idx="43">
                  <c:v>2584327384</c:v>
                </c:pt>
                <c:pt idx="44">
                  <c:v>2593682943</c:v>
                </c:pt>
                <c:pt idx="45">
                  <c:v>2602659077</c:v>
                </c:pt>
                <c:pt idx="46">
                  <c:v>2611266005</c:v>
                </c:pt>
                <c:pt idx="47">
                  <c:v>2619521290</c:v>
                </c:pt>
                <c:pt idx="48">
                  <c:v>2627445645</c:v>
                </c:pt>
                <c:pt idx="49">
                  <c:v>2635044035</c:v>
                </c:pt>
                <c:pt idx="50">
                  <c:v>2642320483</c:v>
                </c:pt>
                <c:pt idx="51">
                  <c:v>2649281458</c:v>
                </c:pt>
                <c:pt idx="52">
                  <c:v>2655933175</c:v>
                </c:pt>
                <c:pt idx="53">
                  <c:v>2662288817</c:v>
                </c:pt>
                <c:pt idx="54">
                  <c:v>2668354044</c:v>
                </c:pt>
                <c:pt idx="55">
                  <c:v>2674136671</c:v>
                </c:pt>
                <c:pt idx="56">
                  <c:v>2679649807</c:v>
                </c:pt>
              </c:numCache>
            </c:numRef>
          </c:yVal>
          <c:smooth val="0"/>
        </c:ser>
        <c:ser>
          <c:idx val="8"/>
          <c:order val="8"/>
          <c:tx>
            <c:v>MK_nonUnique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Distinct_Kmer_count!$T$4:$T$60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Distinct_Kmer_count!$W$4:$W$60</c:f>
              <c:numCache>
                <c:formatCode>General</c:formatCode>
                <c:ptCount val="5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  <c:pt idx="17">
                  <c:v>33554432</c:v>
                </c:pt>
                <c:pt idx="18">
                  <c:v>67108684</c:v>
                </c:pt>
                <c:pt idx="19">
                  <c:v>134113146</c:v>
                </c:pt>
                <c:pt idx="20">
                  <c:v>262634204</c:v>
                </c:pt>
                <c:pt idx="21">
                  <c:v>458024542</c:v>
                </c:pt>
                <c:pt idx="22">
                  <c:v>624525116</c:v>
                </c:pt>
                <c:pt idx="23">
                  <c:v>642509489</c:v>
                </c:pt>
                <c:pt idx="24">
                  <c:v>529229248</c:v>
                </c:pt>
                <c:pt idx="25">
                  <c:v>381722923</c:v>
                </c:pt>
                <c:pt idx="26">
                  <c:v>261827863</c:v>
                </c:pt>
                <c:pt idx="27">
                  <c:v>182196642</c:v>
                </c:pt>
                <c:pt idx="28">
                  <c:v>134241272</c:v>
                </c:pt>
                <c:pt idx="29">
                  <c:v>106594294</c:v>
                </c:pt>
                <c:pt idx="30">
                  <c:v>90793593</c:v>
                </c:pt>
                <c:pt idx="31">
                  <c:v>81599608</c:v>
                </c:pt>
                <c:pt idx="32">
                  <c:v>76015042</c:v>
                </c:pt>
                <c:pt idx="33">
                  <c:v>72372866</c:v>
                </c:pt>
                <c:pt idx="34">
                  <c:v>69787237</c:v>
                </c:pt>
                <c:pt idx="35">
                  <c:v>67792464</c:v>
                </c:pt>
                <c:pt idx="36">
                  <c:v>66128902</c:v>
                </c:pt>
                <c:pt idx="37">
                  <c:v>64651855</c:v>
                </c:pt>
                <c:pt idx="38">
                  <c:v>63288834</c:v>
                </c:pt>
                <c:pt idx="39">
                  <c:v>62006097</c:v>
                </c:pt>
                <c:pt idx="40">
                  <c:v>60775380</c:v>
                </c:pt>
                <c:pt idx="41">
                  <c:v>59585514</c:v>
                </c:pt>
                <c:pt idx="42">
                  <c:v>58441283</c:v>
                </c:pt>
                <c:pt idx="43">
                  <c:v>57332802</c:v>
                </c:pt>
                <c:pt idx="44">
                  <c:v>56239128</c:v>
                </c:pt>
                <c:pt idx="45">
                  <c:v>55159299</c:v>
                </c:pt>
                <c:pt idx="46">
                  <c:v>54102350</c:v>
                </c:pt>
                <c:pt idx="47">
                  <c:v>53064688</c:v>
                </c:pt>
                <c:pt idx="48">
                  <c:v>52033896</c:v>
                </c:pt>
                <c:pt idx="49">
                  <c:v>51010686</c:v>
                </c:pt>
                <c:pt idx="50">
                  <c:v>49997693</c:v>
                </c:pt>
                <c:pt idx="51">
                  <c:v>48997488</c:v>
                </c:pt>
                <c:pt idx="52">
                  <c:v>48019785</c:v>
                </c:pt>
                <c:pt idx="53">
                  <c:v>47061936</c:v>
                </c:pt>
                <c:pt idx="54">
                  <c:v>46123285</c:v>
                </c:pt>
                <c:pt idx="55">
                  <c:v>45204173</c:v>
                </c:pt>
                <c:pt idx="56">
                  <c:v>44302321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56832"/>
        <c:axId val="196458752"/>
      </c:scatterChart>
      <c:valAx>
        <c:axId val="196456832"/>
        <c:scaling>
          <c:orientation val="minMax"/>
          <c:max val="6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K-mer</a:t>
                </a:r>
                <a:r>
                  <a:rPr lang="en-CA" baseline="0"/>
                  <a:t> (bits)</a:t>
                </a:r>
                <a:endParaRPr lang="en-CA"/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crossAx val="196458752"/>
        <c:crosses val="autoZero"/>
        <c:crossBetween val="midCat"/>
        <c:majorUnit val="8"/>
        <c:minorUnit val="2"/>
      </c:valAx>
      <c:valAx>
        <c:axId val="196458752"/>
        <c:scaling>
          <c:logBase val="10"/>
          <c:orientation val="minMax"/>
          <c:max val="1000000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Occurence</a:t>
                </a:r>
                <a:r>
                  <a:rPr lang="en-CA" baseline="0"/>
                  <a:t> of K-mer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2.6010743567995476E-2"/>
              <c:y val="0.35100523505342229"/>
            </c:manualLayout>
          </c:layout>
          <c:overlay val="0"/>
        </c:title>
        <c:numFmt formatCode="0.00E+00" sourceLinked="0"/>
        <c:majorTickMark val="out"/>
        <c:minorTickMark val="none"/>
        <c:tickLblPos val="nextTo"/>
        <c:crossAx val="196456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67702065231669"/>
          <c:y val="2.6866351324959153E-2"/>
          <c:w val="0.7329473128835996"/>
          <c:h val="0.86119972752952156"/>
        </c:manualLayout>
      </c:layout>
      <c:scatterChart>
        <c:scatterStyle val="lineMarker"/>
        <c:varyColors val="0"/>
        <c:ser>
          <c:idx val="6"/>
          <c:order val="0"/>
          <c:tx>
            <c:v>2^bits</c:v>
          </c:tx>
          <c:spPr>
            <a:ln w="12700"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xVal>
            <c:numRef>
              <c:f>Distinct_Kmer_count!$AE$4:$AE$67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Distinct_Kmer_count!$AF$4:$AF$67</c:f>
              <c:numCache>
                <c:formatCode>General</c:formatCode>
                <c:ptCount val="6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  <c:pt idx="26">
                  <c:v>134217728</c:v>
                </c:pt>
                <c:pt idx="27">
                  <c:v>268435456</c:v>
                </c:pt>
                <c:pt idx="28">
                  <c:v>536870912</c:v>
                </c:pt>
                <c:pt idx="29">
                  <c:v>1073741824</c:v>
                </c:pt>
                <c:pt idx="30">
                  <c:v>2147483648</c:v>
                </c:pt>
                <c:pt idx="31">
                  <c:v>4294967296</c:v>
                </c:pt>
                <c:pt idx="32">
                  <c:v>8589934592</c:v>
                </c:pt>
                <c:pt idx="33">
                  <c:v>17179869184</c:v>
                </c:pt>
                <c:pt idx="34">
                  <c:v>34359738368</c:v>
                </c:pt>
                <c:pt idx="35">
                  <c:v>68719476736</c:v>
                </c:pt>
                <c:pt idx="36">
                  <c:v>137438953472</c:v>
                </c:pt>
                <c:pt idx="37">
                  <c:v>274877906944</c:v>
                </c:pt>
                <c:pt idx="38">
                  <c:v>549755813888</c:v>
                </c:pt>
                <c:pt idx="39">
                  <c:v>1099511627776</c:v>
                </c:pt>
                <c:pt idx="40">
                  <c:v>2199023255552</c:v>
                </c:pt>
                <c:pt idx="41">
                  <c:v>4398046511104</c:v>
                </c:pt>
                <c:pt idx="42">
                  <c:v>8796093022208</c:v>
                </c:pt>
                <c:pt idx="43">
                  <c:v>17592186044416</c:v>
                </c:pt>
                <c:pt idx="44">
                  <c:v>35184372088832</c:v>
                </c:pt>
                <c:pt idx="45">
                  <c:v>70368744177664</c:v>
                </c:pt>
                <c:pt idx="46">
                  <c:v>140737488355328</c:v>
                </c:pt>
                <c:pt idx="47">
                  <c:v>281474976710656</c:v>
                </c:pt>
                <c:pt idx="48">
                  <c:v>562949953421312</c:v>
                </c:pt>
                <c:pt idx="49">
                  <c:v>1125899906842624</c:v>
                </c:pt>
                <c:pt idx="50">
                  <c:v>2251799813685248</c:v>
                </c:pt>
                <c:pt idx="51">
                  <c:v>4503599627370496</c:v>
                </c:pt>
                <c:pt idx="52">
                  <c:v>9007199254740992</c:v>
                </c:pt>
                <c:pt idx="53">
                  <c:v>1.8014398509481984E+16</c:v>
                </c:pt>
                <c:pt idx="54">
                  <c:v>3.6028797018963968E+16</c:v>
                </c:pt>
                <c:pt idx="55">
                  <c:v>7.2057594037927936E+16</c:v>
                </c:pt>
                <c:pt idx="56">
                  <c:v>1.4411518807585587E+17</c:v>
                </c:pt>
                <c:pt idx="57">
                  <c:v>2.8823037615171174E+17</c:v>
                </c:pt>
                <c:pt idx="58">
                  <c:v>5.7646075230342349E+17</c:v>
                </c:pt>
                <c:pt idx="59">
                  <c:v>1.152921504606847E+18</c:v>
                </c:pt>
                <c:pt idx="60">
                  <c:v>2.305843009213694E+18</c:v>
                </c:pt>
                <c:pt idx="61">
                  <c:v>4.6116860184273879E+18</c:v>
                </c:pt>
                <c:pt idx="62">
                  <c:v>9.2233720368547758E+18</c:v>
                </c:pt>
                <c:pt idx="63">
                  <c:v>1.8446744073709552E+19</c:v>
                </c:pt>
              </c:numCache>
            </c:numRef>
          </c:yVal>
          <c:smooth val="0"/>
        </c:ser>
        <c:ser>
          <c:idx val="0"/>
          <c:order val="1"/>
          <c:tx>
            <c:v>ATGC_nonUnique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none"/>
          </c:marker>
          <c:xVal>
            <c:numRef>
              <c:f>Distinct_Kmer_count!$B$4:$B$60</c:f>
              <c:numCache>
                <c:formatCode>General</c:formatCode>
                <c:ptCount val="57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  <c:pt idx="13">
                  <c:v>42</c:v>
                </c:pt>
                <c:pt idx="14">
                  <c:v>44</c:v>
                </c:pt>
                <c:pt idx="15">
                  <c:v>46</c:v>
                </c:pt>
                <c:pt idx="16">
                  <c:v>48</c:v>
                </c:pt>
                <c:pt idx="17">
                  <c:v>50</c:v>
                </c:pt>
                <c:pt idx="18">
                  <c:v>52</c:v>
                </c:pt>
                <c:pt idx="19">
                  <c:v>54</c:v>
                </c:pt>
                <c:pt idx="20">
                  <c:v>56</c:v>
                </c:pt>
                <c:pt idx="21">
                  <c:v>58</c:v>
                </c:pt>
                <c:pt idx="22">
                  <c:v>60</c:v>
                </c:pt>
                <c:pt idx="23">
                  <c:v>62</c:v>
                </c:pt>
                <c:pt idx="24">
                  <c:v>64</c:v>
                </c:pt>
                <c:pt idx="25">
                  <c:v>66</c:v>
                </c:pt>
                <c:pt idx="26">
                  <c:v>68</c:v>
                </c:pt>
                <c:pt idx="27">
                  <c:v>70</c:v>
                </c:pt>
                <c:pt idx="28">
                  <c:v>72</c:v>
                </c:pt>
                <c:pt idx="29">
                  <c:v>74</c:v>
                </c:pt>
                <c:pt idx="30">
                  <c:v>76</c:v>
                </c:pt>
                <c:pt idx="31">
                  <c:v>78</c:v>
                </c:pt>
                <c:pt idx="32">
                  <c:v>80</c:v>
                </c:pt>
                <c:pt idx="33">
                  <c:v>82</c:v>
                </c:pt>
                <c:pt idx="34">
                  <c:v>84</c:v>
                </c:pt>
                <c:pt idx="35">
                  <c:v>86</c:v>
                </c:pt>
                <c:pt idx="36">
                  <c:v>88</c:v>
                </c:pt>
                <c:pt idx="37">
                  <c:v>90</c:v>
                </c:pt>
                <c:pt idx="38">
                  <c:v>92</c:v>
                </c:pt>
                <c:pt idx="39">
                  <c:v>94</c:v>
                </c:pt>
                <c:pt idx="40">
                  <c:v>96</c:v>
                </c:pt>
                <c:pt idx="41">
                  <c:v>98</c:v>
                </c:pt>
                <c:pt idx="42">
                  <c:v>100</c:v>
                </c:pt>
                <c:pt idx="43">
                  <c:v>102</c:v>
                </c:pt>
                <c:pt idx="44">
                  <c:v>104</c:v>
                </c:pt>
                <c:pt idx="45">
                  <c:v>106</c:v>
                </c:pt>
                <c:pt idx="46">
                  <c:v>108</c:v>
                </c:pt>
                <c:pt idx="47">
                  <c:v>110</c:v>
                </c:pt>
                <c:pt idx="48">
                  <c:v>112</c:v>
                </c:pt>
                <c:pt idx="49">
                  <c:v>114</c:v>
                </c:pt>
                <c:pt idx="50">
                  <c:v>116</c:v>
                </c:pt>
                <c:pt idx="51">
                  <c:v>118</c:v>
                </c:pt>
                <c:pt idx="52">
                  <c:v>120</c:v>
                </c:pt>
                <c:pt idx="53">
                  <c:v>122</c:v>
                </c:pt>
                <c:pt idx="54">
                  <c:v>124</c:v>
                </c:pt>
                <c:pt idx="55">
                  <c:v>126</c:v>
                </c:pt>
                <c:pt idx="56">
                  <c:v>128</c:v>
                </c:pt>
              </c:numCache>
            </c:numRef>
          </c:xVal>
          <c:yVal>
            <c:numRef>
              <c:f>Distinct_Kmer_count!$E$4:$E$60</c:f>
              <c:numCache>
                <c:formatCode>General</c:formatCode>
                <c:ptCount val="57"/>
                <c:pt idx="0">
                  <c:v>65536</c:v>
                </c:pt>
                <c:pt idx="1">
                  <c:v>262144</c:v>
                </c:pt>
                <c:pt idx="2">
                  <c:v>1048575</c:v>
                </c:pt>
                <c:pt idx="3">
                  <c:v>4190422</c:v>
                </c:pt>
                <c:pt idx="4">
                  <c:v>16332296</c:v>
                </c:pt>
                <c:pt idx="5">
                  <c:v>57788028</c:v>
                </c:pt>
                <c:pt idx="6">
                  <c:v>163014367</c:v>
                </c:pt>
                <c:pt idx="7">
                  <c:v>369107095</c:v>
                </c:pt>
                <c:pt idx="8">
                  <c:v>497352195</c:v>
                </c:pt>
                <c:pt idx="9">
                  <c:v>386870655</c:v>
                </c:pt>
                <c:pt idx="10">
                  <c:v>237341797</c:v>
                </c:pt>
                <c:pt idx="11">
                  <c:v>149636814</c:v>
                </c:pt>
                <c:pt idx="12">
                  <c:v>109765246</c:v>
                </c:pt>
                <c:pt idx="13">
                  <c:v>92591863</c:v>
                </c:pt>
                <c:pt idx="14">
                  <c:v>84616387</c:v>
                </c:pt>
                <c:pt idx="15">
                  <c:v>80214941</c:v>
                </c:pt>
                <c:pt idx="16">
                  <c:v>77241478</c:v>
                </c:pt>
                <c:pt idx="17">
                  <c:v>74907621</c:v>
                </c:pt>
                <c:pt idx="18">
                  <c:v>72899707</c:v>
                </c:pt>
                <c:pt idx="19">
                  <c:v>71077548</c:v>
                </c:pt>
                <c:pt idx="20">
                  <c:v>69401820</c:v>
                </c:pt>
                <c:pt idx="21">
                  <c:v>67846533</c:v>
                </c:pt>
                <c:pt idx="22">
                  <c:v>66379667</c:v>
                </c:pt>
                <c:pt idx="23">
                  <c:v>64977132</c:v>
                </c:pt>
                <c:pt idx="24">
                  <c:v>63626321</c:v>
                </c:pt>
                <c:pt idx="25">
                  <c:v>62316896</c:v>
                </c:pt>
                <c:pt idx="26">
                  <c:v>61045805</c:v>
                </c:pt>
                <c:pt idx="27">
                  <c:v>59806303</c:v>
                </c:pt>
                <c:pt idx="28">
                  <c:v>58593549</c:v>
                </c:pt>
                <c:pt idx="29">
                  <c:v>57407253</c:v>
                </c:pt>
                <c:pt idx="30">
                  <c:v>56248371</c:v>
                </c:pt>
                <c:pt idx="31">
                  <c:v>55114475</c:v>
                </c:pt>
                <c:pt idx="32">
                  <c:v>54006106</c:v>
                </c:pt>
                <c:pt idx="33">
                  <c:v>52927932</c:v>
                </c:pt>
                <c:pt idx="34">
                  <c:v>51877702</c:v>
                </c:pt>
                <c:pt idx="35">
                  <c:v>50850014</c:v>
                </c:pt>
                <c:pt idx="36">
                  <c:v>49842514</c:v>
                </c:pt>
                <c:pt idx="37">
                  <c:v>48853224</c:v>
                </c:pt>
                <c:pt idx="38">
                  <c:v>47883236</c:v>
                </c:pt>
                <c:pt idx="39">
                  <c:v>46928995</c:v>
                </c:pt>
                <c:pt idx="40">
                  <c:v>45990774</c:v>
                </c:pt>
                <c:pt idx="41">
                  <c:v>45076730</c:v>
                </c:pt>
                <c:pt idx="42">
                  <c:v>44182002</c:v>
                </c:pt>
                <c:pt idx="43">
                  <c:v>43308304</c:v>
                </c:pt>
                <c:pt idx="44">
                  <c:v>42455008</c:v>
                </c:pt>
                <c:pt idx="45">
                  <c:v>41618289</c:v>
                </c:pt>
                <c:pt idx="46">
                  <c:v>40795257</c:v>
                </c:pt>
                <c:pt idx="47">
                  <c:v>39992658</c:v>
                </c:pt>
                <c:pt idx="48">
                  <c:v>39212478</c:v>
                </c:pt>
                <c:pt idx="49">
                  <c:v>38452616</c:v>
                </c:pt>
                <c:pt idx="50">
                  <c:v>37720312</c:v>
                </c:pt>
                <c:pt idx="51">
                  <c:v>37016544</c:v>
                </c:pt>
                <c:pt idx="52">
                  <c:v>36335277</c:v>
                </c:pt>
                <c:pt idx="53">
                  <c:v>35680924</c:v>
                </c:pt>
                <c:pt idx="54">
                  <c:v>35053564</c:v>
                </c:pt>
                <c:pt idx="55">
                  <c:v>34450098</c:v>
                </c:pt>
                <c:pt idx="56">
                  <c:v>33872323</c:v>
                </c:pt>
              </c:numCache>
            </c:numRef>
          </c:yVal>
          <c:smooth val="0"/>
        </c:ser>
        <c:ser>
          <c:idx val="3"/>
          <c:order val="2"/>
          <c:tx>
            <c:v>RY_nonUnique</c:v>
          </c:tx>
          <c:spPr>
            <a:ln w="28575">
              <a:solidFill>
                <a:schemeClr val="accent4"/>
              </a:solidFill>
              <a:prstDash val="sysDash"/>
            </a:ln>
          </c:spPr>
          <c:marker>
            <c:symbol val="none"/>
          </c:marker>
          <c:xVal>
            <c:numRef>
              <c:f>Distinct_Kmer_count!$H$4:$H$60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Distinct_Kmer_count!$K$4:$K$60</c:f>
              <c:numCache>
                <c:formatCode>General</c:formatCode>
                <c:ptCount val="5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  <c:pt idx="17">
                  <c:v>33554431</c:v>
                </c:pt>
                <c:pt idx="18">
                  <c:v>67103945</c:v>
                </c:pt>
                <c:pt idx="19">
                  <c:v>133427239</c:v>
                </c:pt>
                <c:pt idx="20">
                  <c:v>250041330</c:v>
                </c:pt>
                <c:pt idx="21">
                  <c:v>395277419</c:v>
                </c:pt>
                <c:pt idx="22">
                  <c:v>497265966</c:v>
                </c:pt>
                <c:pt idx="23">
                  <c:v>508757510</c:v>
                </c:pt>
                <c:pt idx="24">
                  <c:v>447071548</c:v>
                </c:pt>
                <c:pt idx="25">
                  <c:v>357440713</c:v>
                </c:pt>
                <c:pt idx="26">
                  <c:v>273593535</c:v>
                </c:pt>
                <c:pt idx="27">
                  <c:v>208887902</c:v>
                </c:pt>
                <c:pt idx="28">
                  <c:v>163806703</c:v>
                </c:pt>
                <c:pt idx="29">
                  <c:v>134069105</c:v>
                </c:pt>
                <c:pt idx="30">
                  <c:v>114925028</c:v>
                </c:pt>
                <c:pt idx="31">
                  <c:v>102631182</c:v>
                </c:pt>
                <c:pt idx="32">
                  <c:v>94614639</c:v>
                </c:pt>
                <c:pt idx="33">
                  <c:v>89227880</c:v>
                </c:pt>
                <c:pt idx="34">
                  <c:v>85455943</c:v>
                </c:pt>
                <c:pt idx="35">
                  <c:v>82679462</c:v>
                </c:pt>
                <c:pt idx="36">
                  <c:v>80527233</c:v>
                </c:pt>
                <c:pt idx="37">
                  <c:v>78773472</c:v>
                </c:pt>
                <c:pt idx="38">
                  <c:v>77282290</c:v>
                </c:pt>
                <c:pt idx="39">
                  <c:v>75974992</c:v>
                </c:pt>
                <c:pt idx="40">
                  <c:v>74799665</c:v>
                </c:pt>
                <c:pt idx="41">
                  <c:v>73725030</c:v>
                </c:pt>
                <c:pt idx="42">
                  <c:v>72728496</c:v>
                </c:pt>
                <c:pt idx="43">
                  <c:v>71793782</c:v>
                </c:pt>
                <c:pt idx="44">
                  <c:v>70910543</c:v>
                </c:pt>
                <c:pt idx="45">
                  <c:v>70071890</c:v>
                </c:pt>
                <c:pt idx="46">
                  <c:v>69272080</c:v>
                </c:pt>
                <c:pt idx="47">
                  <c:v>68504491</c:v>
                </c:pt>
                <c:pt idx="48">
                  <c:v>67767956</c:v>
                </c:pt>
                <c:pt idx="49">
                  <c:v>67057097</c:v>
                </c:pt>
                <c:pt idx="50">
                  <c:v>66369566</c:v>
                </c:pt>
                <c:pt idx="51">
                  <c:v>65707291</c:v>
                </c:pt>
                <c:pt idx="52">
                  <c:v>65066278</c:v>
                </c:pt>
                <c:pt idx="53">
                  <c:v>64441284</c:v>
                </c:pt>
                <c:pt idx="54">
                  <c:v>63831305</c:v>
                </c:pt>
                <c:pt idx="55">
                  <c:v>63235205</c:v>
                </c:pt>
                <c:pt idx="56">
                  <c:v>62654289</c:v>
                </c:pt>
              </c:numCache>
            </c:numRef>
          </c:yVal>
          <c:smooth val="0"/>
        </c:ser>
        <c:ser>
          <c:idx val="5"/>
          <c:order val="3"/>
          <c:tx>
            <c:v>SW_nonUnique</c:v>
          </c:tx>
          <c:spPr>
            <a:ln>
              <a:solidFill>
                <a:schemeClr val="accent5"/>
              </a:solidFill>
              <a:prstDash val="sysDot"/>
            </a:ln>
          </c:spPr>
          <c:marker>
            <c:symbol val="none"/>
          </c:marker>
          <c:xVal>
            <c:numRef>
              <c:f>Distinct_Kmer_count!$N$4:$N$60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Distinct_Kmer_count!$Q$4:$Q$60</c:f>
              <c:numCache>
                <c:formatCode>General</c:formatCode>
                <c:ptCount val="5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8388600</c:v>
                </c:pt>
                <c:pt idx="16">
                  <c:v>16775400</c:v>
                </c:pt>
                <c:pt idx="17">
                  <c:v>33478675</c:v>
                </c:pt>
                <c:pt idx="18">
                  <c:v>65954649</c:v>
                </c:pt>
                <c:pt idx="19">
                  <c:v>124593473</c:v>
                </c:pt>
                <c:pt idx="20">
                  <c:v>215436453</c:v>
                </c:pt>
                <c:pt idx="21">
                  <c:v>325122426</c:v>
                </c:pt>
                <c:pt idx="22">
                  <c:v>417568650</c:v>
                </c:pt>
                <c:pt idx="23">
                  <c:v>460772691</c:v>
                </c:pt>
                <c:pt idx="24">
                  <c:v>452028502</c:v>
                </c:pt>
                <c:pt idx="25">
                  <c:v>409964361</c:v>
                </c:pt>
                <c:pt idx="26">
                  <c:v>354633740</c:v>
                </c:pt>
                <c:pt idx="27">
                  <c:v>298856473</c:v>
                </c:pt>
                <c:pt idx="28">
                  <c:v>248788933</c:v>
                </c:pt>
                <c:pt idx="29">
                  <c:v>206534892</c:v>
                </c:pt>
                <c:pt idx="30">
                  <c:v>172241879</c:v>
                </c:pt>
                <c:pt idx="31">
                  <c:v>145134555</c:v>
                </c:pt>
                <c:pt idx="32">
                  <c:v>124139447</c:v>
                </c:pt>
                <c:pt idx="33">
                  <c:v>108096138</c:v>
                </c:pt>
                <c:pt idx="34">
                  <c:v>95931683</c:v>
                </c:pt>
                <c:pt idx="35">
                  <c:v>86758678</c:v>
                </c:pt>
                <c:pt idx="36">
                  <c:v>79835584</c:v>
                </c:pt>
                <c:pt idx="37">
                  <c:v>74561743</c:v>
                </c:pt>
                <c:pt idx="38">
                  <c:v>70483998</c:v>
                </c:pt>
                <c:pt idx="39">
                  <c:v>67267359</c:v>
                </c:pt>
                <c:pt idx="40">
                  <c:v>64660932</c:v>
                </c:pt>
                <c:pt idx="41">
                  <c:v>62492827</c:v>
                </c:pt>
                <c:pt idx="42">
                  <c:v>60651488</c:v>
                </c:pt>
                <c:pt idx="43">
                  <c:v>59043219</c:v>
                </c:pt>
                <c:pt idx="44">
                  <c:v>57593778</c:v>
                </c:pt>
                <c:pt idx="45">
                  <c:v>56258279</c:v>
                </c:pt>
                <c:pt idx="46">
                  <c:v>55011935</c:v>
                </c:pt>
                <c:pt idx="47">
                  <c:v>53831305</c:v>
                </c:pt>
                <c:pt idx="48">
                  <c:v>52696158</c:v>
                </c:pt>
                <c:pt idx="49">
                  <c:v>51596147</c:v>
                </c:pt>
                <c:pt idx="50">
                  <c:v>50530481</c:v>
                </c:pt>
                <c:pt idx="51">
                  <c:v>49493254</c:v>
                </c:pt>
                <c:pt idx="52">
                  <c:v>48486042</c:v>
                </c:pt>
                <c:pt idx="53">
                  <c:v>47506252</c:v>
                </c:pt>
                <c:pt idx="54">
                  <c:v>46547170</c:v>
                </c:pt>
                <c:pt idx="55">
                  <c:v>45602855</c:v>
                </c:pt>
                <c:pt idx="56">
                  <c:v>44673854</c:v>
                </c:pt>
              </c:numCache>
            </c:numRef>
          </c:yVal>
          <c:smooth val="0"/>
        </c:ser>
        <c:ser>
          <c:idx val="8"/>
          <c:order val="4"/>
          <c:tx>
            <c:v>MK_nonUnique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Distinct_Kmer_count!$T$4:$T$60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Distinct_Kmer_count!$W$4:$W$60</c:f>
              <c:numCache>
                <c:formatCode>General</c:formatCode>
                <c:ptCount val="5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  <c:pt idx="17">
                  <c:v>33554432</c:v>
                </c:pt>
                <c:pt idx="18">
                  <c:v>67108684</c:v>
                </c:pt>
                <c:pt idx="19">
                  <c:v>134113146</c:v>
                </c:pt>
                <c:pt idx="20">
                  <c:v>262634204</c:v>
                </c:pt>
                <c:pt idx="21">
                  <c:v>458024542</c:v>
                </c:pt>
                <c:pt idx="22">
                  <c:v>624525116</c:v>
                </c:pt>
                <c:pt idx="23">
                  <c:v>642509489</c:v>
                </c:pt>
                <c:pt idx="24">
                  <c:v>529229248</c:v>
                </c:pt>
                <c:pt idx="25">
                  <c:v>381722923</c:v>
                </c:pt>
                <c:pt idx="26">
                  <c:v>261827863</c:v>
                </c:pt>
                <c:pt idx="27">
                  <c:v>182196642</c:v>
                </c:pt>
                <c:pt idx="28">
                  <c:v>134241272</c:v>
                </c:pt>
                <c:pt idx="29">
                  <c:v>106594294</c:v>
                </c:pt>
                <c:pt idx="30">
                  <c:v>90793593</c:v>
                </c:pt>
                <c:pt idx="31">
                  <c:v>81599608</c:v>
                </c:pt>
                <c:pt idx="32">
                  <c:v>76015042</c:v>
                </c:pt>
                <c:pt idx="33">
                  <c:v>72372866</c:v>
                </c:pt>
                <c:pt idx="34">
                  <c:v>69787237</c:v>
                </c:pt>
                <c:pt idx="35">
                  <c:v>67792464</c:v>
                </c:pt>
                <c:pt idx="36">
                  <c:v>66128902</c:v>
                </c:pt>
                <c:pt idx="37">
                  <c:v>64651855</c:v>
                </c:pt>
                <c:pt idx="38">
                  <c:v>63288834</c:v>
                </c:pt>
                <c:pt idx="39">
                  <c:v>62006097</c:v>
                </c:pt>
                <c:pt idx="40">
                  <c:v>60775380</c:v>
                </c:pt>
                <c:pt idx="41">
                  <c:v>59585514</c:v>
                </c:pt>
                <c:pt idx="42">
                  <c:v>58441283</c:v>
                </c:pt>
                <c:pt idx="43">
                  <c:v>57332802</c:v>
                </c:pt>
                <c:pt idx="44">
                  <c:v>56239128</c:v>
                </c:pt>
                <c:pt idx="45">
                  <c:v>55159299</c:v>
                </c:pt>
                <c:pt idx="46">
                  <c:v>54102350</c:v>
                </c:pt>
                <c:pt idx="47">
                  <c:v>53064688</c:v>
                </c:pt>
                <c:pt idx="48">
                  <c:v>52033896</c:v>
                </c:pt>
                <c:pt idx="49">
                  <c:v>51010686</c:v>
                </c:pt>
                <c:pt idx="50">
                  <c:v>49997693</c:v>
                </c:pt>
                <c:pt idx="51">
                  <c:v>48997488</c:v>
                </c:pt>
                <c:pt idx="52">
                  <c:v>48019785</c:v>
                </c:pt>
                <c:pt idx="53">
                  <c:v>47061936</c:v>
                </c:pt>
                <c:pt idx="54">
                  <c:v>46123285</c:v>
                </c:pt>
                <c:pt idx="55">
                  <c:v>45204173</c:v>
                </c:pt>
                <c:pt idx="56">
                  <c:v>44302321</c:v>
                </c:pt>
              </c:numCache>
            </c:numRef>
          </c:yVal>
          <c:smooth val="0"/>
        </c:ser>
        <c:ser>
          <c:idx val="1"/>
          <c:order val="5"/>
          <c:tx>
            <c:v>B_nonUnique</c:v>
          </c:tx>
          <c:spPr>
            <a:ln>
              <a:solidFill>
                <a:schemeClr val="bg2">
                  <a:lumMod val="2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Distinct_Kmer_count!$Z$4:$Z$60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Distinct_Kmer_count!$AC$4:$AC$60</c:f>
              <c:numCache>
                <c:formatCode>General</c:formatCode>
                <c:ptCount val="5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262120</c:v>
                </c:pt>
                <c:pt idx="11">
                  <c:v>523538</c:v>
                </c:pt>
                <c:pt idx="12">
                  <c:v>1040272</c:v>
                </c:pt>
                <c:pt idx="13">
                  <c:v>2049424</c:v>
                </c:pt>
                <c:pt idx="14">
                  <c:v>3987913</c:v>
                </c:pt>
                <c:pt idx="15">
                  <c:v>7537950</c:v>
                </c:pt>
                <c:pt idx="16">
                  <c:v>13316944</c:v>
                </c:pt>
                <c:pt idx="17">
                  <c:v>21377112</c:v>
                </c:pt>
                <c:pt idx="18">
                  <c:v>31319072</c:v>
                </c:pt>
                <c:pt idx="19">
                  <c:v>42703702</c:v>
                </c:pt>
                <c:pt idx="20">
                  <c:v>55183142</c:v>
                </c:pt>
                <c:pt idx="21">
                  <c:v>68461934</c:v>
                </c:pt>
                <c:pt idx="22">
                  <c:v>82232199</c:v>
                </c:pt>
                <c:pt idx="23">
                  <c:v>96180163</c:v>
                </c:pt>
                <c:pt idx="24">
                  <c:v>110044254</c:v>
                </c:pt>
                <c:pt idx="25">
                  <c:v>123586052</c:v>
                </c:pt>
                <c:pt idx="26">
                  <c:v>136519240</c:v>
                </c:pt>
                <c:pt idx="27">
                  <c:v>148570603</c:v>
                </c:pt>
                <c:pt idx="28">
                  <c:v>159546860</c:v>
                </c:pt>
                <c:pt idx="29">
                  <c:v>169399073</c:v>
                </c:pt>
                <c:pt idx="30">
                  <c:v>178127024</c:v>
                </c:pt>
                <c:pt idx="31">
                  <c:v>185674326</c:v>
                </c:pt>
                <c:pt idx="32">
                  <c:v>191893400</c:v>
                </c:pt>
                <c:pt idx="33">
                  <c:v>196636861</c:v>
                </c:pt>
                <c:pt idx="34">
                  <c:v>199885711</c:v>
                </c:pt>
                <c:pt idx="35">
                  <c:v>201746576</c:v>
                </c:pt>
                <c:pt idx="36">
                  <c:v>202446834</c:v>
                </c:pt>
                <c:pt idx="37">
                  <c:v>202211037</c:v>
                </c:pt>
                <c:pt idx="38">
                  <c:v>201180482</c:v>
                </c:pt>
                <c:pt idx="39">
                  <c:v>199386109</c:v>
                </c:pt>
                <c:pt idx="40">
                  <c:v>196783272</c:v>
                </c:pt>
                <c:pt idx="41">
                  <c:v>193318783</c:v>
                </c:pt>
                <c:pt idx="42">
                  <c:v>189034774</c:v>
                </c:pt>
                <c:pt idx="43">
                  <c:v>184039931</c:v>
                </c:pt>
                <c:pt idx="44">
                  <c:v>178528092</c:v>
                </c:pt>
                <c:pt idx="45">
                  <c:v>172718295</c:v>
                </c:pt>
                <c:pt idx="46">
                  <c:v>166806808</c:v>
                </c:pt>
                <c:pt idx="47">
                  <c:v>160930318</c:v>
                </c:pt>
                <c:pt idx="48">
                  <c:v>155133491</c:v>
                </c:pt>
                <c:pt idx="49">
                  <c:v>149419545</c:v>
                </c:pt>
                <c:pt idx="50">
                  <c:v>143740313</c:v>
                </c:pt>
                <c:pt idx="51">
                  <c:v>138081505</c:v>
                </c:pt>
                <c:pt idx="52">
                  <c:v>132434850</c:v>
                </c:pt>
                <c:pt idx="53">
                  <c:v>126830542</c:v>
                </c:pt>
                <c:pt idx="54">
                  <c:v>121319896</c:v>
                </c:pt>
                <c:pt idx="55">
                  <c:v>115971127</c:v>
                </c:pt>
                <c:pt idx="56">
                  <c:v>110852218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91584"/>
        <c:axId val="196297856"/>
      </c:scatterChart>
      <c:valAx>
        <c:axId val="196291584"/>
        <c:scaling>
          <c:orientation val="minMax"/>
          <c:max val="44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K-mer</a:t>
                </a:r>
                <a:r>
                  <a:rPr lang="en-CA" baseline="0"/>
                  <a:t> (bits)</a:t>
                </a:r>
                <a:endParaRPr lang="en-CA"/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crossAx val="196297856"/>
        <c:crosses val="autoZero"/>
        <c:crossBetween val="midCat"/>
        <c:majorUnit val="4"/>
        <c:minorUnit val="2"/>
      </c:valAx>
      <c:valAx>
        <c:axId val="196297856"/>
        <c:scaling>
          <c:orientation val="minMax"/>
          <c:max val="7000000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Occurence</a:t>
                </a:r>
                <a:r>
                  <a:rPr lang="en-CA" baseline="0"/>
                  <a:t> of K-mer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2.6010743567995476E-2"/>
              <c:y val="0.35100523505342229"/>
            </c:manualLayout>
          </c:layout>
          <c:overlay val="0"/>
        </c:title>
        <c:numFmt formatCode="0.00E+00" sourceLinked="0"/>
        <c:majorTickMark val="out"/>
        <c:minorTickMark val="none"/>
        <c:tickLblPos val="nextTo"/>
        <c:crossAx val="196291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67702065231669"/>
          <c:y val="2.6866351324959153E-2"/>
          <c:w val="0.7329473128835996"/>
          <c:h val="0.86119972752952156"/>
        </c:manualLayout>
      </c:layout>
      <c:scatterChart>
        <c:scatterStyle val="lineMarker"/>
        <c:varyColors val="0"/>
        <c:ser>
          <c:idx val="6"/>
          <c:order val="0"/>
          <c:tx>
            <c:v>2^bits</c:v>
          </c:tx>
          <c:spPr>
            <a:ln w="12700"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xVal>
            <c:numRef>
              <c:f>Missing_Kmers!$C$4:$C$60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Missing_Kmers!$D$4:$D$60</c:f>
              <c:numCache>
                <c:formatCode>General</c:formatCode>
                <c:ptCount val="5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  <c:pt idx="17">
                  <c:v>33554432</c:v>
                </c:pt>
                <c:pt idx="18">
                  <c:v>67108864</c:v>
                </c:pt>
                <c:pt idx="19">
                  <c:v>134217728</c:v>
                </c:pt>
                <c:pt idx="20">
                  <c:v>268435456</c:v>
                </c:pt>
                <c:pt idx="21">
                  <c:v>536870912</c:v>
                </c:pt>
                <c:pt idx="22">
                  <c:v>1073741824</c:v>
                </c:pt>
                <c:pt idx="23">
                  <c:v>2147483648</c:v>
                </c:pt>
                <c:pt idx="24">
                  <c:v>4294967296</c:v>
                </c:pt>
                <c:pt idx="25">
                  <c:v>8589934592</c:v>
                </c:pt>
                <c:pt idx="26">
                  <c:v>17179869184</c:v>
                </c:pt>
                <c:pt idx="27">
                  <c:v>34359738368</c:v>
                </c:pt>
                <c:pt idx="28">
                  <c:v>68719476736</c:v>
                </c:pt>
                <c:pt idx="29">
                  <c:v>137438953472</c:v>
                </c:pt>
                <c:pt idx="30">
                  <c:v>274877906944</c:v>
                </c:pt>
                <c:pt idx="31">
                  <c:v>549755813888</c:v>
                </c:pt>
                <c:pt idx="32">
                  <c:v>1099511627776</c:v>
                </c:pt>
                <c:pt idx="33">
                  <c:v>2199023255552</c:v>
                </c:pt>
                <c:pt idx="34">
                  <c:v>4398046511104</c:v>
                </c:pt>
                <c:pt idx="35">
                  <c:v>8796093022208</c:v>
                </c:pt>
                <c:pt idx="36">
                  <c:v>17592186044416</c:v>
                </c:pt>
                <c:pt idx="37">
                  <c:v>35184372088832</c:v>
                </c:pt>
                <c:pt idx="38">
                  <c:v>70368744177664</c:v>
                </c:pt>
                <c:pt idx="39">
                  <c:v>140737488355328</c:v>
                </c:pt>
                <c:pt idx="40">
                  <c:v>281474976710656</c:v>
                </c:pt>
                <c:pt idx="41">
                  <c:v>562949953421312</c:v>
                </c:pt>
                <c:pt idx="42">
                  <c:v>1125899906842624</c:v>
                </c:pt>
                <c:pt idx="43">
                  <c:v>2251799813685248</c:v>
                </c:pt>
                <c:pt idx="44">
                  <c:v>4503599627370496</c:v>
                </c:pt>
                <c:pt idx="45">
                  <c:v>9007199254740992</c:v>
                </c:pt>
                <c:pt idx="46">
                  <c:v>1.8014398509481984E+16</c:v>
                </c:pt>
                <c:pt idx="47">
                  <c:v>3.6028797018963968E+16</c:v>
                </c:pt>
                <c:pt idx="48">
                  <c:v>7.2057594037927936E+16</c:v>
                </c:pt>
                <c:pt idx="49">
                  <c:v>1.4411518807585587E+17</c:v>
                </c:pt>
                <c:pt idx="50">
                  <c:v>2.8823037615171174E+17</c:v>
                </c:pt>
                <c:pt idx="51">
                  <c:v>5.7646075230342349E+17</c:v>
                </c:pt>
                <c:pt idx="52">
                  <c:v>1.152921504606847E+18</c:v>
                </c:pt>
                <c:pt idx="53">
                  <c:v>2.305843009213694E+18</c:v>
                </c:pt>
                <c:pt idx="54">
                  <c:v>4.6116860184273879E+18</c:v>
                </c:pt>
                <c:pt idx="55">
                  <c:v>9.2233720368547758E+18</c:v>
                </c:pt>
                <c:pt idx="56">
                  <c:v>1.8446744073709552E+19</c:v>
                </c:pt>
              </c:numCache>
            </c:numRef>
          </c:yVal>
          <c:smooth val="0"/>
        </c:ser>
        <c:ser>
          <c:idx val="1"/>
          <c:order val="1"/>
          <c:tx>
            <c:v>ATGC</c:v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(Missing_Kmers!$C$12,Missing_Kmers!$C$14,Missing_Kmers!$C$16,Missing_Kmers!$C$18,Missing_Kmers!$C$20,Missing_Kmers!$C$22,Missing_Kmers!$C$24,Missing_Kmers!$C$26,Missing_Kmers!$C$28,Missing_Kmers!$C$30,Missing_Kmers!$C$32,Missing_Kmers!$C$34,Missing_Kmers!$C$36,Missing_Kmers!$C$38,Missing_Kmers!$C$40,Missing_Kmers!$C$42,Missing_Kmers!$C$44,Missing_Kmers!$C$46,Missing_Kmers!$C$48,Missing_Kmers!$C$50,Missing_Kmers!$C$52,Missing_Kmers!$C$54,Missing_Kmers!$C$56,Missing_Kmers!$C$58,Missing_Kmers!$C$60)</c:f>
              <c:numCache>
                <c:formatCode>General</c:formatCode>
                <c:ptCount val="25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  <c:pt idx="13">
                  <c:v>42</c:v>
                </c:pt>
                <c:pt idx="14">
                  <c:v>44</c:v>
                </c:pt>
                <c:pt idx="15">
                  <c:v>46</c:v>
                </c:pt>
                <c:pt idx="16">
                  <c:v>48</c:v>
                </c:pt>
                <c:pt idx="17">
                  <c:v>50</c:v>
                </c:pt>
                <c:pt idx="18">
                  <c:v>52</c:v>
                </c:pt>
                <c:pt idx="19">
                  <c:v>54</c:v>
                </c:pt>
                <c:pt idx="20">
                  <c:v>56</c:v>
                </c:pt>
                <c:pt idx="21">
                  <c:v>58</c:v>
                </c:pt>
                <c:pt idx="22">
                  <c:v>60</c:v>
                </c:pt>
                <c:pt idx="23">
                  <c:v>62</c:v>
                </c:pt>
                <c:pt idx="24">
                  <c:v>64</c:v>
                </c:pt>
              </c:numCache>
            </c:numRef>
          </c:xVal>
          <c:yVal>
            <c:numRef>
              <c:f>(Missing_Kmers!$E$12,Missing_Kmers!$E$14,Missing_Kmers!$E$16,Missing_Kmers!$E$18,Missing_Kmers!$E$20,Missing_Kmers!$E$22,Missing_Kmers!$E$24,Missing_Kmers!$E$26,Missing_Kmers!$E$28,Missing_Kmers!$E$30,Missing_Kmers!$E$32,Missing_Kmers!$E$34,Missing_Kmers!$E$36,Missing_Kmers!$E$38,Missing_Kmers!$E$40,Missing_Kmers!$E$42,Missing_Kmers!$E$44,Missing_Kmers!$E$46,Missing_Kmers!$E$48,Missing_Kmers!$E$50,Missing_Kmers!$E$52,Missing_Kmers!$E$54,Missing_Kmers!$E$56,Missing_Kmers!$E$58,Missing_Kmers!$E$60)</c:f>
              <c:numCache>
                <c:formatCode>General</c:formatCode>
                <c:ptCount val="25"/>
                <c:pt idx="0">
                  <c:v>65536</c:v>
                </c:pt>
                <c:pt idx="1">
                  <c:v>262144</c:v>
                </c:pt>
                <c:pt idx="2">
                  <c:v>1048576</c:v>
                </c:pt>
                <c:pt idx="3">
                  <c:v>4193313</c:v>
                </c:pt>
                <c:pt idx="4">
                  <c:v>16609017</c:v>
                </c:pt>
                <c:pt idx="5">
                  <c:v>62296994</c:v>
                </c:pt>
                <c:pt idx="6">
                  <c:v>202655673</c:v>
                </c:pt>
                <c:pt idx="7">
                  <c:v>546364018</c:v>
                </c:pt>
                <c:pt idx="8">
                  <c:v>1130819799</c:v>
                </c:pt>
                <c:pt idx="9">
                  <c:v>1682092708</c:v>
                </c:pt>
                <c:pt idx="10">
                  <c:v>2015311971</c:v>
                </c:pt>
                <c:pt idx="11">
                  <c:v>2181567011</c:v>
                </c:pt>
                <c:pt idx="12">
                  <c:v>2265704990</c:v>
                </c:pt>
                <c:pt idx="13">
                  <c:v>2315335272</c:v>
                </c:pt>
                <c:pt idx="14">
                  <c:v>2350631887</c:v>
                </c:pt>
                <c:pt idx="15">
                  <c:v>2379415703</c:v>
                </c:pt>
                <c:pt idx="16">
                  <c:v>2404675382</c:v>
                </c:pt>
                <c:pt idx="17">
                  <c:v>2427594178</c:v>
                </c:pt>
                <c:pt idx="18">
                  <c:v>2448748573</c:v>
                </c:pt>
                <c:pt idx="19">
                  <c:v>2468426745</c:v>
                </c:pt>
                <c:pt idx="20">
                  <c:v>2486817647</c:v>
                </c:pt>
                <c:pt idx="21">
                  <c:v>2504091663</c:v>
                </c:pt>
                <c:pt idx="22">
                  <c:v>2520368715</c:v>
                </c:pt>
                <c:pt idx="23">
                  <c:v>2535741104</c:v>
                </c:pt>
                <c:pt idx="24">
                  <c:v>2550294667</c:v>
                </c:pt>
              </c:numCache>
            </c:numRef>
          </c:yVal>
          <c:smooth val="0"/>
        </c:ser>
        <c:ser>
          <c:idx val="2"/>
          <c:order val="2"/>
          <c:tx>
            <c:v>RY</c:v>
          </c:tx>
          <c:spPr>
            <a:ln w="28575"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Missing_Kmers!$C$4:$C$60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Missing_Kmers!$F$4:$F$60</c:f>
              <c:numCache>
                <c:formatCode>General</c:formatCode>
                <c:ptCount val="5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  <c:pt idx="17">
                  <c:v>33554432</c:v>
                </c:pt>
                <c:pt idx="18">
                  <c:v>67108314</c:v>
                </c:pt>
                <c:pt idx="19">
                  <c:v>134083807</c:v>
                </c:pt>
                <c:pt idx="20">
                  <c:v>263778170</c:v>
                </c:pt>
                <c:pt idx="21">
                  <c:v>485740710</c:v>
                </c:pt>
                <c:pt idx="22">
                  <c:v>792643562</c:v>
                </c:pt>
                <c:pt idx="23">
                  <c:v>1130961963</c:v>
                </c:pt>
                <c:pt idx="24">
                  <c:v>1439831227</c:v>
                </c:pt>
                <c:pt idx="25">
                  <c:v>1685681880</c:v>
                </c:pt>
                <c:pt idx="26">
                  <c:v>1864651488</c:v>
                </c:pt>
                <c:pt idx="27">
                  <c:v>1988750776</c:v>
                </c:pt>
                <c:pt idx="28">
                  <c:v>2073503120</c:v>
                </c:pt>
                <c:pt idx="29">
                  <c:v>2132084667</c:v>
                </c:pt>
                <c:pt idx="30">
                  <c:v>2173945024</c:v>
                </c:pt>
                <c:pt idx="31">
                  <c:v>2205311019</c:v>
                </c:pt>
                <c:pt idx="32">
                  <c:v>2230070083</c:v>
                </c:pt>
                <c:pt idx="33">
                  <c:v>2250615470</c:v>
                </c:pt>
                <c:pt idx="34">
                  <c:v>2268391671</c:v>
                </c:pt>
                <c:pt idx="35">
                  <c:v>2284274465</c:v>
                </c:pt>
                <c:pt idx="36">
                  <c:v>2298804259</c:v>
                </c:pt>
                <c:pt idx="37">
                  <c:v>2312320299</c:v>
                </c:pt>
                <c:pt idx="38">
                  <c:v>2325035717</c:v>
                </c:pt>
                <c:pt idx="39">
                  <c:v>2337094749</c:v>
                </c:pt>
                <c:pt idx="40">
                  <c:v>2348597568</c:v>
                </c:pt>
                <c:pt idx="41">
                  <c:v>2359614673</c:v>
                </c:pt>
                <c:pt idx="42">
                  <c:v>2370202594</c:v>
                </c:pt>
                <c:pt idx="43">
                  <c:v>2380401819</c:v>
                </c:pt>
                <c:pt idx="44">
                  <c:v>2390243128</c:v>
                </c:pt>
                <c:pt idx="45">
                  <c:v>2399756834</c:v>
                </c:pt>
                <c:pt idx="46">
                  <c:v>2408969672</c:v>
                </c:pt>
                <c:pt idx="47">
                  <c:v>2417901415</c:v>
                </c:pt>
                <c:pt idx="48">
                  <c:v>2426571012</c:v>
                </c:pt>
                <c:pt idx="49">
                  <c:v>2434993676</c:v>
                </c:pt>
                <c:pt idx="50">
                  <c:v>2443182099</c:v>
                </c:pt>
                <c:pt idx="51">
                  <c:v>2451148962</c:v>
                </c:pt>
                <c:pt idx="52">
                  <c:v>2458908105</c:v>
                </c:pt>
                <c:pt idx="53">
                  <c:v>2466467990</c:v>
                </c:pt>
                <c:pt idx="54">
                  <c:v>2473835813</c:v>
                </c:pt>
                <c:pt idx="55">
                  <c:v>2481020228</c:v>
                </c:pt>
                <c:pt idx="56">
                  <c:v>2488028733</c:v>
                </c:pt>
              </c:numCache>
            </c:numRef>
          </c:yVal>
          <c:smooth val="0"/>
        </c:ser>
        <c:ser>
          <c:idx val="4"/>
          <c:order val="3"/>
          <c:tx>
            <c:v>SW</c:v>
          </c:tx>
          <c:marker>
            <c:symbol val="none"/>
          </c:marker>
          <c:xVal>
            <c:numRef>
              <c:f>Missing_Kmers!$C$4:$C$60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Missing_Kmers!$G$4:$G$60</c:f>
              <c:numCache>
                <c:formatCode>General</c:formatCode>
                <c:ptCount val="5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16776960</c:v>
                </c:pt>
                <c:pt idx="17">
                  <c:v>33537909</c:v>
                </c:pt>
                <c:pt idx="18">
                  <c:v>66779479</c:v>
                </c:pt>
                <c:pt idx="19">
                  <c:v>130829928</c:v>
                </c:pt>
                <c:pt idx="20">
                  <c:v>245980246</c:v>
                </c:pt>
                <c:pt idx="21">
                  <c:v>429879589</c:v>
                </c:pt>
                <c:pt idx="22">
                  <c:v>681307507</c:v>
                </c:pt>
                <c:pt idx="23">
                  <c:v>973438992</c:v>
                </c:pt>
                <c:pt idx="24">
                  <c:v>1268422322</c:v>
                </c:pt>
                <c:pt idx="25">
                  <c:v>1536927986</c:v>
                </c:pt>
                <c:pt idx="26">
                  <c:v>1765012107</c:v>
                </c:pt>
                <c:pt idx="27">
                  <c:v>1950521737</c:v>
                </c:pt>
                <c:pt idx="28">
                  <c:v>2097397317</c:v>
                </c:pt>
                <c:pt idx="29">
                  <c:v>2211824878</c:v>
                </c:pt>
                <c:pt idx="30">
                  <c:v>2300255820</c:v>
                </c:pt>
                <c:pt idx="31">
                  <c:v>2368446169</c:v>
                </c:pt>
                <c:pt idx="32">
                  <c:v>2421194444</c:v>
                </c:pt>
                <c:pt idx="33">
                  <c:v>2462378138</c:v>
                </c:pt>
                <c:pt idx="34">
                  <c:v>2494986899</c:v>
                </c:pt>
                <c:pt idx="35">
                  <c:v>2521271383</c:v>
                </c:pt>
                <c:pt idx="36">
                  <c:v>2542923807</c:v>
                </c:pt>
                <c:pt idx="37">
                  <c:v>2561180694</c:v>
                </c:pt>
                <c:pt idx="38">
                  <c:v>2576918716</c:v>
                </c:pt>
                <c:pt idx="39">
                  <c:v>2590772155</c:v>
                </c:pt>
                <c:pt idx="40">
                  <c:v>2603195012</c:v>
                </c:pt>
                <c:pt idx="41">
                  <c:v>2614492076</c:v>
                </c:pt>
                <c:pt idx="42">
                  <c:v>2624890478</c:v>
                </c:pt>
                <c:pt idx="43">
                  <c:v>2634556319</c:v>
                </c:pt>
                <c:pt idx="44">
                  <c:v>2643607400</c:v>
                </c:pt>
                <c:pt idx="45">
                  <c:v>2652131782</c:v>
                </c:pt>
                <c:pt idx="46">
                  <c:v>2660186776</c:v>
                </c:pt>
                <c:pt idx="47">
                  <c:v>2667820654</c:v>
                </c:pt>
                <c:pt idx="48">
                  <c:v>2675062884</c:v>
                </c:pt>
                <c:pt idx="49">
                  <c:v>2681939743</c:v>
                </c:pt>
                <c:pt idx="50">
                  <c:v>2688471817</c:v>
                </c:pt>
                <c:pt idx="51">
                  <c:v>2694679300</c:v>
                </c:pt>
                <c:pt idx="52">
                  <c:v>2700581552</c:v>
                </c:pt>
                <c:pt idx="53">
                  <c:v>2706188458</c:v>
                </c:pt>
                <c:pt idx="54">
                  <c:v>2711519325</c:v>
                </c:pt>
                <c:pt idx="55">
                  <c:v>2716582263</c:v>
                </c:pt>
                <c:pt idx="56">
                  <c:v>2721382686</c:v>
                </c:pt>
              </c:numCache>
            </c:numRef>
          </c:yVal>
          <c:smooth val="0"/>
        </c:ser>
        <c:ser>
          <c:idx val="7"/>
          <c:order val="4"/>
          <c:tx>
            <c:v>MK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Missing_Kmers!$C$4:$C$60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Missing_Kmers!$H$4:$H$60</c:f>
              <c:numCache>
                <c:formatCode>General</c:formatCode>
                <c:ptCount val="5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  <c:pt idx="17">
                  <c:v>33554432</c:v>
                </c:pt>
                <c:pt idx="18">
                  <c:v>67108846</c:v>
                </c:pt>
                <c:pt idx="19">
                  <c:v>134203874</c:v>
                </c:pt>
                <c:pt idx="20">
                  <c:v>267271136</c:v>
                </c:pt>
                <c:pt idx="21">
                  <c:v>514036506</c:v>
                </c:pt>
                <c:pt idx="22">
                  <c:v>891714618</c:v>
                </c:pt>
                <c:pt idx="23">
                  <c:v>1330435390</c:v>
                </c:pt>
                <c:pt idx="24">
                  <c:v>1722750286</c:v>
                </c:pt>
                <c:pt idx="25">
                  <c:v>2012112921</c:v>
                </c:pt>
                <c:pt idx="26">
                  <c:v>2201997432</c:v>
                </c:pt>
                <c:pt idx="27">
                  <c:v>2320111415</c:v>
                </c:pt>
                <c:pt idx="28">
                  <c:v>2393300554</c:v>
                </c:pt>
                <c:pt idx="29">
                  <c:v>2440295640</c:v>
                </c:pt>
                <c:pt idx="30">
                  <c:v>2472502458</c:v>
                </c:pt>
                <c:pt idx="31">
                  <c:v>2496373174</c:v>
                </c:pt>
                <c:pt idx="32">
                  <c:v>2515463200</c:v>
                </c:pt>
                <c:pt idx="33">
                  <c:v>2531708760</c:v>
                </c:pt>
                <c:pt idx="34">
                  <c:v>2546150980</c:v>
                </c:pt>
                <c:pt idx="35">
                  <c:v>2559351179</c:v>
                </c:pt>
                <c:pt idx="36">
                  <c:v>2571644373</c:v>
                </c:pt>
                <c:pt idx="37">
                  <c:v>2583214483</c:v>
                </c:pt>
                <c:pt idx="38">
                  <c:v>2594170787</c:v>
                </c:pt>
                <c:pt idx="39">
                  <c:v>2604587119</c:v>
                </c:pt>
                <c:pt idx="40">
                  <c:v>2614515398</c:v>
                </c:pt>
                <c:pt idx="41">
                  <c:v>2623982032</c:v>
                </c:pt>
                <c:pt idx="42">
                  <c:v>2633021328</c:v>
                </c:pt>
                <c:pt idx="43">
                  <c:v>2641660186</c:v>
                </c:pt>
                <c:pt idx="44">
                  <c:v>2649922071</c:v>
                </c:pt>
                <c:pt idx="45">
                  <c:v>2657818376</c:v>
                </c:pt>
                <c:pt idx="46">
                  <c:v>2665368355</c:v>
                </c:pt>
                <c:pt idx="47">
                  <c:v>2672585978</c:v>
                </c:pt>
                <c:pt idx="48">
                  <c:v>2679479541</c:v>
                </c:pt>
                <c:pt idx="49">
                  <c:v>2686054721</c:v>
                </c:pt>
                <c:pt idx="50">
                  <c:v>2692318176</c:v>
                </c:pt>
                <c:pt idx="51">
                  <c:v>2698278946</c:v>
                </c:pt>
                <c:pt idx="52">
                  <c:v>2703952960</c:v>
                </c:pt>
                <c:pt idx="53">
                  <c:v>2709350753</c:v>
                </c:pt>
                <c:pt idx="54">
                  <c:v>2714477329</c:v>
                </c:pt>
                <c:pt idx="55">
                  <c:v>2719340844</c:v>
                </c:pt>
                <c:pt idx="56">
                  <c:v>2723952128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48032"/>
        <c:axId val="196749952"/>
      </c:scatterChart>
      <c:valAx>
        <c:axId val="196748032"/>
        <c:scaling>
          <c:orientation val="minMax"/>
          <c:max val="48"/>
          <c:min val="2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K-mer</a:t>
                </a:r>
                <a:r>
                  <a:rPr lang="en-CA" baseline="0"/>
                  <a:t> (bits)</a:t>
                </a:r>
                <a:endParaRPr lang="en-CA"/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crossAx val="196749952"/>
        <c:crossesAt val="1"/>
        <c:crossBetween val="midCat"/>
        <c:majorUnit val="4"/>
        <c:minorUnit val="2"/>
      </c:valAx>
      <c:valAx>
        <c:axId val="196749952"/>
        <c:scaling>
          <c:logBase val="10"/>
          <c:orientation val="minMax"/>
          <c:max val="10000000000"/>
          <c:min val="1000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Total Distinct K-mers Observed</a:t>
                </a:r>
              </a:p>
            </c:rich>
          </c:tx>
          <c:layout>
            <c:manualLayout>
              <c:xMode val="edge"/>
              <c:yMode val="edge"/>
              <c:x val="2.6010743567995476E-2"/>
              <c:y val="0.3510052350534222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196748032"/>
        <c:crossesAt val="0"/>
        <c:crossBetween val="midCat"/>
      </c:valAx>
    </c:plotArea>
    <c:legend>
      <c:legendPos val="r"/>
      <c:layout>
        <c:manualLayout>
          <c:xMode val="edge"/>
          <c:yMode val="edge"/>
          <c:x val="0.87575902884912926"/>
          <c:y val="0.31053279891365243"/>
          <c:w val="6.2041366966533763E-2"/>
          <c:h val="0.1799294582317611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67702065231669"/>
          <c:y val="2.6866351324959153E-2"/>
          <c:w val="0.7329473128835996"/>
          <c:h val="0.86119972752952156"/>
        </c:manualLayout>
      </c:layout>
      <c:scatterChart>
        <c:scatterStyle val="lineMarker"/>
        <c:varyColors val="0"/>
        <c:ser>
          <c:idx val="6"/>
          <c:order val="0"/>
          <c:tx>
            <c:v>2^bits</c:v>
          </c:tx>
          <c:spPr>
            <a:ln w="12700"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xVal>
            <c:numRef>
              <c:f>Missing_Kmers!$C$4:$C$60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Missing_Kmers!$D$4:$D$60</c:f>
              <c:numCache>
                <c:formatCode>General</c:formatCode>
                <c:ptCount val="5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  <c:pt idx="17">
                  <c:v>33554432</c:v>
                </c:pt>
                <c:pt idx="18">
                  <c:v>67108864</c:v>
                </c:pt>
                <c:pt idx="19">
                  <c:v>134217728</c:v>
                </c:pt>
                <c:pt idx="20">
                  <c:v>268435456</c:v>
                </c:pt>
                <c:pt idx="21">
                  <c:v>536870912</c:v>
                </c:pt>
                <c:pt idx="22">
                  <c:v>1073741824</c:v>
                </c:pt>
                <c:pt idx="23">
                  <c:v>2147483648</c:v>
                </c:pt>
                <c:pt idx="24">
                  <c:v>4294967296</c:v>
                </c:pt>
                <c:pt idx="25">
                  <c:v>8589934592</c:v>
                </c:pt>
                <c:pt idx="26">
                  <c:v>17179869184</c:v>
                </c:pt>
                <c:pt idx="27">
                  <c:v>34359738368</c:v>
                </c:pt>
                <c:pt idx="28">
                  <c:v>68719476736</c:v>
                </c:pt>
                <c:pt idx="29">
                  <c:v>137438953472</c:v>
                </c:pt>
                <c:pt idx="30">
                  <c:v>274877906944</c:v>
                </c:pt>
                <c:pt idx="31">
                  <c:v>549755813888</c:v>
                </c:pt>
                <c:pt idx="32">
                  <c:v>1099511627776</c:v>
                </c:pt>
                <c:pt idx="33">
                  <c:v>2199023255552</c:v>
                </c:pt>
                <c:pt idx="34">
                  <c:v>4398046511104</c:v>
                </c:pt>
                <c:pt idx="35">
                  <c:v>8796093022208</c:v>
                </c:pt>
                <c:pt idx="36">
                  <c:v>17592186044416</c:v>
                </c:pt>
                <c:pt idx="37">
                  <c:v>35184372088832</c:v>
                </c:pt>
                <c:pt idx="38">
                  <c:v>70368744177664</c:v>
                </c:pt>
                <c:pt idx="39">
                  <c:v>140737488355328</c:v>
                </c:pt>
                <c:pt idx="40">
                  <c:v>281474976710656</c:v>
                </c:pt>
                <c:pt idx="41">
                  <c:v>562949953421312</c:v>
                </c:pt>
                <c:pt idx="42">
                  <c:v>1125899906842624</c:v>
                </c:pt>
                <c:pt idx="43">
                  <c:v>2251799813685248</c:v>
                </c:pt>
                <c:pt idx="44">
                  <c:v>4503599627370496</c:v>
                </c:pt>
                <c:pt idx="45">
                  <c:v>9007199254740992</c:v>
                </c:pt>
                <c:pt idx="46">
                  <c:v>1.8014398509481984E+16</c:v>
                </c:pt>
                <c:pt idx="47">
                  <c:v>3.6028797018963968E+16</c:v>
                </c:pt>
                <c:pt idx="48">
                  <c:v>7.2057594037927936E+16</c:v>
                </c:pt>
                <c:pt idx="49">
                  <c:v>1.4411518807585587E+17</c:v>
                </c:pt>
                <c:pt idx="50">
                  <c:v>2.8823037615171174E+17</c:v>
                </c:pt>
                <c:pt idx="51">
                  <c:v>5.7646075230342349E+17</c:v>
                </c:pt>
                <c:pt idx="52">
                  <c:v>1.152921504606847E+18</c:v>
                </c:pt>
                <c:pt idx="53">
                  <c:v>2.305843009213694E+18</c:v>
                </c:pt>
                <c:pt idx="54">
                  <c:v>4.6116860184273879E+18</c:v>
                </c:pt>
                <c:pt idx="55">
                  <c:v>9.2233720368547758E+18</c:v>
                </c:pt>
                <c:pt idx="56">
                  <c:v>1.8446744073709552E+19</c:v>
                </c:pt>
              </c:numCache>
            </c:numRef>
          </c:yVal>
          <c:smooth val="0"/>
        </c:ser>
        <c:ser>
          <c:idx val="1"/>
          <c:order val="1"/>
          <c:tx>
            <c:v>ATGC</c:v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(Missing_Kmers!$C$12,Missing_Kmers!$C$14,Missing_Kmers!$C$16,Missing_Kmers!$C$18,Missing_Kmers!$C$20,Missing_Kmers!$C$22,Missing_Kmers!$C$24,Missing_Kmers!$C$26,Missing_Kmers!$C$28,Missing_Kmers!$C$30,Missing_Kmers!$C$32,Missing_Kmers!$C$34,Missing_Kmers!$C$36,Missing_Kmers!$C$38,Missing_Kmers!$C$40,Missing_Kmers!$C$42,Missing_Kmers!$C$44,Missing_Kmers!$C$46,Missing_Kmers!$C$48,Missing_Kmers!$C$50,Missing_Kmers!$C$52,Missing_Kmers!$C$54,Missing_Kmers!$C$56,Missing_Kmers!$C$58,Missing_Kmers!$C$60)</c:f>
              <c:numCache>
                <c:formatCode>General</c:formatCode>
                <c:ptCount val="25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  <c:pt idx="13">
                  <c:v>42</c:v>
                </c:pt>
                <c:pt idx="14">
                  <c:v>44</c:v>
                </c:pt>
                <c:pt idx="15">
                  <c:v>46</c:v>
                </c:pt>
                <c:pt idx="16">
                  <c:v>48</c:v>
                </c:pt>
                <c:pt idx="17">
                  <c:v>50</c:v>
                </c:pt>
                <c:pt idx="18">
                  <c:v>52</c:v>
                </c:pt>
                <c:pt idx="19">
                  <c:v>54</c:v>
                </c:pt>
                <c:pt idx="20">
                  <c:v>56</c:v>
                </c:pt>
                <c:pt idx="21">
                  <c:v>58</c:v>
                </c:pt>
                <c:pt idx="22">
                  <c:v>60</c:v>
                </c:pt>
                <c:pt idx="23">
                  <c:v>62</c:v>
                </c:pt>
                <c:pt idx="24">
                  <c:v>64</c:v>
                </c:pt>
              </c:numCache>
            </c:numRef>
          </c:xVal>
          <c:yVal>
            <c:numRef>
              <c:f>(Missing_Kmers!$J$12,Missing_Kmers!$J$14,Missing_Kmers!$J$16,Missing_Kmers!$J$18,Missing_Kmers!$J$20,Missing_Kmers!$J$22,Missing_Kmers!$J$24,Missing_Kmers!$J$26,Missing_Kmers!$J$28,Missing_Kmers!$J$30,Missing_Kmers!$J$32,Missing_Kmers!$J$34,Missing_Kmers!$J$36,Missing_Kmers!$J$38,Missing_Kmers!$J$40,Missing_Kmers!$J$42,Missing_Kmers!$J$44,Missing_Kmers!$J$46,Missing_Kmers!$J$48,Missing_Kmers!$J$50,Missing_Kmers!$J$52,Missing_Kmers!$J$54,Missing_Kmers!$J$56,Missing_Kmers!$J$58,Missing_Kmers!$J$59,Missing_Kmers!$J$59,Missing_Kmers!$J$60)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991</c:v>
                </c:pt>
                <c:pt idx="4">
                  <c:v>168199</c:v>
                </c:pt>
                <c:pt idx="5">
                  <c:v>4811870</c:v>
                </c:pt>
                <c:pt idx="6">
                  <c:v>65779783</c:v>
                </c:pt>
                <c:pt idx="7">
                  <c:v>527377806</c:v>
                </c:pt>
                <c:pt idx="8">
                  <c:v>3164147497</c:v>
                </c:pt>
                <c:pt idx="9">
                  <c:v>15497776476</c:v>
                </c:pt>
                <c:pt idx="10">
                  <c:v>66704164765</c:v>
                </c:pt>
                <c:pt idx="11">
                  <c:v>272696339933</c:v>
                </c:pt>
                <c:pt idx="12">
                  <c:v>1097245922786</c:v>
                </c:pt>
                <c:pt idx="13">
                  <c:v>4395731175832</c:v>
                </c:pt>
                <c:pt idx="14">
                  <c:v>17589835412529</c:v>
                </c:pt>
                <c:pt idx="15">
                  <c:v>70366364761961</c:v>
                </c:pt>
                <c:pt idx="16">
                  <c:v>281472572035274</c:v>
                </c:pt>
                <c:pt idx="17">
                  <c:v>1125897479248446</c:v>
                </c:pt>
                <c:pt idx="18">
                  <c:v>4503597178621923</c:v>
                </c:pt>
                <c:pt idx="19">
                  <c:v>1.801439604105524E+16</c:v>
                </c:pt>
                <c:pt idx="20">
                  <c:v>7.2057591551110288E+16</c:v>
                </c:pt>
                <c:pt idx="21">
                  <c:v>2.882303736476201E+17</c:v>
                </c:pt>
                <c:pt idx="22">
                  <c:v>1.1529215020864782E+18</c:v>
                </c:pt>
                <c:pt idx="23">
                  <c:v>4.611686015891647E+18</c:v>
                </c:pt>
                <c:pt idx="26">
                  <c:v>1.8446744071159257E+19</c:v>
                </c:pt>
              </c:numCache>
            </c:numRef>
          </c:yVal>
          <c:smooth val="0"/>
        </c:ser>
        <c:ser>
          <c:idx val="2"/>
          <c:order val="2"/>
          <c:tx>
            <c:v>RY</c:v>
          </c:tx>
          <c:spPr>
            <a:ln w="28575"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Missing_Kmers!$C$4:$C$60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Missing_Kmers!$K$4:$K$60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550</c:v>
                </c:pt>
                <c:pt idx="19">
                  <c:v>133921</c:v>
                </c:pt>
                <c:pt idx="20">
                  <c:v>4657286</c:v>
                </c:pt>
                <c:pt idx="21">
                  <c:v>51130202</c:v>
                </c:pt>
                <c:pt idx="22">
                  <c:v>281098262</c:v>
                </c:pt>
                <c:pt idx="23">
                  <c:v>1016521685</c:v>
                </c:pt>
                <c:pt idx="24">
                  <c:v>2855136069</c:v>
                </c:pt>
                <c:pt idx="25">
                  <c:v>6904252712</c:v>
                </c:pt>
                <c:pt idx="26">
                  <c:v>15315217696</c:v>
                </c:pt>
                <c:pt idx="27">
                  <c:v>32370987592</c:v>
                </c:pt>
                <c:pt idx="28">
                  <c:v>66645973616</c:v>
                </c:pt>
                <c:pt idx="29">
                  <c:v>135306868805</c:v>
                </c:pt>
                <c:pt idx="30">
                  <c:v>272703961920</c:v>
                </c:pt>
                <c:pt idx="31">
                  <c:v>547550502869</c:v>
                </c:pt>
                <c:pt idx="32">
                  <c:v>1097281557693</c:v>
                </c:pt>
                <c:pt idx="33">
                  <c:v>2196772640082</c:v>
                </c:pt>
                <c:pt idx="34">
                  <c:v>4395778119433</c:v>
                </c:pt>
                <c:pt idx="35">
                  <c:v>8793808747743</c:v>
                </c:pt>
                <c:pt idx="36">
                  <c:v>17589887240157</c:v>
                </c:pt>
                <c:pt idx="37">
                  <c:v>35182059768533</c:v>
                </c:pt>
                <c:pt idx="38">
                  <c:v>70366419141947</c:v>
                </c:pt>
                <c:pt idx="39">
                  <c:v>140735151260579</c:v>
                </c:pt>
                <c:pt idx="40">
                  <c:v>281472628113088</c:v>
                </c:pt>
                <c:pt idx="41">
                  <c:v>562947593806639</c:v>
                </c:pt>
                <c:pt idx="42">
                  <c:v>1125897536640030</c:v>
                </c:pt>
                <c:pt idx="43">
                  <c:v>2251797433283429</c:v>
                </c:pt>
                <c:pt idx="44">
                  <c:v>4503597237127368</c:v>
                </c:pt>
                <c:pt idx="45">
                  <c:v>9007196854984158</c:v>
                </c:pt>
                <c:pt idx="46">
                  <c:v>1.8014396100512312E+16</c:v>
                </c:pt>
                <c:pt idx="47">
                  <c:v>3.6028794601062552E+16</c:v>
                </c:pt>
                <c:pt idx="48">
                  <c:v>7.2057591611356928E+16</c:v>
                </c:pt>
                <c:pt idx="49">
                  <c:v>1.4411518564086219E+17</c:v>
                </c:pt>
                <c:pt idx="50">
                  <c:v>2.8823037370852963E+17</c:v>
                </c:pt>
                <c:pt idx="51">
                  <c:v>5.764607498522745E+17</c:v>
                </c:pt>
                <c:pt idx="52">
                  <c:v>1.1529215021479388E+18</c:v>
                </c:pt>
                <c:pt idx="53">
                  <c:v>2.3058430067472259E+18</c:v>
                </c:pt>
                <c:pt idx="54">
                  <c:v>4.6116860159535519E+18</c:v>
                </c:pt>
                <c:pt idx="55">
                  <c:v>9.2233720343737559E+18</c:v>
                </c:pt>
                <c:pt idx="56">
                  <c:v>1.8446744071221522E+19</c:v>
                </c:pt>
              </c:numCache>
            </c:numRef>
          </c:yVal>
          <c:smooth val="0"/>
        </c:ser>
        <c:ser>
          <c:idx val="4"/>
          <c:order val="3"/>
          <c:tx>
            <c:v>SW</c:v>
          </c:tx>
          <c:marker>
            <c:symbol val="none"/>
          </c:marker>
          <c:xVal>
            <c:numRef>
              <c:f>Missing_Kmers!$C$4:$C$60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Missing_Kmers!$L$4:$L$60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256</c:v>
                </c:pt>
                <c:pt idx="17">
                  <c:v>16523</c:v>
                </c:pt>
                <c:pt idx="18">
                  <c:v>329385</c:v>
                </c:pt>
                <c:pt idx="19">
                  <c:v>3387800</c:v>
                </c:pt>
                <c:pt idx="20">
                  <c:v>22455210</c:v>
                </c:pt>
                <c:pt idx="21">
                  <c:v>106991323</c:v>
                </c:pt>
                <c:pt idx="22">
                  <c:v>392434317</c:v>
                </c:pt>
                <c:pt idx="23">
                  <c:v>1174044656</c:v>
                </c:pt>
                <c:pt idx="24">
                  <c:v>3026544974</c:v>
                </c:pt>
                <c:pt idx="25">
                  <c:v>7053006606</c:v>
                </c:pt>
                <c:pt idx="26">
                  <c:v>15414857077</c:v>
                </c:pt>
                <c:pt idx="27">
                  <c:v>32409216631</c:v>
                </c:pt>
                <c:pt idx="28">
                  <c:v>66622079419</c:v>
                </c:pt>
                <c:pt idx="29">
                  <c:v>135227128594</c:v>
                </c:pt>
                <c:pt idx="30">
                  <c:v>272577651124</c:v>
                </c:pt>
                <c:pt idx="31">
                  <c:v>547387367719</c:v>
                </c:pt>
                <c:pt idx="32">
                  <c:v>1097090433332</c:v>
                </c:pt>
                <c:pt idx="33">
                  <c:v>2196560877414</c:v>
                </c:pt>
                <c:pt idx="34">
                  <c:v>4395551524205</c:v>
                </c:pt>
                <c:pt idx="35">
                  <c:v>8793571750825</c:v>
                </c:pt>
                <c:pt idx="36">
                  <c:v>17589643120609</c:v>
                </c:pt>
                <c:pt idx="37">
                  <c:v>35181810908138</c:v>
                </c:pt>
                <c:pt idx="38">
                  <c:v>70366167258948</c:v>
                </c:pt>
                <c:pt idx="39">
                  <c:v>140734897583173</c:v>
                </c:pt>
                <c:pt idx="40">
                  <c:v>281472373515644</c:v>
                </c:pt>
                <c:pt idx="41">
                  <c:v>562947338929236</c:v>
                </c:pt>
                <c:pt idx="42">
                  <c:v>1125897281952146</c:v>
                </c:pt>
                <c:pt idx="43">
                  <c:v>2251797179128929</c:v>
                </c:pt>
                <c:pt idx="44">
                  <c:v>4503596983763096</c:v>
                </c:pt>
                <c:pt idx="45">
                  <c:v>9007196602609210</c:v>
                </c:pt>
                <c:pt idx="46">
                  <c:v>1.8014395849295208E+16</c:v>
                </c:pt>
                <c:pt idx="47">
                  <c:v>3.6028794351143312E+16</c:v>
                </c:pt>
                <c:pt idx="48">
                  <c:v>7.2057591362865056E+16</c:v>
                </c:pt>
                <c:pt idx="49">
                  <c:v>1.4411518539391613E+17</c:v>
                </c:pt>
                <c:pt idx="50">
                  <c:v>2.8823037346323994E+17</c:v>
                </c:pt>
                <c:pt idx="51">
                  <c:v>5.7646074960874419E+17</c:v>
                </c:pt>
                <c:pt idx="52">
                  <c:v>1.1529215019062655E+18</c:v>
                </c:pt>
                <c:pt idx="53">
                  <c:v>2.3058430065075054E+18</c:v>
                </c:pt>
                <c:pt idx="54">
                  <c:v>4.6116860157158687E+18</c:v>
                </c:pt>
                <c:pt idx="55">
                  <c:v>9.2233720341381939E+18</c:v>
                </c:pt>
                <c:pt idx="56">
                  <c:v>1.8446744070988169E+19</c:v>
                </c:pt>
              </c:numCache>
            </c:numRef>
          </c:yVal>
          <c:smooth val="0"/>
        </c:ser>
        <c:ser>
          <c:idx val="7"/>
          <c:order val="4"/>
          <c:tx>
            <c:v>MK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Missing_Kmers!$C$4:$C$60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Missing_Kmers!$M$4:$M$60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18</c:v>
                </c:pt>
                <c:pt idx="19">
                  <c:v>13854</c:v>
                </c:pt>
                <c:pt idx="20">
                  <c:v>1164320</c:v>
                </c:pt>
                <c:pt idx="21">
                  <c:v>22834406</c:v>
                </c:pt>
                <c:pt idx="22">
                  <c:v>182027206</c:v>
                </c:pt>
                <c:pt idx="23">
                  <c:v>817048258</c:v>
                </c:pt>
                <c:pt idx="24">
                  <c:v>2572217010</c:v>
                </c:pt>
                <c:pt idx="25">
                  <c:v>6577821671</c:v>
                </c:pt>
                <c:pt idx="26">
                  <c:v>14977871752</c:v>
                </c:pt>
                <c:pt idx="27">
                  <c:v>32039626953</c:v>
                </c:pt>
                <c:pt idx="28">
                  <c:v>66326176182</c:v>
                </c:pt>
                <c:pt idx="29">
                  <c:v>134998657832</c:v>
                </c:pt>
                <c:pt idx="30">
                  <c:v>272405404486</c:v>
                </c:pt>
                <c:pt idx="31">
                  <c:v>547259440714</c:v>
                </c:pt>
                <c:pt idx="32">
                  <c:v>1096996164576</c:v>
                </c:pt>
                <c:pt idx="33">
                  <c:v>2196491546792</c:v>
                </c:pt>
                <c:pt idx="34">
                  <c:v>4395500360124</c:v>
                </c:pt>
                <c:pt idx="35">
                  <c:v>8793533671029</c:v>
                </c:pt>
                <c:pt idx="36">
                  <c:v>17589614400043</c:v>
                </c:pt>
                <c:pt idx="37">
                  <c:v>35181788874349</c:v>
                </c:pt>
                <c:pt idx="38">
                  <c:v>70366150006877</c:v>
                </c:pt>
                <c:pt idx="39">
                  <c:v>140734883768209</c:v>
                </c:pt>
                <c:pt idx="40">
                  <c:v>281472362195258</c:v>
                </c:pt>
                <c:pt idx="41">
                  <c:v>562947329439280</c:v>
                </c:pt>
                <c:pt idx="42">
                  <c:v>1125897273821296</c:v>
                </c:pt>
                <c:pt idx="43">
                  <c:v>2251797172025062</c:v>
                </c:pt>
                <c:pt idx="44">
                  <c:v>4503596977448425</c:v>
                </c:pt>
                <c:pt idx="45">
                  <c:v>9007196596922616</c:v>
                </c:pt>
                <c:pt idx="46">
                  <c:v>1.8014395844113628E+16</c:v>
                </c:pt>
                <c:pt idx="47">
                  <c:v>3.6028794346377992E+16</c:v>
                </c:pt>
                <c:pt idx="48">
                  <c:v>7.2057591358448392E+16</c:v>
                </c:pt>
                <c:pt idx="49">
                  <c:v>1.4411518538980115E+17</c:v>
                </c:pt>
                <c:pt idx="50">
                  <c:v>2.8823037345939357E+17</c:v>
                </c:pt>
                <c:pt idx="51">
                  <c:v>5.7646074960514451E+17</c:v>
                </c:pt>
                <c:pt idx="52">
                  <c:v>1.1529215019028941E+18</c:v>
                </c:pt>
                <c:pt idx="53">
                  <c:v>2.3058430065043433E+18</c:v>
                </c:pt>
                <c:pt idx="54">
                  <c:v>4.6116860157129103E+18</c:v>
                </c:pt>
                <c:pt idx="55">
                  <c:v>9.2233720341354353E+18</c:v>
                </c:pt>
                <c:pt idx="56">
                  <c:v>1.8446744070985599E+19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12000"/>
        <c:axId val="196522368"/>
      </c:scatterChart>
      <c:valAx>
        <c:axId val="196512000"/>
        <c:scaling>
          <c:orientation val="minMax"/>
          <c:max val="4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K-mer</a:t>
                </a:r>
                <a:r>
                  <a:rPr lang="en-CA" baseline="0"/>
                  <a:t> (bits)</a:t>
                </a:r>
                <a:endParaRPr lang="en-CA"/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crossAx val="196522368"/>
        <c:crossesAt val="1"/>
        <c:crossBetween val="midCat"/>
        <c:majorUnit val="4"/>
        <c:minorUnit val="2"/>
      </c:valAx>
      <c:valAx>
        <c:axId val="196522368"/>
        <c:scaling>
          <c:logBase val="10"/>
          <c:orientation val="minMax"/>
          <c:max val="10000000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Number</a:t>
                </a:r>
                <a:r>
                  <a:rPr lang="en-CA" baseline="0"/>
                  <a:t> of "Missing" K-mers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2.6010743567995476E-2"/>
              <c:y val="0.35100523505342229"/>
            </c:manualLayout>
          </c:layout>
          <c:overlay val="0"/>
        </c:title>
        <c:numFmt formatCode="0.00E+00" sourceLinked="0"/>
        <c:majorTickMark val="out"/>
        <c:minorTickMark val="none"/>
        <c:tickLblPos val="nextTo"/>
        <c:crossAx val="196512000"/>
        <c:crossesAt val="0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67702065231669"/>
          <c:y val="2.6866351324959153E-2"/>
          <c:w val="0.7329473128835996"/>
          <c:h val="0.86119972752952156"/>
        </c:manualLayout>
      </c:layout>
      <c:scatterChart>
        <c:scatterStyle val="lineMarker"/>
        <c:varyColors val="0"/>
        <c:ser>
          <c:idx val="1"/>
          <c:order val="0"/>
          <c:tx>
            <c:v>ATGC</c:v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'32bit_KmerCount'!$A$3:$A$302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'32bit_KmerCount'!$B$3:$B$302</c:f>
              <c:numCache>
                <c:formatCode>General</c:formatCode>
                <c:ptCount val="300"/>
                <c:pt idx="0">
                  <c:v>633467604</c:v>
                </c:pt>
                <c:pt idx="1">
                  <c:v>243462713</c:v>
                </c:pt>
                <c:pt idx="2">
                  <c:v>110338144</c:v>
                </c:pt>
                <c:pt idx="3">
                  <c:v>54415492</c:v>
                </c:pt>
                <c:pt idx="4">
                  <c:v>29134120</c:v>
                </c:pt>
                <c:pt idx="5">
                  <c:v>16901002</c:v>
                </c:pt>
                <c:pt idx="6">
                  <c:v>10514235</c:v>
                </c:pt>
                <c:pt idx="7">
                  <c:v>6951937</c:v>
                </c:pt>
                <c:pt idx="8">
                  <c:v>4828331</c:v>
                </c:pt>
                <c:pt idx="9">
                  <c:v>3493900</c:v>
                </c:pt>
                <c:pt idx="10">
                  <c:v>2613474</c:v>
                </c:pt>
                <c:pt idx="11">
                  <c:v>2011582</c:v>
                </c:pt>
                <c:pt idx="12">
                  <c:v>1581873</c:v>
                </c:pt>
                <c:pt idx="13">
                  <c:v>1270482</c:v>
                </c:pt>
                <c:pt idx="14">
                  <c:v>1040953</c:v>
                </c:pt>
                <c:pt idx="15">
                  <c:v>862668</c:v>
                </c:pt>
                <c:pt idx="16">
                  <c:v>721073</c:v>
                </c:pt>
                <c:pt idx="17">
                  <c:v>611699</c:v>
                </c:pt>
                <c:pt idx="18">
                  <c:v>524598</c:v>
                </c:pt>
                <c:pt idx="19">
                  <c:v>451798</c:v>
                </c:pt>
                <c:pt idx="20">
                  <c:v>395571</c:v>
                </c:pt>
                <c:pt idx="21">
                  <c:v>346822</c:v>
                </c:pt>
                <c:pt idx="22">
                  <c:v>308287</c:v>
                </c:pt>
                <c:pt idx="23">
                  <c:v>273920</c:v>
                </c:pt>
                <c:pt idx="24">
                  <c:v>245366</c:v>
                </c:pt>
                <c:pt idx="25">
                  <c:v>220544</c:v>
                </c:pt>
                <c:pt idx="26">
                  <c:v>199998</c:v>
                </c:pt>
                <c:pt idx="27">
                  <c:v>181490</c:v>
                </c:pt>
                <c:pt idx="28">
                  <c:v>165733</c:v>
                </c:pt>
                <c:pt idx="29">
                  <c:v>151996</c:v>
                </c:pt>
                <c:pt idx="30">
                  <c:v>138633</c:v>
                </c:pt>
                <c:pt idx="31">
                  <c:v>128330</c:v>
                </c:pt>
                <c:pt idx="32">
                  <c:v>118870</c:v>
                </c:pt>
                <c:pt idx="33">
                  <c:v>109555</c:v>
                </c:pt>
                <c:pt idx="34">
                  <c:v>101674</c:v>
                </c:pt>
                <c:pt idx="35">
                  <c:v>94669</c:v>
                </c:pt>
                <c:pt idx="36">
                  <c:v>88532</c:v>
                </c:pt>
                <c:pt idx="37">
                  <c:v>82526</c:v>
                </c:pt>
                <c:pt idx="38">
                  <c:v>77609</c:v>
                </c:pt>
                <c:pt idx="39">
                  <c:v>73125</c:v>
                </c:pt>
                <c:pt idx="40">
                  <c:v>68060</c:v>
                </c:pt>
                <c:pt idx="41">
                  <c:v>64383</c:v>
                </c:pt>
                <c:pt idx="42">
                  <c:v>60438</c:v>
                </c:pt>
                <c:pt idx="43">
                  <c:v>57370</c:v>
                </c:pt>
                <c:pt idx="44">
                  <c:v>53914</c:v>
                </c:pt>
                <c:pt idx="45">
                  <c:v>50821</c:v>
                </c:pt>
                <c:pt idx="46">
                  <c:v>48434</c:v>
                </c:pt>
                <c:pt idx="47">
                  <c:v>46160</c:v>
                </c:pt>
                <c:pt idx="48">
                  <c:v>43868</c:v>
                </c:pt>
                <c:pt idx="49">
                  <c:v>41892</c:v>
                </c:pt>
                <c:pt idx="50">
                  <c:v>39847</c:v>
                </c:pt>
                <c:pt idx="51">
                  <c:v>37906</c:v>
                </c:pt>
                <c:pt idx="52">
                  <c:v>36316</c:v>
                </c:pt>
                <c:pt idx="53">
                  <c:v>34758</c:v>
                </c:pt>
                <c:pt idx="54">
                  <c:v>33113</c:v>
                </c:pt>
                <c:pt idx="55">
                  <c:v>31556</c:v>
                </c:pt>
                <c:pt idx="56">
                  <c:v>30204</c:v>
                </c:pt>
                <c:pt idx="57">
                  <c:v>29108</c:v>
                </c:pt>
                <c:pt idx="58">
                  <c:v>28130</c:v>
                </c:pt>
                <c:pt idx="59">
                  <c:v>26680</c:v>
                </c:pt>
                <c:pt idx="60">
                  <c:v>25591</c:v>
                </c:pt>
                <c:pt idx="61">
                  <c:v>24797</c:v>
                </c:pt>
                <c:pt idx="62">
                  <c:v>23856</c:v>
                </c:pt>
                <c:pt idx="63">
                  <c:v>22733</c:v>
                </c:pt>
                <c:pt idx="64">
                  <c:v>22182</c:v>
                </c:pt>
                <c:pt idx="65">
                  <c:v>21127</c:v>
                </c:pt>
                <c:pt idx="66">
                  <c:v>20535</c:v>
                </c:pt>
                <c:pt idx="67">
                  <c:v>19934</c:v>
                </c:pt>
                <c:pt idx="68">
                  <c:v>19169</c:v>
                </c:pt>
                <c:pt idx="69">
                  <c:v>18464</c:v>
                </c:pt>
                <c:pt idx="70">
                  <c:v>17862</c:v>
                </c:pt>
                <c:pt idx="71">
                  <c:v>17240</c:v>
                </c:pt>
                <c:pt idx="72">
                  <c:v>16680</c:v>
                </c:pt>
                <c:pt idx="73">
                  <c:v>16288</c:v>
                </c:pt>
                <c:pt idx="74">
                  <c:v>15580</c:v>
                </c:pt>
                <c:pt idx="75">
                  <c:v>15244</c:v>
                </c:pt>
                <c:pt idx="76">
                  <c:v>14890</c:v>
                </c:pt>
                <c:pt idx="77">
                  <c:v>14303</c:v>
                </c:pt>
                <c:pt idx="78">
                  <c:v>14012</c:v>
                </c:pt>
                <c:pt idx="79">
                  <c:v>13464</c:v>
                </c:pt>
                <c:pt idx="80">
                  <c:v>13046</c:v>
                </c:pt>
                <c:pt idx="81">
                  <c:v>12880</c:v>
                </c:pt>
                <c:pt idx="82">
                  <c:v>12460</c:v>
                </c:pt>
                <c:pt idx="83">
                  <c:v>12166</c:v>
                </c:pt>
                <c:pt idx="84">
                  <c:v>11682</c:v>
                </c:pt>
                <c:pt idx="85">
                  <c:v>11485</c:v>
                </c:pt>
                <c:pt idx="86">
                  <c:v>10961</c:v>
                </c:pt>
                <c:pt idx="87">
                  <c:v>10942</c:v>
                </c:pt>
                <c:pt idx="88">
                  <c:v>10446</c:v>
                </c:pt>
                <c:pt idx="89">
                  <c:v>10205</c:v>
                </c:pt>
                <c:pt idx="90">
                  <c:v>9900</c:v>
                </c:pt>
                <c:pt idx="91">
                  <c:v>9803</c:v>
                </c:pt>
                <c:pt idx="92">
                  <c:v>9395</c:v>
                </c:pt>
                <c:pt idx="93">
                  <c:v>9182</c:v>
                </c:pt>
                <c:pt idx="94">
                  <c:v>9041</c:v>
                </c:pt>
                <c:pt idx="95">
                  <c:v>8843</c:v>
                </c:pt>
                <c:pt idx="96">
                  <c:v>8665</c:v>
                </c:pt>
                <c:pt idx="97">
                  <c:v>8473</c:v>
                </c:pt>
                <c:pt idx="98">
                  <c:v>8327</c:v>
                </c:pt>
                <c:pt idx="99">
                  <c:v>8004</c:v>
                </c:pt>
                <c:pt idx="100">
                  <c:v>7807</c:v>
                </c:pt>
                <c:pt idx="101">
                  <c:v>7552</c:v>
                </c:pt>
                <c:pt idx="102">
                  <c:v>7467</c:v>
                </c:pt>
                <c:pt idx="103">
                  <c:v>7398</c:v>
                </c:pt>
                <c:pt idx="104">
                  <c:v>7074</c:v>
                </c:pt>
                <c:pt idx="105">
                  <c:v>7052</c:v>
                </c:pt>
                <c:pt idx="106">
                  <c:v>6832</c:v>
                </c:pt>
                <c:pt idx="107">
                  <c:v>6659</c:v>
                </c:pt>
                <c:pt idx="108">
                  <c:v>6472</c:v>
                </c:pt>
                <c:pt idx="109">
                  <c:v>6430</c:v>
                </c:pt>
                <c:pt idx="110">
                  <c:v>6369</c:v>
                </c:pt>
                <c:pt idx="111">
                  <c:v>6119</c:v>
                </c:pt>
                <c:pt idx="112">
                  <c:v>6140</c:v>
                </c:pt>
                <c:pt idx="113">
                  <c:v>5865</c:v>
                </c:pt>
                <c:pt idx="114">
                  <c:v>5816</c:v>
                </c:pt>
                <c:pt idx="115">
                  <c:v>5636</c:v>
                </c:pt>
                <c:pt idx="116">
                  <c:v>5621</c:v>
                </c:pt>
                <c:pt idx="117">
                  <c:v>5585</c:v>
                </c:pt>
                <c:pt idx="118">
                  <c:v>5308</c:v>
                </c:pt>
                <c:pt idx="119">
                  <c:v>5246</c:v>
                </c:pt>
                <c:pt idx="120">
                  <c:v>5180</c:v>
                </c:pt>
                <c:pt idx="121">
                  <c:v>5046</c:v>
                </c:pt>
                <c:pt idx="122">
                  <c:v>4995</c:v>
                </c:pt>
                <c:pt idx="123">
                  <c:v>4891</c:v>
                </c:pt>
                <c:pt idx="124">
                  <c:v>4830</c:v>
                </c:pt>
                <c:pt idx="125">
                  <c:v>4832</c:v>
                </c:pt>
                <c:pt idx="126">
                  <c:v>4639</c:v>
                </c:pt>
                <c:pt idx="127">
                  <c:v>4422</c:v>
                </c:pt>
                <c:pt idx="128">
                  <c:v>4599</c:v>
                </c:pt>
                <c:pt idx="129">
                  <c:v>4413</c:v>
                </c:pt>
                <c:pt idx="130">
                  <c:v>4306</c:v>
                </c:pt>
                <c:pt idx="131">
                  <c:v>4232</c:v>
                </c:pt>
                <c:pt idx="132">
                  <c:v>4153</c:v>
                </c:pt>
                <c:pt idx="133">
                  <c:v>4017</c:v>
                </c:pt>
                <c:pt idx="134">
                  <c:v>4130</c:v>
                </c:pt>
                <c:pt idx="135">
                  <c:v>4161</c:v>
                </c:pt>
                <c:pt idx="136">
                  <c:v>3902</c:v>
                </c:pt>
                <c:pt idx="137">
                  <c:v>3834</c:v>
                </c:pt>
                <c:pt idx="138">
                  <c:v>3914</c:v>
                </c:pt>
                <c:pt idx="139">
                  <c:v>3735</c:v>
                </c:pt>
                <c:pt idx="140">
                  <c:v>3627</c:v>
                </c:pt>
                <c:pt idx="141">
                  <c:v>3688</c:v>
                </c:pt>
                <c:pt idx="142">
                  <c:v>3571</c:v>
                </c:pt>
                <c:pt idx="143">
                  <c:v>3502</c:v>
                </c:pt>
                <c:pt idx="144">
                  <c:v>3515</c:v>
                </c:pt>
                <c:pt idx="145">
                  <c:v>3382</c:v>
                </c:pt>
                <c:pt idx="146">
                  <c:v>3299</c:v>
                </c:pt>
                <c:pt idx="147">
                  <c:v>3253</c:v>
                </c:pt>
                <c:pt idx="148">
                  <c:v>3183</c:v>
                </c:pt>
                <c:pt idx="149">
                  <c:v>3118</c:v>
                </c:pt>
                <c:pt idx="150">
                  <c:v>3161</c:v>
                </c:pt>
                <c:pt idx="151">
                  <c:v>3036</c:v>
                </c:pt>
                <c:pt idx="152">
                  <c:v>3095</c:v>
                </c:pt>
                <c:pt idx="153">
                  <c:v>2971</c:v>
                </c:pt>
                <c:pt idx="154">
                  <c:v>2971</c:v>
                </c:pt>
                <c:pt idx="155">
                  <c:v>2880</c:v>
                </c:pt>
                <c:pt idx="156">
                  <c:v>2807</c:v>
                </c:pt>
                <c:pt idx="157">
                  <c:v>2829</c:v>
                </c:pt>
                <c:pt idx="158">
                  <c:v>2787</c:v>
                </c:pt>
                <c:pt idx="159">
                  <c:v>2760</c:v>
                </c:pt>
                <c:pt idx="160">
                  <c:v>2742</c:v>
                </c:pt>
                <c:pt idx="161">
                  <c:v>2712</c:v>
                </c:pt>
                <c:pt idx="162">
                  <c:v>2604</c:v>
                </c:pt>
                <c:pt idx="163">
                  <c:v>2670</c:v>
                </c:pt>
                <c:pt idx="164">
                  <c:v>2583</c:v>
                </c:pt>
                <c:pt idx="165">
                  <c:v>2613</c:v>
                </c:pt>
                <c:pt idx="166">
                  <c:v>2522</c:v>
                </c:pt>
                <c:pt idx="167">
                  <c:v>2439</c:v>
                </c:pt>
                <c:pt idx="168">
                  <c:v>2469</c:v>
                </c:pt>
                <c:pt idx="169">
                  <c:v>2389</c:v>
                </c:pt>
                <c:pt idx="170">
                  <c:v>2384</c:v>
                </c:pt>
                <c:pt idx="171">
                  <c:v>2375</c:v>
                </c:pt>
                <c:pt idx="172">
                  <c:v>2245</c:v>
                </c:pt>
                <c:pt idx="173">
                  <c:v>2351</c:v>
                </c:pt>
                <c:pt idx="174">
                  <c:v>2285</c:v>
                </c:pt>
                <c:pt idx="175">
                  <c:v>2340</c:v>
                </c:pt>
                <c:pt idx="176">
                  <c:v>2262</c:v>
                </c:pt>
                <c:pt idx="177">
                  <c:v>2161</c:v>
                </c:pt>
                <c:pt idx="178">
                  <c:v>2143</c:v>
                </c:pt>
                <c:pt idx="179">
                  <c:v>2124</c:v>
                </c:pt>
                <c:pt idx="180">
                  <c:v>2128</c:v>
                </c:pt>
                <c:pt idx="181">
                  <c:v>2019</c:v>
                </c:pt>
                <c:pt idx="182">
                  <c:v>2089</c:v>
                </c:pt>
                <c:pt idx="183">
                  <c:v>1959</c:v>
                </c:pt>
                <c:pt idx="184">
                  <c:v>1982</c:v>
                </c:pt>
                <c:pt idx="185">
                  <c:v>2003</c:v>
                </c:pt>
                <c:pt idx="186">
                  <c:v>2035</c:v>
                </c:pt>
                <c:pt idx="187">
                  <c:v>2060</c:v>
                </c:pt>
                <c:pt idx="188">
                  <c:v>1933</c:v>
                </c:pt>
                <c:pt idx="189">
                  <c:v>1767</c:v>
                </c:pt>
                <c:pt idx="190">
                  <c:v>1897</c:v>
                </c:pt>
                <c:pt idx="191">
                  <c:v>1814</c:v>
                </c:pt>
                <c:pt idx="192">
                  <c:v>1849</c:v>
                </c:pt>
                <c:pt idx="193">
                  <c:v>1810</c:v>
                </c:pt>
                <c:pt idx="194">
                  <c:v>1799</c:v>
                </c:pt>
                <c:pt idx="195">
                  <c:v>1775</c:v>
                </c:pt>
                <c:pt idx="196">
                  <c:v>1724</c:v>
                </c:pt>
                <c:pt idx="197">
                  <c:v>1785</c:v>
                </c:pt>
                <c:pt idx="198">
                  <c:v>1729</c:v>
                </c:pt>
                <c:pt idx="199">
                  <c:v>1743</c:v>
                </c:pt>
                <c:pt idx="200">
                  <c:v>1628</c:v>
                </c:pt>
                <c:pt idx="201">
                  <c:v>1755</c:v>
                </c:pt>
                <c:pt idx="202">
                  <c:v>1707</c:v>
                </c:pt>
                <c:pt idx="203">
                  <c:v>1662</c:v>
                </c:pt>
                <c:pt idx="204">
                  <c:v>1618</c:v>
                </c:pt>
                <c:pt idx="205">
                  <c:v>1563</c:v>
                </c:pt>
                <c:pt idx="206">
                  <c:v>1567</c:v>
                </c:pt>
                <c:pt idx="207">
                  <c:v>1581</c:v>
                </c:pt>
                <c:pt idx="208">
                  <c:v>1490</c:v>
                </c:pt>
                <c:pt idx="209">
                  <c:v>1594</c:v>
                </c:pt>
                <c:pt idx="210">
                  <c:v>1533</c:v>
                </c:pt>
                <c:pt idx="211">
                  <c:v>1500</c:v>
                </c:pt>
                <c:pt idx="212">
                  <c:v>1479</c:v>
                </c:pt>
                <c:pt idx="213">
                  <c:v>1543</c:v>
                </c:pt>
                <c:pt idx="214">
                  <c:v>1445</c:v>
                </c:pt>
                <c:pt idx="215">
                  <c:v>1527</c:v>
                </c:pt>
                <c:pt idx="216">
                  <c:v>1470</c:v>
                </c:pt>
                <c:pt idx="217">
                  <c:v>1453</c:v>
                </c:pt>
                <c:pt idx="218">
                  <c:v>1461</c:v>
                </c:pt>
                <c:pt idx="219">
                  <c:v>1361</c:v>
                </c:pt>
                <c:pt idx="220">
                  <c:v>1354</c:v>
                </c:pt>
                <c:pt idx="221">
                  <c:v>1440</c:v>
                </c:pt>
                <c:pt idx="222">
                  <c:v>1450</c:v>
                </c:pt>
                <c:pt idx="223">
                  <c:v>1413</c:v>
                </c:pt>
                <c:pt idx="224">
                  <c:v>1395</c:v>
                </c:pt>
                <c:pt idx="225">
                  <c:v>1337</c:v>
                </c:pt>
                <c:pt idx="226">
                  <c:v>1309</c:v>
                </c:pt>
                <c:pt idx="227">
                  <c:v>1406</c:v>
                </c:pt>
                <c:pt idx="228">
                  <c:v>1389</c:v>
                </c:pt>
                <c:pt idx="229">
                  <c:v>1342</c:v>
                </c:pt>
                <c:pt idx="230">
                  <c:v>1228</c:v>
                </c:pt>
                <c:pt idx="231">
                  <c:v>1306</c:v>
                </c:pt>
                <c:pt idx="232">
                  <c:v>1271</c:v>
                </c:pt>
                <c:pt idx="233">
                  <c:v>1258</c:v>
                </c:pt>
                <c:pt idx="234">
                  <c:v>1337</c:v>
                </c:pt>
                <c:pt idx="235">
                  <c:v>1253</c:v>
                </c:pt>
                <c:pt idx="236">
                  <c:v>1152</c:v>
                </c:pt>
                <c:pt idx="237">
                  <c:v>1206</c:v>
                </c:pt>
                <c:pt idx="238">
                  <c:v>1111</c:v>
                </c:pt>
                <c:pt idx="239">
                  <c:v>1109</c:v>
                </c:pt>
                <c:pt idx="240">
                  <c:v>1124</c:v>
                </c:pt>
                <c:pt idx="241">
                  <c:v>1147</c:v>
                </c:pt>
                <c:pt idx="242">
                  <c:v>1150</c:v>
                </c:pt>
                <c:pt idx="243">
                  <c:v>1126</c:v>
                </c:pt>
                <c:pt idx="244">
                  <c:v>1129</c:v>
                </c:pt>
                <c:pt idx="245">
                  <c:v>1119</c:v>
                </c:pt>
                <c:pt idx="246">
                  <c:v>1168</c:v>
                </c:pt>
                <c:pt idx="247">
                  <c:v>1103</c:v>
                </c:pt>
                <c:pt idx="248">
                  <c:v>1087</c:v>
                </c:pt>
                <c:pt idx="249">
                  <c:v>1046</c:v>
                </c:pt>
                <c:pt idx="250">
                  <c:v>1058</c:v>
                </c:pt>
                <c:pt idx="251">
                  <c:v>1082</c:v>
                </c:pt>
                <c:pt idx="252">
                  <c:v>1039</c:v>
                </c:pt>
                <c:pt idx="253">
                  <c:v>1037</c:v>
                </c:pt>
                <c:pt idx="254">
                  <c:v>1004</c:v>
                </c:pt>
                <c:pt idx="255">
                  <c:v>1021</c:v>
                </c:pt>
                <c:pt idx="256">
                  <c:v>1012</c:v>
                </c:pt>
                <c:pt idx="257">
                  <c:v>994</c:v>
                </c:pt>
                <c:pt idx="258">
                  <c:v>1019</c:v>
                </c:pt>
                <c:pt idx="259">
                  <c:v>996</c:v>
                </c:pt>
                <c:pt idx="260">
                  <c:v>956</c:v>
                </c:pt>
                <c:pt idx="261">
                  <c:v>1025</c:v>
                </c:pt>
                <c:pt idx="262">
                  <c:v>982</c:v>
                </c:pt>
                <c:pt idx="263">
                  <c:v>959</c:v>
                </c:pt>
                <c:pt idx="264">
                  <c:v>927</c:v>
                </c:pt>
                <c:pt idx="265">
                  <c:v>901</c:v>
                </c:pt>
                <c:pt idx="266">
                  <c:v>934</c:v>
                </c:pt>
                <c:pt idx="267">
                  <c:v>928</c:v>
                </c:pt>
                <c:pt idx="268">
                  <c:v>902</c:v>
                </c:pt>
                <c:pt idx="269">
                  <c:v>896</c:v>
                </c:pt>
                <c:pt idx="270">
                  <c:v>914</c:v>
                </c:pt>
                <c:pt idx="271">
                  <c:v>880</c:v>
                </c:pt>
                <c:pt idx="272">
                  <c:v>890</c:v>
                </c:pt>
                <c:pt idx="273">
                  <c:v>881</c:v>
                </c:pt>
                <c:pt idx="274">
                  <c:v>820</c:v>
                </c:pt>
                <c:pt idx="275">
                  <c:v>883</c:v>
                </c:pt>
                <c:pt idx="276">
                  <c:v>821</c:v>
                </c:pt>
                <c:pt idx="277">
                  <c:v>872</c:v>
                </c:pt>
                <c:pt idx="278">
                  <c:v>849</c:v>
                </c:pt>
                <c:pt idx="279">
                  <c:v>829</c:v>
                </c:pt>
                <c:pt idx="280">
                  <c:v>821</c:v>
                </c:pt>
                <c:pt idx="281">
                  <c:v>782</c:v>
                </c:pt>
                <c:pt idx="282">
                  <c:v>840</c:v>
                </c:pt>
                <c:pt idx="283">
                  <c:v>855</c:v>
                </c:pt>
                <c:pt idx="284">
                  <c:v>835</c:v>
                </c:pt>
                <c:pt idx="285">
                  <c:v>862</c:v>
                </c:pt>
                <c:pt idx="286">
                  <c:v>833</c:v>
                </c:pt>
                <c:pt idx="287">
                  <c:v>829</c:v>
                </c:pt>
                <c:pt idx="288">
                  <c:v>788</c:v>
                </c:pt>
                <c:pt idx="289">
                  <c:v>777</c:v>
                </c:pt>
                <c:pt idx="290">
                  <c:v>723</c:v>
                </c:pt>
                <c:pt idx="291">
                  <c:v>755</c:v>
                </c:pt>
                <c:pt idx="292">
                  <c:v>773</c:v>
                </c:pt>
                <c:pt idx="293">
                  <c:v>701</c:v>
                </c:pt>
                <c:pt idx="294">
                  <c:v>726</c:v>
                </c:pt>
                <c:pt idx="295">
                  <c:v>775</c:v>
                </c:pt>
                <c:pt idx="296">
                  <c:v>750</c:v>
                </c:pt>
                <c:pt idx="297">
                  <c:v>749</c:v>
                </c:pt>
                <c:pt idx="298">
                  <c:v>773</c:v>
                </c:pt>
                <c:pt idx="299">
                  <c:v>752</c:v>
                </c:pt>
              </c:numCache>
            </c:numRef>
          </c:yVal>
          <c:smooth val="0"/>
        </c:ser>
        <c:ser>
          <c:idx val="2"/>
          <c:order val="1"/>
          <c:tx>
            <c:v>RY</c:v>
          </c:tx>
          <c:spPr>
            <a:ln w="28575"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'32bit_KmerCount'!$A$3:$A$302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'32bit_KmerCount'!$C$3:$C$302</c:f>
              <c:numCache>
                <c:formatCode>General</c:formatCode>
                <c:ptCount val="300"/>
                <c:pt idx="0">
                  <c:v>992759679</c:v>
                </c:pt>
                <c:pt idx="1">
                  <c:v>276935996</c:v>
                </c:pt>
                <c:pt idx="2">
                  <c:v>87124755</c:v>
                </c:pt>
                <c:pt idx="3">
                  <c:v>33945084</c:v>
                </c:pt>
                <c:pt idx="4">
                  <c:v>16074606</c:v>
                </c:pt>
                <c:pt idx="5">
                  <c:v>8778609</c:v>
                </c:pt>
                <c:pt idx="6">
                  <c:v>5356555</c:v>
                </c:pt>
                <c:pt idx="7">
                  <c:v>3547966</c:v>
                </c:pt>
                <c:pt idx="8">
                  <c:v>2490692</c:v>
                </c:pt>
                <c:pt idx="9">
                  <c:v>1836174</c:v>
                </c:pt>
                <c:pt idx="10">
                  <c:v>1397884</c:v>
                </c:pt>
                <c:pt idx="11">
                  <c:v>1095362</c:v>
                </c:pt>
                <c:pt idx="12">
                  <c:v>879172</c:v>
                </c:pt>
                <c:pt idx="13">
                  <c:v>719573</c:v>
                </c:pt>
                <c:pt idx="14">
                  <c:v>602823</c:v>
                </c:pt>
                <c:pt idx="15">
                  <c:v>510039</c:v>
                </c:pt>
                <c:pt idx="16">
                  <c:v>434156</c:v>
                </c:pt>
                <c:pt idx="17">
                  <c:v>376735</c:v>
                </c:pt>
                <c:pt idx="18">
                  <c:v>326766</c:v>
                </c:pt>
                <c:pt idx="19">
                  <c:v>287126</c:v>
                </c:pt>
                <c:pt idx="20">
                  <c:v>255149</c:v>
                </c:pt>
                <c:pt idx="21">
                  <c:v>227500</c:v>
                </c:pt>
                <c:pt idx="22">
                  <c:v>203567</c:v>
                </c:pt>
                <c:pt idx="23">
                  <c:v>184413</c:v>
                </c:pt>
                <c:pt idx="24">
                  <c:v>167250</c:v>
                </c:pt>
                <c:pt idx="25">
                  <c:v>151819</c:v>
                </c:pt>
                <c:pt idx="26">
                  <c:v>138876</c:v>
                </c:pt>
                <c:pt idx="27">
                  <c:v>128216</c:v>
                </c:pt>
                <c:pt idx="28">
                  <c:v>117933</c:v>
                </c:pt>
                <c:pt idx="29">
                  <c:v>108640</c:v>
                </c:pt>
                <c:pt idx="30">
                  <c:v>100715</c:v>
                </c:pt>
                <c:pt idx="31">
                  <c:v>93811</c:v>
                </c:pt>
                <c:pt idx="32">
                  <c:v>87756</c:v>
                </c:pt>
                <c:pt idx="33">
                  <c:v>81911</c:v>
                </c:pt>
                <c:pt idx="34">
                  <c:v>76251</c:v>
                </c:pt>
                <c:pt idx="35">
                  <c:v>71821</c:v>
                </c:pt>
                <c:pt idx="36">
                  <c:v>67448</c:v>
                </c:pt>
                <c:pt idx="37">
                  <c:v>63211</c:v>
                </c:pt>
                <c:pt idx="38">
                  <c:v>60576</c:v>
                </c:pt>
                <c:pt idx="39">
                  <c:v>57156</c:v>
                </c:pt>
                <c:pt idx="40">
                  <c:v>54269</c:v>
                </c:pt>
                <c:pt idx="41">
                  <c:v>51214</c:v>
                </c:pt>
                <c:pt idx="42">
                  <c:v>48885</c:v>
                </c:pt>
                <c:pt idx="43">
                  <c:v>46122</c:v>
                </c:pt>
                <c:pt idx="44">
                  <c:v>44252</c:v>
                </c:pt>
                <c:pt idx="45">
                  <c:v>42433</c:v>
                </c:pt>
                <c:pt idx="46">
                  <c:v>40228</c:v>
                </c:pt>
                <c:pt idx="47">
                  <c:v>38831</c:v>
                </c:pt>
                <c:pt idx="48">
                  <c:v>36661</c:v>
                </c:pt>
                <c:pt idx="49">
                  <c:v>35543</c:v>
                </c:pt>
                <c:pt idx="50">
                  <c:v>34372</c:v>
                </c:pt>
                <c:pt idx="51">
                  <c:v>32428</c:v>
                </c:pt>
                <c:pt idx="52">
                  <c:v>31496</c:v>
                </c:pt>
                <c:pt idx="53">
                  <c:v>30439</c:v>
                </c:pt>
                <c:pt idx="54">
                  <c:v>29101</c:v>
                </c:pt>
                <c:pt idx="55">
                  <c:v>28205</c:v>
                </c:pt>
                <c:pt idx="56">
                  <c:v>26698</c:v>
                </c:pt>
                <c:pt idx="57">
                  <c:v>25604</c:v>
                </c:pt>
                <c:pt idx="58">
                  <c:v>24558</c:v>
                </c:pt>
                <c:pt idx="59">
                  <c:v>24012</c:v>
                </c:pt>
                <c:pt idx="60">
                  <c:v>23227</c:v>
                </c:pt>
                <c:pt idx="61">
                  <c:v>22438</c:v>
                </c:pt>
                <c:pt idx="62">
                  <c:v>21840</c:v>
                </c:pt>
                <c:pt idx="63">
                  <c:v>20933</c:v>
                </c:pt>
                <c:pt idx="64">
                  <c:v>20278</c:v>
                </c:pt>
                <c:pt idx="65">
                  <c:v>19835</c:v>
                </c:pt>
                <c:pt idx="66">
                  <c:v>19104</c:v>
                </c:pt>
                <c:pt idx="67">
                  <c:v>18447</c:v>
                </c:pt>
                <c:pt idx="68">
                  <c:v>17986</c:v>
                </c:pt>
                <c:pt idx="69">
                  <c:v>17428</c:v>
                </c:pt>
                <c:pt idx="70">
                  <c:v>16900</c:v>
                </c:pt>
                <c:pt idx="71">
                  <c:v>15962</c:v>
                </c:pt>
                <c:pt idx="72">
                  <c:v>16069</c:v>
                </c:pt>
                <c:pt idx="73">
                  <c:v>15343</c:v>
                </c:pt>
                <c:pt idx="74">
                  <c:v>14959</c:v>
                </c:pt>
                <c:pt idx="75">
                  <c:v>14527</c:v>
                </c:pt>
                <c:pt idx="76">
                  <c:v>13799</c:v>
                </c:pt>
                <c:pt idx="77">
                  <c:v>13823</c:v>
                </c:pt>
                <c:pt idx="78">
                  <c:v>13270</c:v>
                </c:pt>
                <c:pt idx="79">
                  <c:v>13129</c:v>
                </c:pt>
                <c:pt idx="80">
                  <c:v>12401</c:v>
                </c:pt>
                <c:pt idx="81">
                  <c:v>12034</c:v>
                </c:pt>
                <c:pt idx="82">
                  <c:v>11653</c:v>
                </c:pt>
                <c:pt idx="83">
                  <c:v>11575</c:v>
                </c:pt>
                <c:pt idx="84">
                  <c:v>11358</c:v>
                </c:pt>
                <c:pt idx="85">
                  <c:v>10875</c:v>
                </c:pt>
                <c:pt idx="86">
                  <c:v>10814</c:v>
                </c:pt>
                <c:pt idx="87">
                  <c:v>10332</c:v>
                </c:pt>
                <c:pt idx="88">
                  <c:v>9951</c:v>
                </c:pt>
                <c:pt idx="89">
                  <c:v>9889</c:v>
                </c:pt>
                <c:pt idx="90">
                  <c:v>9691</c:v>
                </c:pt>
                <c:pt idx="91">
                  <c:v>9583</c:v>
                </c:pt>
                <c:pt idx="92">
                  <c:v>9100</c:v>
                </c:pt>
                <c:pt idx="93">
                  <c:v>8980</c:v>
                </c:pt>
                <c:pt idx="94">
                  <c:v>8815</c:v>
                </c:pt>
                <c:pt idx="95">
                  <c:v>8320</c:v>
                </c:pt>
                <c:pt idx="96">
                  <c:v>8209</c:v>
                </c:pt>
                <c:pt idx="97">
                  <c:v>8227</c:v>
                </c:pt>
                <c:pt idx="98">
                  <c:v>8047</c:v>
                </c:pt>
                <c:pt idx="99">
                  <c:v>7809</c:v>
                </c:pt>
                <c:pt idx="100">
                  <c:v>7558</c:v>
                </c:pt>
                <c:pt idx="101">
                  <c:v>7331</c:v>
                </c:pt>
                <c:pt idx="102">
                  <c:v>7145</c:v>
                </c:pt>
                <c:pt idx="103">
                  <c:v>7140</c:v>
                </c:pt>
                <c:pt idx="104">
                  <c:v>6960</c:v>
                </c:pt>
                <c:pt idx="105">
                  <c:v>6828</c:v>
                </c:pt>
                <c:pt idx="106">
                  <c:v>6511</c:v>
                </c:pt>
                <c:pt idx="107">
                  <c:v>6482</c:v>
                </c:pt>
                <c:pt idx="108">
                  <c:v>6259</c:v>
                </c:pt>
                <c:pt idx="109">
                  <c:v>6096</c:v>
                </c:pt>
                <c:pt idx="110">
                  <c:v>6205</c:v>
                </c:pt>
                <c:pt idx="111">
                  <c:v>5949</c:v>
                </c:pt>
                <c:pt idx="112">
                  <c:v>5834</c:v>
                </c:pt>
                <c:pt idx="113">
                  <c:v>5759</c:v>
                </c:pt>
                <c:pt idx="114">
                  <c:v>5506</c:v>
                </c:pt>
                <c:pt idx="115">
                  <c:v>5628</c:v>
                </c:pt>
                <c:pt idx="116">
                  <c:v>5456</c:v>
                </c:pt>
                <c:pt idx="117">
                  <c:v>5241</c:v>
                </c:pt>
                <c:pt idx="118">
                  <c:v>5184</c:v>
                </c:pt>
                <c:pt idx="119">
                  <c:v>4972</c:v>
                </c:pt>
                <c:pt idx="120">
                  <c:v>4963</c:v>
                </c:pt>
                <c:pt idx="121">
                  <c:v>4799</c:v>
                </c:pt>
                <c:pt idx="122">
                  <c:v>4849</c:v>
                </c:pt>
                <c:pt idx="123">
                  <c:v>4692</c:v>
                </c:pt>
                <c:pt idx="124">
                  <c:v>4650</c:v>
                </c:pt>
                <c:pt idx="125">
                  <c:v>4557</c:v>
                </c:pt>
                <c:pt idx="126">
                  <c:v>4373</c:v>
                </c:pt>
                <c:pt idx="127">
                  <c:v>4340</c:v>
                </c:pt>
                <c:pt idx="128">
                  <c:v>4287</c:v>
                </c:pt>
                <c:pt idx="129">
                  <c:v>4147</c:v>
                </c:pt>
                <c:pt idx="130">
                  <c:v>4080</c:v>
                </c:pt>
                <c:pt idx="131">
                  <c:v>4048</c:v>
                </c:pt>
                <c:pt idx="132">
                  <c:v>3976</c:v>
                </c:pt>
                <c:pt idx="133">
                  <c:v>3943</c:v>
                </c:pt>
                <c:pt idx="134">
                  <c:v>3840</c:v>
                </c:pt>
                <c:pt idx="135">
                  <c:v>3796</c:v>
                </c:pt>
                <c:pt idx="136">
                  <c:v>3755</c:v>
                </c:pt>
                <c:pt idx="137">
                  <c:v>3686</c:v>
                </c:pt>
                <c:pt idx="138">
                  <c:v>3578</c:v>
                </c:pt>
                <c:pt idx="139">
                  <c:v>3666</c:v>
                </c:pt>
                <c:pt idx="140">
                  <c:v>3577</c:v>
                </c:pt>
                <c:pt idx="141">
                  <c:v>3460</c:v>
                </c:pt>
                <c:pt idx="142">
                  <c:v>3236</c:v>
                </c:pt>
                <c:pt idx="143">
                  <c:v>3319</c:v>
                </c:pt>
                <c:pt idx="144">
                  <c:v>3194</c:v>
                </c:pt>
                <c:pt idx="145">
                  <c:v>3168</c:v>
                </c:pt>
                <c:pt idx="146">
                  <c:v>3069</c:v>
                </c:pt>
                <c:pt idx="147">
                  <c:v>3028</c:v>
                </c:pt>
                <c:pt idx="148">
                  <c:v>2990</c:v>
                </c:pt>
                <c:pt idx="149">
                  <c:v>2933</c:v>
                </c:pt>
                <c:pt idx="150">
                  <c:v>2900</c:v>
                </c:pt>
                <c:pt idx="151">
                  <c:v>2810</c:v>
                </c:pt>
                <c:pt idx="152">
                  <c:v>2930</c:v>
                </c:pt>
                <c:pt idx="153">
                  <c:v>2872</c:v>
                </c:pt>
                <c:pt idx="154">
                  <c:v>2735</c:v>
                </c:pt>
                <c:pt idx="155">
                  <c:v>2775</c:v>
                </c:pt>
                <c:pt idx="156">
                  <c:v>2758</c:v>
                </c:pt>
                <c:pt idx="157">
                  <c:v>2715</c:v>
                </c:pt>
                <c:pt idx="158">
                  <c:v>2597</c:v>
                </c:pt>
                <c:pt idx="159">
                  <c:v>2567</c:v>
                </c:pt>
                <c:pt idx="160">
                  <c:v>2595</c:v>
                </c:pt>
                <c:pt idx="161">
                  <c:v>2431</c:v>
                </c:pt>
                <c:pt idx="162">
                  <c:v>2459</c:v>
                </c:pt>
                <c:pt idx="163">
                  <c:v>2446</c:v>
                </c:pt>
                <c:pt idx="164">
                  <c:v>2406</c:v>
                </c:pt>
                <c:pt idx="165">
                  <c:v>2400</c:v>
                </c:pt>
                <c:pt idx="166">
                  <c:v>2247</c:v>
                </c:pt>
                <c:pt idx="167">
                  <c:v>2378</c:v>
                </c:pt>
                <c:pt idx="168">
                  <c:v>2303</c:v>
                </c:pt>
                <c:pt idx="169">
                  <c:v>2288</c:v>
                </c:pt>
                <c:pt idx="170">
                  <c:v>2265</c:v>
                </c:pt>
                <c:pt idx="171">
                  <c:v>2203</c:v>
                </c:pt>
                <c:pt idx="172">
                  <c:v>2180</c:v>
                </c:pt>
                <c:pt idx="173">
                  <c:v>2172</c:v>
                </c:pt>
                <c:pt idx="174">
                  <c:v>2210</c:v>
                </c:pt>
                <c:pt idx="175">
                  <c:v>2126</c:v>
                </c:pt>
                <c:pt idx="176">
                  <c:v>2069</c:v>
                </c:pt>
                <c:pt idx="177">
                  <c:v>2112</c:v>
                </c:pt>
                <c:pt idx="178">
                  <c:v>2081</c:v>
                </c:pt>
                <c:pt idx="179">
                  <c:v>1987</c:v>
                </c:pt>
                <c:pt idx="180">
                  <c:v>1954</c:v>
                </c:pt>
                <c:pt idx="181">
                  <c:v>1999</c:v>
                </c:pt>
                <c:pt idx="182">
                  <c:v>1924</c:v>
                </c:pt>
                <c:pt idx="183">
                  <c:v>2006</c:v>
                </c:pt>
                <c:pt idx="184">
                  <c:v>1913</c:v>
                </c:pt>
                <c:pt idx="185">
                  <c:v>1890</c:v>
                </c:pt>
                <c:pt idx="186">
                  <c:v>1874</c:v>
                </c:pt>
                <c:pt idx="187">
                  <c:v>1794</c:v>
                </c:pt>
                <c:pt idx="188">
                  <c:v>1776</c:v>
                </c:pt>
                <c:pt idx="189">
                  <c:v>1743</c:v>
                </c:pt>
                <c:pt idx="190">
                  <c:v>1795</c:v>
                </c:pt>
                <c:pt idx="191">
                  <c:v>1724</c:v>
                </c:pt>
                <c:pt idx="192">
                  <c:v>1739</c:v>
                </c:pt>
                <c:pt idx="193">
                  <c:v>1724</c:v>
                </c:pt>
                <c:pt idx="194">
                  <c:v>1679</c:v>
                </c:pt>
                <c:pt idx="195">
                  <c:v>1620</c:v>
                </c:pt>
                <c:pt idx="196">
                  <c:v>1621</c:v>
                </c:pt>
                <c:pt idx="197">
                  <c:v>1597</c:v>
                </c:pt>
                <c:pt idx="198">
                  <c:v>1605</c:v>
                </c:pt>
                <c:pt idx="199">
                  <c:v>1546</c:v>
                </c:pt>
                <c:pt idx="200">
                  <c:v>1539</c:v>
                </c:pt>
                <c:pt idx="201">
                  <c:v>1550</c:v>
                </c:pt>
                <c:pt idx="202">
                  <c:v>1571</c:v>
                </c:pt>
                <c:pt idx="203">
                  <c:v>1527</c:v>
                </c:pt>
                <c:pt idx="204">
                  <c:v>1550</c:v>
                </c:pt>
                <c:pt idx="205">
                  <c:v>1399</c:v>
                </c:pt>
                <c:pt idx="206">
                  <c:v>1503</c:v>
                </c:pt>
                <c:pt idx="207">
                  <c:v>1449</c:v>
                </c:pt>
                <c:pt idx="208">
                  <c:v>1380</c:v>
                </c:pt>
                <c:pt idx="209">
                  <c:v>1441</c:v>
                </c:pt>
                <c:pt idx="210">
                  <c:v>1404</c:v>
                </c:pt>
                <c:pt idx="211">
                  <c:v>1396</c:v>
                </c:pt>
                <c:pt idx="212">
                  <c:v>1394</c:v>
                </c:pt>
                <c:pt idx="213">
                  <c:v>1334</c:v>
                </c:pt>
                <c:pt idx="214">
                  <c:v>1317</c:v>
                </c:pt>
                <c:pt idx="215">
                  <c:v>1359</c:v>
                </c:pt>
                <c:pt idx="216">
                  <c:v>1340</c:v>
                </c:pt>
                <c:pt idx="217">
                  <c:v>1251</c:v>
                </c:pt>
                <c:pt idx="218">
                  <c:v>1191</c:v>
                </c:pt>
                <c:pt idx="219">
                  <c:v>1330</c:v>
                </c:pt>
                <c:pt idx="220">
                  <c:v>1195</c:v>
                </c:pt>
                <c:pt idx="221">
                  <c:v>1267</c:v>
                </c:pt>
                <c:pt idx="222">
                  <c:v>1260</c:v>
                </c:pt>
                <c:pt idx="223">
                  <c:v>1211</c:v>
                </c:pt>
                <c:pt idx="224">
                  <c:v>1218</c:v>
                </c:pt>
                <c:pt idx="225">
                  <c:v>1129</c:v>
                </c:pt>
                <c:pt idx="226">
                  <c:v>1172</c:v>
                </c:pt>
                <c:pt idx="227">
                  <c:v>1120</c:v>
                </c:pt>
                <c:pt idx="228">
                  <c:v>1139</c:v>
                </c:pt>
                <c:pt idx="229">
                  <c:v>1176</c:v>
                </c:pt>
                <c:pt idx="230">
                  <c:v>1190</c:v>
                </c:pt>
                <c:pt idx="231">
                  <c:v>1071</c:v>
                </c:pt>
                <c:pt idx="232">
                  <c:v>1083</c:v>
                </c:pt>
                <c:pt idx="233">
                  <c:v>1095</c:v>
                </c:pt>
                <c:pt idx="234">
                  <c:v>1140</c:v>
                </c:pt>
                <c:pt idx="235">
                  <c:v>1044</c:v>
                </c:pt>
                <c:pt idx="236">
                  <c:v>1083</c:v>
                </c:pt>
                <c:pt idx="237">
                  <c:v>1074</c:v>
                </c:pt>
                <c:pt idx="238">
                  <c:v>1086</c:v>
                </c:pt>
                <c:pt idx="239">
                  <c:v>1031</c:v>
                </c:pt>
                <c:pt idx="240">
                  <c:v>1113</c:v>
                </c:pt>
                <c:pt idx="241">
                  <c:v>1017</c:v>
                </c:pt>
                <c:pt idx="242">
                  <c:v>979</c:v>
                </c:pt>
                <c:pt idx="243">
                  <c:v>1038</c:v>
                </c:pt>
                <c:pt idx="244">
                  <c:v>1049</c:v>
                </c:pt>
                <c:pt idx="245">
                  <c:v>1024</c:v>
                </c:pt>
                <c:pt idx="246">
                  <c:v>1001</c:v>
                </c:pt>
                <c:pt idx="247">
                  <c:v>943</c:v>
                </c:pt>
                <c:pt idx="248">
                  <c:v>983</c:v>
                </c:pt>
                <c:pt idx="249">
                  <c:v>1056</c:v>
                </c:pt>
                <c:pt idx="250">
                  <c:v>940</c:v>
                </c:pt>
                <c:pt idx="251">
                  <c:v>891</c:v>
                </c:pt>
                <c:pt idx="252">
                  <c:v>964</c:v>
                </c:pt>
                <c:pt idx="253">
                  <c:v>932</c:v>
                </c:pt>
                <c:pt idx="254">
                  <c:v>943</c:v>
                </c:pt>
                <c:pt idx="255">
                  <c:v>932</c:v>
                </c:pt>
                <c:pt idx="256">
                  <c:v>887</c:v>
                </c:pt>
                <c:pt idx="257">
                  <c:v>875</c:v>
                </c:pt>
                <c:pt idx="258">
                  <c:v>882</c:v>
                </c:pt>
                <c:pt idx="259">
                  <c:v>862</c:v>
                </c:pt>
                <c:pt idx="260">
                  <c:v>824</c:v>
                </c:pt>
                <c:pt idx="261">
                  <c:v>806</c:v>
                </c:pt>
                <c:pt idx="262">
                  <c:v>786</c:v>
                </c:pt>
                <c:pt idx="263">
                  <c:v>752</c:v>
                </c:pt>
                <c:pt idx="264">
                  <c:v>822</c:v>
                </c:pt>
                <c:pt idx="265">
                  <c:v>812</c:v>
                </c:pt>
                <c:pt idx="266">
                  <c:v>803</c:v>
                </c:pt>
                <c:pt idx="267">
                  <c:v>792</c:v>
                </c:pt>
                <c:pt idx="268">
                  <c:v>811</c:v>
                </c:pt>
                <c:pt idx="269">
                  <c:v>778</c:v>
                </c:pt>
                <c:pt idx="270">
                  <c:v>807</c:v>
                </c:pt>
                <c:pt idx="271">
                  <c:v>807</c:v>
                </c:pt>
                <c:pt idx="272">
                  <c:v>796</c:v>
                </c:pt>
                <c:pt idx="273">
                  <c:v>813</c:v>
                </c:pt>
                <c:pt idx="274">
                  <c:v>741</c:v>
                </c:pt>
                <c:pt idx="275">
                  <c:v>783</c:v>
                </c:pt>
                <c:pt idx="276">
                  <c:v>772</c:v>
                </c:pt>
                <c:pt idx="277">
                  <c:v>766</c:v>
                </c:pt>
                <c:pt idx="278">
                  <c:v>729</c:v>
                </c:pt>
                <c:pt idx="279">
                  <c:v>726</c:v>
                </c:pt>
                <c:pt idx="280">
                  <c:v>729</c:v>
                </c:pt>
                <c:pt idx="281">
                  <c:v>721</c:v>
                </c:pt>
                <c:pt idx="282">
                  <c:v>736</c:v>
                </c:pt>
                <c:pt idx="283">
                  <c:v>779</c:v>
                </c:pt>
                <c:pt idx="284">
                  <c:v>732</c:v>
                </c:pt>
                <c:pt idx="285">
                  <c:v>727</c:v>
                </c:pt>
                <c:pt idx="286">
                  <c:v>665</c:v>
                </c:pt>
                <c:pt idx="287">
                  <c:v>732</c:v>
                </c:pt>
                <c:pt idx="288">
                  <c:v>690</c:v>
                </c:pt>
                <c:pt idx="289">
                  <c:v>666</c:v>
                </c:pt>
                <c:pt idx="290">
                  <c:v>737</c:v>
                </c:pt>
                <c:pt idx="291">
                  <c:v>681</c:v>
                </c:pt>
                <c:pt idx="292">
                  <c:v>662</c:v>
                </c:pt>
                <c:pt idx="293">
                  <c:v>710</c:v>
                </c:pt>
                <c:pt idx="294">
                  <c:v>647</c:v>
                </c:pt>
                <c:pt idx="295">
                  <c:v>667</c:v>
                </c:pt>
                <c:pt idx="296">
                  <c:v>657</c:v>
                </c:pt>
                <c:pt idx="297">
                  <c:v>678</c:v>
                </c:pt>
                <c:pt idx="298">
                  <c:v>688</c:v>
                </c:pt>
                <c:pt idx="299">
                  <c:v>653</c:v>
                </c:pt>
              </c:numCache>
            </c:numRef>
          </c:yVal>
          <c:smooth val="0"/>
        </c:ser>
        <c:ser>
          <c:idx val="4"/>
          <c:order val="2"/>
          <c:tx>
            <c:v>SW</c:v>
          </c:tx>
          <c:marker>
            <c:symbol val="none"/>
          </c:marker>
          <c:xVal>
            <c:numRef>
              <c:f>'32bit_KmerCount'!$A$3:$A$302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'32bit_KmerCount'!$D$3:$D$302</c:f>
              <c:numCache>
                <c:formatCode>General</c:formatCode>
                <c:ptCount val="300"/>
                <c:pt idx="0">
                  <c:v>816393820</c:v>
                </c:pt>
                <c:pt idx="1">
                  <c:v>240264568</c:v>
                </c:pt>
                <c:pt idx="2">
                  <c:v>89049586</c:v>
                </c:pt>
                <c:pt idx="3">
                  <c:v>41110379</c:v>
                </c:pt>
                <c:pt idx="4">
                  <c:v>22402783</c:v>
                </c:pt>
                <c:pt idx="5">
                  <c:v>13704037</c:v>
                </c:pt>
                <c:pt idx="6">
                  <c:v>9091150</c:v>
                </c:pt>
                <c:pt idx="7">
                  <c:v>6393661</c:v>
                </c:pt>
                <c:pt idx="8">
                  <c:v>4706095</c:v>
                </c:pt>
                <c:pt idx="9">
                  <c:v>3589037</c:v>
                </c:pt>
                <c:pt idx="10">
                  <c:v>2814789</c:v>
                </c:pt>
                <c:pt idx="11">
                  <c:v>2258134</c:v>
                </c:pt>
                <c:pt idx="12">
                  <c:v>1845151</c:v>
                </c:pt>
                <c:pt idx="13">
                  <c:v>1532937</c:v>
                </c:pt>
                <c:pt idx="14">
                  <c:v>1283085</c:v>
                </c:pt>
                <c:pt idx="15">
                  <c:v>1083632</c:v>
                </c:pt>
                <c:pt idx="16">
                  <c:v>917418</c:v>
                </c:pt>
                <c:pt idx="17">
                  <c:v>782146</c:v>
                </c:pt>
                <c:pt idx="18">
                  <c:v>674050</c:v>
                </c:pt>
                <c:pt idx="19">
                  <c:v>587168</c:v>
                </c:pt>
                <c:pt idx="20">
                  <c:v>520520</c:v>
                </c:pt>
                <c:pt idx="21">
                  <c:v>464358</c:v>
                </c:pt>
                <c:pt idx="22">
                  <c:v>420992</c:v>
                </c:pt>
                <c:pt idx="23">
                  <c:v>383735</c:v>
                </c:pt>
                <c:pt idx="24">
                  <c:v>353049</c:v>
                </c:pt>
                <c:pt idx="25">
                  <c:v>327143</c:v>
                </c:pt>
                <c:pt idx="26">
                  <c:v>302440</c:v>
                </c:pt>
                <c:pt idx="27">
                  <c:v>279799</c:v>
                </c:pt>
                <c:pt idx="28">
                  <c:v>260645</c:v>
                </c:pt>
                <c:pt idx="29">
                  <c:v>241526</c:v>
                </c:pt>
                <c:pt idx="30">
                  <c:v>222789</c:v>
                </c:pt>
                <c:pt idx="31">
                  <c:v>204751</c:v>
                </c:pt>
                <c:pt idx="32">
                  <c:v>187609</c:v>
                </c:pt>
                <c:pt idx="33">
                  <c:v>172074</c:v>
                </c:pt>
                <c:pt idx="34">
                  <c:v>157622</c:v>
                </c:pt>
                <c:pt idx="35">
                  <c:v>143373</c:v>
                </c:pt>
                <c:pt idx="36">
                  <c:v>131277</c:v>
                </c:pt>
                <c:pt idx="37">
                  <c:v>118697</c:v>
                </c:pt>
                <c:pt idx="38">
                  <c:v>108686</c:v>
                </c:pt>
                <c:pt idx="39">
                  <c:v>99182</c:v>
                </c:pt>
                <c:pt idx="40">
                  <c:v>90620</c:v>
                </c:pt>
                <c:pt idx="41">
                  <c:v>82868</c:v>
                </c:pt>
                <c:pt idx="42">
                  <c:v>77160</c:v>
                </c:pt>
                <c:pt idx="43">
                  <c:v>71421</c:v>
                </c:pt>
                <c:pt idx="44">
                  <c:v>67463</c:v>
                </c:pt>
                <c:pt idx="45">
                  <c:v>63200</c:v>
                </c:pt>
                <c:pt idx="46">
                  <c:v>59718</c:v>
                </c:pt>
                <c:pt idx="47">
                  <c:v>56635</c:v>
                </c:pt>
                <c:pt idx="48">
                  <c:v>54599</c:v>
                </c:pt>
                <c:pt idx="49">
                  <c:v>52148</c:v>
                </c:pt>
                <c:pt idx="50">
                  <c:v>50873</c:v>
                </c:pt>
                <c:pt idx="51">
                  <c:v>49746</c:v>
                </c:pt>
                <c:pt idx="52">
                  <c:v>48801</c:v>
                </c:pt>
                <c:pt idx="53">
                  <c:v>47543</c:v>
                </c:pt>
                <c:pt idx="54">
                  <c:v>47473</c:v>
                </c:pt>
                <c:pt idx="55">
                  <c:v>46335</c:v>
                </c:pt>
                <c:pt idx="56">
                  <c:v>45773</c:v>
                </c:pt>
                <c:pt idx="57">
                  <c:v>45537</c:v>
                </c:pt>
                <c:pt idx="58">
                  <c:v>44665</c:v>
                </c:pt>
                <c:pt idx="59">
                  <c:v>44033</c:v>
                </c:pt>
                <c:pt idx="60">
                  <c:v>43116</c:v>
                </c:pt>
                <c:pt idx="61">
                  <c:v>42806</c:v>
                </c:pt>
                <c:pt idx="62">
                  <c:v>41464</c:v>
                </c:pt>
                <c:pt idx="63">
                  <c:v>40766</c:v>
                </c:pt>
                <c:pt idx="64">
                  <c:v>39606</c:v>
                </c:pt>
                <c:pt idx="65">
                  <c:v>38793</c:v>
                </c:pt>
                <c:pt idx="66">
                  <c:v>37710</c:v>
                </c:pt>
                <c:pt idx="67">
                  <c:v>36124</c:v>
                </c:pt>
                <c:pt idx="68">
                  <c:v>35023</c:v>
                </c:pt>
                <c:pt idx="69">
                  <c:v>34184</c:v>
                </c:pt>
                <c:pt idx="70">
                  <c:v>32682</c:v>
                </c:pt>
                <c:pt idx="71">
                  <c:v>31655</c:v>
                </c:pt>
                <c:pt idx="72">
                  <c:v>30326</c:v>
                </c:pt>
                <c:pt idx="73">
                  <c:v>29188</c:v>
                </c:pt>
                <c:pt idx="74">
                  <c:v>27418</c:v>
                </c:pt>
                <c:pt idx="75">
                  <c:v>26635</c:v>
                </c:pt>
                <c:pt idx="76">
                  <c:v>25062</c:v>
                </c:pt>
                <c:pt idx="77">
                  <c:v>23982</c:v>
                </c:pt>
                <c:pt idx="78">
                  <c:v>23064</c:v>
                </c:pt>
                <c:pt idx="79">
                  <c:v>21682</c:v>
                </c:pt>
                <c:pt idx="80">
                  <c:v>20677</c:v>
                </c:pt>
                <c:pt idx="81">
                  <c:v>19999</c:v>
                </c:pt>
                <c:pt idx="82">
                  <c:v>18928</c:v>
                </c:pt>
                <c:pt idx="83">
                  <c:v>17812</c:v>
                </c:pt>
                <c:pt idx="84">
                  <c:v>17076</c:v>
                </c:pt>
                <c:pt idx="85">
                  <c:v>16349</c:v>
                </c:pt>
                <c:pt idx="86">
                  <c:v>15362</c:v>
                </c:pt>
                <c:pt idx="87">
                  <c:v>14619</c:v>
                </c:pt>
                <c:pt idx="88">
                  <c:v>14066</c:v>
                </c:pt>
                <c:pt idx="89">
                  <c:v>13462</c:v>
                </c:pt>
                <c:pt idx="90">
                  <c:v>12725</c:v>
                </c:pt>
                <c:pt idx="91">
                  <c:v>12044</c:v>
                </c:pt>
                <c:pt idx="92">
                  <c:v>11735</c:v>
                </c:pt>
                <c:pt idx="93">
                  <c:v>11237</c:v>
                </c:pt>
                <c:pt idx="94">
                  <c:v>10815</c:v>
                </c:pt>
                <c:pt idx="95">
                  <c:v>10312</c:v>
                </c:pt>
                <c:pt idx="96">
                  <c:v>9765</c:v>
                </c:pt>
                <c:pt idx="97">
                  <c:v>9258</c:v>
                </c:pt>
                <c:pt idx="98">
                  <c:v>8955</c:v>
                </c:pt>
                <c:pt idx="99">
                  <c:v>8812</c:v>
                </c:pt>
                <c:pt idx="100">
                  <c:v>8478</c:v>
                </c:pt>
                <c:pt idx="101">
                  <c:v>7976</c:v>
                </c:pt>
                <c:pt idx="102">
                  <c:v>7517</c:v>
                </c:pt>
                <c:pt idx="103">
                  <c:v>7351</c:v>
                </c:pt>
                <c:pt idx="104">
                  <c:v>7219</c:v>
                </c:pt>
                <c:pt idx="105">
                  <c:v>7048</c:v>
                </c:pt>
                <c:pt idx="106">
                  <c:v>6926</c:v>
                </c:pt>
                <c:pt idx="107">
                  <c:v>6708</c:v>
                </c:pt>
                <c:pt idx="108">
                  <c:v>6407</c:v>
                </c:pt>
                <c:pt idx="109">
                  <c:v>6359</c:v>
                </c:pt>
                <c:pt idx="110">
                  <c:v>6159</c:v>
                </c:pt>
                <c:pt idx="111">
                  <c:v>5966</c:v>
                </c:pt>
                <c:pt idx="112">
                  <c:v>5863</c:v>
                </c:pt>
                <c:pt idx="113">
                  <c:v>5758</c:v>
                </c:pt>
                <c:pt idx="114">
                  <c:v>5629</c:v>
                </c:pt>
                <c:pt idx="115">
                  <c:v>5541</c:v>
                </c:pt>
                <c:pt idx="116">
                  <c:v>5560</c:v>
                </c:pt>
                <c:pt idx="117">
                  <c:v>5485</c:v>
                </c:pt>
                <c:pt idx="118">
                  <c:v>5358</c:v>
                </c:pt>
                <c:pt idx="119">
                  <c:v>5298</c:v>
                </c:pt>
                <c:pt idx="120">
                  <c:v>5247</c:v>
                </c:pt>
                <c:pt idx="121">
                  <c:v>5127</c:v>
                </c:pt>
                <c:pt idx="122">
                  <c:v>5128</c:v>
                </c:pt>
                <c:pt idx="123">
                  <c:v>5192</c:v>
                </c:pt>
                <c:pt idx="124">
                  <c:v>5076</c:v>
                </c:pt>
                <c:pt idx="125">
                  <c:v>5069</c:v>
                </c:pt>
                <c:pt idx="126">
                  <c:v>5205</c:v>
                </c:pt>
                <c:pt idx="127">
                  <c:v>5138</c:v>
                </c:pt>
                <c:pt idx="128">
                  <c:v>5055</c:v>
                </c:pt>
                <c:pt idx="129">
                  <c:v>5028</c:v>
                </c:pt>
                <c:pt idx="130">
                  <c:v>5114</c:v>
                </c:pt>
                <c:pt idx="131">
                  <c:v>5012</c:v>
                </c:pt>
                <c:pt idx="132">
                  <c:v>5149</c:v>
                </c:pt>
                <c:pt idx="133">
                  <c:v>5145</c:v>
                </c:pt>
                <c:pt idx="134">
                  <c:v>5015</c:v>
                </c:pt>
                <c:pt idx="135">
                  <c:v>5049</c:v>
                </c:pt>
                <c:pt idx="136">
                  <c:v>5081</c:v>
                </c:pt>
                <c:pt idx="137">
                  <c:v>5181</c:v>
                </c:pt>
                <c:pt idx="138">
                  <c:v>5123</c:v>
                </c:pt>
                <c:pt idx="139">
                  <c:v>5311</c:v>
                </c:pt>
                <c:pt idx="140">
                  <c:v>5242</c:v>
                </c:pt>
                <c:pt idx="141">
                  <c:v>5176</c:v>
                </c:pt>
                <c:pt idx="142">
                  <c:v>5060</c:v>
                </c:pt>
                <c:pt idx="143">
                  <c:v>5216</c:v>
                </c:pt>
                <c:pt idx="144">
                  <c:v>5018</c:v>
                </c:pt>
                <c:pt idx="145">
                  <c:v>5235</c:v>
                </c:pt>
                <c:pt idx="146">
                  <c:v>5079</c:v>
                </c:pt>
                <c:pt idx="147">
                  <c:v>5128</c:v>
                </c:pt>
                <c:pt idx="148">
                  <c:v>5094</c:v>
                </c:pt>
                <c:pt idx="149">
                  <c:v>5126</c:v>
                </c:pt>
                <c:pt idx="150">
                  <c:v>5096</c:v>
                </c:pt>
                <c:pt idx="151">
                  <c:v>5115</c:v>
                </c:pt>
                <c:pt idx="152">
                  <c:v>5087</c:v>
                </c:pt>
                <c:pt idx="153">
                  <c:v>4978</c:v>
                </c:pt>
                <c:pt idx="154">
                  <c:v>4996</c:v>
                </c:pt>
                <c:pt idx="155">
                  <c:v>5031</c:v>
                </c:pt>
                <c:pt idx="156">
                  <c:v>4808</c:v>
                </c:pt>
                <c:pt idx="157">
                  <c:v>4877</c:v>
                </c:pt>
                <c:pt idx="158">
                  <c:v>4891</c:v>
                </c:pt>
                <c:pt idx="159">
                  <c:v>4857</c:v>
                </c:pt>
                <c:pt idx="160">
                  <c:v>4808</c:v>
                </c:pt>
                <c:pt idx="161">
                  <c:v>4778</c:v>
                </c:pt>
                <c:pt idx="162">
                  <c:v>4688</c:v>
                </c:pt>
                <c:pt idx="163">
                  <c:v>4735</c:v>
                </c:pt>
                <c:pt idx="164">
                  <c:v>4509</c:v>
                </c:pt>
                <c:pt idx="165">
                  <c:v>4397</c:v>
                </c:pt>
                <c:pt idx="166">
                  <c:v>4547</c:v>
                </c:pt>
                <c:pt idx="167">
                  <c:v>4225</c:v>
                </c:pt>
                <c:pt idx="168">
                  <c:v>4341</c:v>
                </c:pt>
                <c:pt idx="169">
                  <c:v>4318</c:v>
                </c:pt>
                <c:pt idx="170">
                  <c:v>4193</c:v>
                </c:pt>
                <c:pt idx="171">
                  <c:v>4157</c:v>
                </c:pt>
                <c:pt idx="172">
                  <c:v>3982</c:v>
                </c:pt>
                <c:pt idx="173">
                  <c:v>3963</c:v>
                </c:pt>
                <c:pt idx="174">
                  <c:v>3983</c:v>
                </c:pt>
                <c:pt idx="175">
                  <c:v>3887</c:v>
                </c:pt>
                <c:pt idx="176">
                  <c:v>3701</c:v>
                </c:pt>
                <c:pt idx="177">
                  <c:v>3631</c:v>
                </c:pt>
                <c:pt idx="178">
                  <c:v>3605</c:v>
                </c:pt>
                <c:pt idx="179">
                  <c:v>3494</c:v>
                </c:pt>
                <c:pt idx="180">
                  <c:v>3408</c:v>
                </c:pt>
                <c:pt idx="181">
                  <c:v>3335</c:v>
                </c:pt>
                <c:pt idx="182">
                  <c:v>3397</c:v>
                </c:pt>
                <c:pt idx="183">
                  <c:v>3163</c:v>
                </c:pt>
                <c:pt idx="184">
                  <c:v>3124</c:v>
                </c:pt>
                <c:pt idx="185">
                  <c:v>3057</c:v>
                </c:pt>
                <c:pt idx="186">
                  <c:v>2969</c:v>
                </c:pt>
                <c:pt idx="187">
                  <c:v>2955</c:v>
                </c:pt>
                <c:pt idx="188">
                  <c:v>2837</c:v>
                </c:pt>
                <c:pt idx="189">
                  <c:v>2800</c:v>
                </c:pt>
                <c:pt idx="190">
                  <c:v>2741</c:v>
                </c:pt>
                <c:pt idx="191">
                  <c:v>2743</c:v>
                </c:pt>
                <c:pt idx="192">
                  <c:v>2640</c:v>
                </c:pt>
                <c:pt idx="193">
                  <c:v>2697</c:v>
                </c:pt>
                <c:pt idx="194">
                  <c:v>2579</c:v>
                </c:pt>
                <c:pt idx="195">
                  <c:v>2476</c:v>
                </c:pt>
                <c:pt idx="196">
                  <c:v>2420</c:v>
                </c:pt>
                <c:pt idx="197">
                  <c:v>2361</c:v>
                </c:pt>
                <c:pt idx="198">
                  <c:v>2346</c:v>
                </c:pt>
                <c:pt idx="199">
                  <c:v>2282</c:v>
                </c:pt>
                <c:pt idx="200">
                  <c:v>2216</c:v>
                </c:pt>
                <c:pt idx="201">
                  <c:v>2196</c:v>
                </c:pt>
                <c:pt idx="202">
                  <c:v>2152</c:v>
                </c:pt>
                <c:pt idx="203">
                  <c:v>2150</c:v>
                </c:pt>
                <c:pt idx="204">
                  <c:v>1951</c:v>
                </c:pt>
                <c:pt idx="205">
                  <c:v>1912</c:v>
                </c:pt>
                <c:pt idx="206">
                  <c:v>1949</c:v>
                </c:pt>
                <c:pt idx="207">
                  <c:v>1894</c:v>
                </c:pt>
                <c:pt idx="208">
                  <c:v>1856</c:v>
                </c:pt>
                <c:pt idx="209">
                  <c:v>1777</c:v>
                </c:pt>
                <c:pt idx="210">
                  <c:v>1756</c:v>
                </c:pt>
                <c:pt idx="211">
                  <c:v>1768</c:v>
                </c:pt>
                <c:pt idx="212">
                  <c:v>1725</c:v>
                </c:pt>
                <c:pt idx="213">
                  <c:v>1621</c:v>
                </c:pt>
                <c:pt idx="214">
                  <c:v>1657</c:v>
                </c:pt>
                <c:pt idx="215">
                  <c:v>1705</c:v>
                </c:pt>
                <c:pt idx="216">
                  <c:v>1491</c:v>
                </c:pt>
                <c:pt idx="217">
                  <c:v>1590</c:v>
                </c:pt>
                <c:pt idx="218">
                  <c:v>1560</c:v>
                </c:pt>
                <c:pt idx="219">
                  <c:v>1511</c:v>
                </c:pt>
                <c:pt idx="220">
                  <c:v>1437</c:v>
                </c:pt>
                <c:pt idx="221">
                  <c:v>1408</c:v>
                </c:pt>
                <c:pt idx="222">
                  <c:v>1429</c:v>
                </c:pt>
                <c:pt idx="223">
                  <c:v>1462</c:v>
                </c:pt>
                <c:pt idx="224">
                  <c:v>1479</c:v>
                </c:pt>
                <c:pt idx="225">
                  <c:v>1400</c:v>
                </c:pt>
                <c:pt idx="226">
                  <c:v>1415</c:v>
                </c:pt>
                <c:pt idx="227">
                  <c:v>1304</c:v>
                </c:pt>
                <c:pt idx="228">
                  <c:v>1311</c:v>
                </c:pt>
                <c:pt idx="229">
                  <c:v>1296</c:v>
                </c:pt>
                <c:pt idx="230">
                  <c:v>1293</c:v>
                </c:pt>
                <c:pt idx="231">
                  <c:v>1217</c:v>
                </c:pt>
                <c:pt idx="232">
                  <c:v>1198</c:v>
                </c:pt>
                <c:pt idx="233">
                  <c:v>1250</c:v>
                </c:pt>
                <c:pt idx="234">
                  <c:v>1185</c:v>
                </c:pt>
                <c:pt idx="235">
                  <c:v>1140</c:v>
                </c:pt>
                <c:pt idx="236">
                  <c:v>1150</c:v>
                </c:pt>
                <c:pt idx="237">
                  <c:v>1138</c:v>
                </c:pt>
                <c:pt idx="238">
                  <c:v>1090</c:v>
                </c:pt>
                <c:pt idx="239">
                  <c:v>1107</c:v>
                </c:pt>
                <c:pt idx="240">
                  <c:v>1087</c:v>
                </c:pt>
                <c:pt idx="241">
                  <c:v>1107</c:v>
                </c:pt>
                <c:pt idx="242">
                  <c:v>1010</c:v>
                </c:pt>
                <c:pt idx="243">
                  <c:v>997</c:v>
                </c:pt>
                <c:pt idx="244">
                  <c:v>996</c:v>
                </c:pt>
                <c:pt idx="245">
                  <c:v>1034</c:v>
                </c:pt>
                <c:pt idx="246">
                  <c:v>1008</c:v>
                </c:pt>
                <c:pt idx="247">
                  <c:v>993</c:v>
                </c:pt>
                <c:pt idx="248">
                  <c:v>1029</c:v>
                </c:pt>
                <c:pt idx="249">
                  <c:v>948</c:v>
                </c:pt>
                <c:pt idx="250">
                  <c:v>929</c:v>
                </c:pt>
                <c:pt idx="251">
                  <c:v>938</c:v>
                </c:pt>
                <c:pt idx="252">
                  <c:v>929</c:v>
                </c:pt>
                <c:pt idx="253">
                  <c:v>883</c:v>
                </c:pt>
                <c:pt idx="254">
                  <c:v>846</c:v>
                </c:pt>
                <c:pt idx="255">
                  <c:v>862</c:v>
                </c:pt>
                <c:pt idx="256">
                  <c:v>815</c:v>
                </c:pt>
                <c:pt idx="257">
                  <c:v>862</c:v>
                </c:pt>
                <c:pt idx="258">
                  <c:v>879</c:v>
                </c:pt>
                <c:pt idx="259">
                  <c:v>850</c:v>
                </c:pt>
                <c:pt idx="260">
                  <c:v>871</c:v>
                </c:pt>
                <c:pt idx="261">
                  <c:v>816</c:v>
                </c:pt>
                <c:pt idx="262">
                  <c:v>752</c:v>
                </c:pt>
                <c:pt idx="263">
                  <c:v>762</c:v>
                </c:pt>
                <c:pt idx="264">
                  <c:v>759</c:v>
                </c:pt>
                <c:pt idx="265">
                  <c:v>733</c:v>
                </c:pt>
                <c:pt idx="266">
                  <c:v>758</c:v>
                </c:pt>
                <c:pt idx="267">
                  <c:v>761</c:v>
                </c:pt>
                <c:pt idx="268">
                  <c:v>772</c:v>
                </c:pt>
                <c:pt idx="269">
                  <c:v>723</c:v>
                </c:pt>
                <c:pt idx="270">
                  <c:v>715</c:v>
                </c:pt>
                <c:pt idx="271">
                  <c:v>739</c:v>
                </c:pt>
                <c:pt idx="272">
                  <c:v>657</c:v>
                </c:pt>
                <c:pt idx="273">
                  <c:v>728</c:v>
                </c:pt>
                <c:pt idx="274">
                  <c:v>666</c:v>
                </c:pt>
                <c:pt idx="275">
                  <c:v>705</c:v>
                </c:pt>
                <c:pt idx="276">
                  <c:v>687</c:v>
                </c:pt>
                <c:pt idx="277">
                  <c:v>641</c:v>
                </c:pt>
                <c:pt idx="278">
                  <c:v>657</c:v>
                </c:pt>
                <c:pt idx="279">
                  <c:v>686</c:v>
                </c:pt>
                <c:pt idx="280">
                  <c:v>640</c:v>
                </c:pt>
                <c:pt idx="281">
                  <c:v>666</c:v>
                </c:pt>
                <c:pt idx="282">
                  <c:v>640</c:v>
                </c:pt>
                <c:pt idx="283">
                  <c:v>644</c:v>
                </c:pt>
                <c:pt idx="284">
                  <c:v>677</c:v>
                </c:pt>
                <c:pt idx="285">
                  <c:v>624</c:v>
                </c:pt>
                <c:pt idx="286">
                  <c:v>686</c:v>
                </c:pt>
                <c:pt idx="287">
                  <c:v>619</c:v>
                </c:pt>
                <c:pt idx="288">
                  <c:v>619</c:v>
                </c:pt>
                <c:pt idx="289">
                  <c:v>591</c:v>
                </c:pt>
                <c:pt idx="290">
                  <c:v>643</c:v>
                </c:pt>
                <c:pt idx="291">
                  <c:v>586</c:v>
                </c:pt>
                <c:pt idx="292">
                  <c:v>585</c:v>
                </c:pt>
                <c:pt idx="293">
                  <c:v>596</c:v>
                </c:pt>
                <c:pt idx="294">
                  <c:v>579</c:v>
                </c:pt>
                <c:pt idx="295">
                  <c:v>571</c:v>
                </c:pt>
                <c:pt idx="296">
                  <c:v>508</c:v>
                </c:pt>
                <c:pt idx="297">
                  <c:v>552</c:v>
                </c:pt>
                <c:pt idx="298">
                  <c:v>559</c:v>
                </c:pt>
                <c:pt idx="299">
                  <c:v>503</c:v>
                </c:pt>
              </c:numCache>
            </c:numRef>
          </c:yVal>
          <c:smooth val="0"/>
        </c:ser>
        <c:ser>
          <c:idx val="7"/>
          <c:order val="3"/>
          <c:tx>
            <c:v>MK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'32bit_KmerCount'!$A$3:$A$302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'32bit_KmerCount'!$E$3:$E$302</c:f>
              <c:numCache>
                <c:formatCode>General</c:formatCode>
                <c:ptCount val="300"/>
                <c:pt idx="0">
                  <c:v>1193521038</c:v>
                </c:pt>
                <c:pt idx="1">
                  <c:v>364503847</c:v>
                </c:pt>
                <c:pt idx="2">
                  <c:v>102056823</c:v>
                </c:pt>
                <c:pt idx="3">
                  <c:v>31308046</c:v>
                </c:pt>
                <c:pt idx="4">
                  <c:v>11718837</c:v>
                </c:pt>
                <c:pt idx="5">
                  <c:v>5470963</c:v>
                </c:pt>
                <c:pt idx="6">
                  <c:v>3076439</c:v>
                </c:pt>
                <c:pt idx="7">
                  <c:v>1972600</c:v>
                </c:pt>
                <c:pt idx="8">
                  <c:v>1374481</c:v>
                </c:pt>
                <c:pt idx="9">
                  <c:v>1020948</c:v>
                </c:pt>
                <c:pt idx="10">
                  <c:v>786625</c:v>
                </c:pt>
                <c:pt idx="11">
                  <c:v>620241</c:v>
                </c:pt>
                <c:pt idx="12">
                  <c:v>505128</c:v>
                </c:pt>
                <c:pt idx="13">
                  <c:v>420792</c:v>
                </c:pt>
                <c:pt idx="14">
                  <c:v>355866</c:v>
                </c:pt>
                <c:pt idx="15">
                  <c:v>303333</c:v>
                </c:pt>
                <c:pt idx="16">
                  <c:v>259899</c:v>
                </c:pt>
                <c:pt idx="17">
                  <c:v>224696</c:v>
                </c:pt>
                <c:pt idx="18">
                  <c:v>196931</c:v>
                </c:pt>
                <c:pt idx="19">
                  <c:v>173924</c:v>
                </c:pt>
                <c:pt idx="20">
                  <c:v>155818</c:v>
                </c:pt>
                <c:pt idx="21">
                  <c:v>140887</c:v>
                </c:pt>
                <c:pt idx="22">
                  <c:v>127602</c:v>
                </c:pt>
                <c:pt idx="23">
                  <c:v>116094</c:v>
                </c:pt>
                <c:pt idx="24">
                  <c:v>105432</c:v>
                </c:pt>
                <c:pt idx="25">
                  <c:v>97433</c:v>
                </c:pt>
                <c:pt idx="26">
                  <c:v>88481</c:v>
                </c:pt>
                <c:pt idx="27">
                  <c:v>82379</c:v>
                </c:pt>
                <c:pt idx="28">
                  <c:v>76684</c:v>
                </c:pt>
                <c:pt idx="29">
                  <c:v>71099</c:v>
                </c:pt>
                <c:pt idx="30">
                  <c:v>65709</c:v>
                </c:pt>
                <c:pt idx="31">
                  <c:v>60936</c:v>
                </c:pt>
                <c:pt idx="32">
                  <c:v>57414</c:v>
                </c:pt>
                <c:pt idx="33">
                  <c:v>53889</c:v>
                </c:pt>
                <c:pt idx="34">
                  <c:v>50204</c:v>
                </c:pt>
                <c:pt idx="35">
                  <c:v>47870</c:v>
                </c:pt>
                <c:pt idx="36">
                  <c:v>44683</c:v>
                </c:pt>
                <c:pt idx="37">
                  <c:v>42136</c:v>
                </c:pt>
                <c:pt idx="38">
                  <c:v>40359</c:v>
                </c:pt>
                <c:pt idx="39">
                  <c:v>38101</c:v>
                </c:pt>
                <c:pt idx="40">
                  <c:v>36600</c:v>
                </c:pt>
                <c:pt idx="41">
                  <c:v>34338</c:v>
                </c:pt>
                <c:pt idx="42">
                  <c:v>32967</c:v>
                </c:pt>
                <c:pt idx="43">
                  <c:v>31157</c:v>
                </c:pt>
                <c:pt idx="44">
                  <c:v>29947</c:v>
                </c:pt>
                <c:pt idx="45">
                  <c:v>28738</c:v>
                </c:pt>
                <c:pt idx="46">
                  <c:v>27321</c:v>
                </c:pt>
                <c:pt idx="47">
                  <c:v>26280</c:v>
                </c:pt>
                <c:pt idx="48">
                  <c:v>25299</c:v>
                </c:pt>
                <c:pt idx="49">
                  <c:v>23920</c:v>
                </c:pt>
                <c:pt idx="50">
                  <c:v>22972</c:v>
                </c:pt>
                <c:pt idx="51">
                  <c:v>22083</c:v>
                </c:pt>
                <c:pt idx="52">
                  <c:v>21055</c:v>
                </c:pt>
                <c:pt idx="53">
                  <c:v>20341</c:v>
                </c:pt>
                <c:pt idx="54">
                  <c:v>19476</c:v>
                </c:pt>
                <c:pt idx="55">
                  <c:v>19028</c:v>
                </c:pt>
                <c:pt idx="56">
                  <c:v>18150</c:v>
                </c:pt>
                <c:pt idx="57">
                  <c:v>17622</c:v>
                </c:pt>
                <c:pt idx="58">
                  <c:v>16927</c:v>
                </c:pt>
                <c:pt idx="59">
                  <c:v>16484</c:v>
                </c:pt>
                <c:pt idx="60">
                  <c:v>15809</c:v>
                </c:pt>
                <c:pt idx="61">
                  <c:v>15287</c:v>
                </c:pt>
                <c:pt idx="62">
                  <c:v>14648</c:v>
                </c:pt>
                <c:pt idx="63">
                  <c:v>14229</c:v>
                </c:pt>
                <c:pt idx="64">
                  <c:v>13520</c:v>
                </c:pt>
                <c:pt idx="65">
                  <c:v>13375</c:v>
                </c:pt>
                <c:pt idx="66">
                  <c:v>12757</c:v>
                </c:pt>
                <c:pt idx="67">
                  <c:v>12403</c:v>
                </c:pt>
                <c:pt idx="68">
                  <c:v>11879</c:v>
                </c:pt>
                <c:pt idx="69">
                  <c:v>11704</c:v>
                </c:pt>
                <c:pt idx="70">
                  <c:v>11100</c:v>
                </c:pt>
                <c:pt idx="71">
                  <c:v>10957</c:v>
                </c:pt>
                <c:pt idx="72">
                  <c:v>10572</c:v>
                </c:pt>
                <c:pt idx="73">
                  <c:v>10282</c:v>
                </c:pt>
                <c:pt idx="74">
                  <c:v>9925</c:v>
                </c:pt>
                <c:pt idx="75">
                  <c:v>9677</c:v>
                </c:pt>
                <c:pt idx="76">
                  <c:v>9247</c:v>
                </c:pt>
                <c:pt idx="77">
                  <c:v>9269</c:v>
                </c:pt>
                <c:pt idx="78">
                  <c:v>8999</c:v>
                </c:pt>
                <c:pt idx="79">
                  <c:v>8643</c:v>
                </c:pt>
                <c:pt idx="80">
                  <c:v>8459</c:v>
                </c:pt>
                <c:pt idx="81">
                  <c:v>8231</c:v>
                </c:pt>
                <c:pt idx="82">
                  <c:v>7936</c:v>
                </c:pt>
                <c:pt idx="83">
                  <c:v>7850</c:v>
                </c:pt>
                <c:pt idx="84">
                  <c:v>7468</c:v>
                </c:pt>
                <c:pt idx="85">
                  <c:v>7400</c:v>
                </c:pt>
                <c:pt idx="86">
                  <c:v>7292</c:v>
                </c:pt>
                <c:pt idx="87">
                  <c:v>7046</c:v>
                </c:pt>
                <c:pt idx="88">
                  <c:v>7062</c:v>
                </c:pt>
                <c:pt idx="89">
                  <c:v>6651</c:v>
                </c:pt>
                <c:pt idx="90">
                  <c:v>6562</c:v>
                </c:pt>
                <c:pt idx="91">
                  <c:v>6330</c:v>
                </c:pt>
                <c:pt idx="92">
                  <c:v>6259</c:v>
                </c:pt>
                <c:pt idx="93">
                  <c:v>6183</c:v>
                </c:pt>
                <c:pt idx="94">
                  <c:v>6023</c:v>
                </c:pt>
                <c:pt idx="95">
                  <c:v>5807</c:v>
                </c:pt>
                <c:pt idx="96">
                  <c:v>5613</c:v>
                </c:pt>
                <c:pt idx="97">
                  <c:v>5594</c:v>
                </c:pt>
                <c:pt idx="98">
                  <c:v>5597</c:v>
                </c:pt>
                <c:pt idx="99">
                  <c:v>5418</c:v>
                </c:pt>
                <c:pt idx="100">
                  <c:v>5368</c:v>
                </c:pt>
                <c:pt idx="101">
                  <c:v>5133</c:v>
                </c:pt>
                <c:pt idx="102">
                  <c:v>5205</c:v>
                </c:pt>
                <c:pt idx="103">
                  <c:v>4900</c:v>
                </c:pt>
                <c:pt idx="104">
                  <c:v>4873</c:v>
                </c:pt>
                <c:pt idx="105">
                  <c:v>4575</c:v>
                </c:pt>
                <c:pt idx="106">
                  <c:v>4727</c:v>
                </c:pt>
                <c:pt idx="107">
                  <c:v>4666</c:v>
                </c:pt>
                <c:pt idx="108">
                  <c:v>4493</c:v>
                </c:pt>
                <c:pt idx="109">
                  <c:v>4382</c:v>
                </c:pt>
                <c:pt idx="110">
                  <c:v>4295</c:v>
                </c:pt>
                <c:pt idx="111">
                  <c:v>4116</c:v>
                </c:pt>
                <c:pt idx="112">
                  <c:v>4137</c:v>
                </c:pt>
                <c:pt idx="113">
                  <c:v>4087</c:v>
                </c:pt>
                <c:pt idx="114">
                  <c:v>3917</c:v>
                </c:pt>
                <c:pt idx="115">
                  <c:v>4041</c:v>
                </c:pt>
                <c:pt idx="116">
                  <c:v>3942</c:v>
                </c:pt>
                <c:pt idx="117">
                  <c:v>3969</c:v>
                </c:pt>
                <c:pt idx="118">
                  <c:v>3786</c:v>
                </c:pt>
                <c:pt idx="119">
                  <c:v>3797</c:v>
                </c:pt>
                <c:pt idx="120">
                  <c:v>3612</c:v>
                </c:pt>
                <c:pt idx="121">
                  <c:v>3546</c:v>
                </c:pt>
                <c:pt idx="122">
                  <c:v>3506</c:v>
                </c:pt>
                <c:pt idx="123">
                  <c:v>3337</c:v>
                </c:pt>
                <c:pt idx="124">
                  <c:v>3387</c:v>
                </c:pt>
                <c:pt idx="125">
                  <c:v>3250</c:v>
                </c:pt>
                <c:pt idx="126">
                  <c:v>3179</c:v>
                </c:pt>
                <c:pt idx="127">
                  <c:v>3138</c:v>
                </c:pt>
                <c:pt idx="128">
                  <c:v>3170</c:v>
                </c:pt>
                <c:pt idx="129">
                  <c:v>3130</c:v>
                </c:pt>
                <c:pt idx="130">
                  <c:v>2950</c:v>
                </c:pt>
                <c:pt idx="131">
                  <c:v>2974</c:v>
                </c:pt>
                <c:pt idx="132">
                  <c:v>2877</c:v>
                </c:pt>
                <c:pt idx="133">
                  <c:v>2795</c:v>
                </c:pt>
                <c:pt idx="134">
                  <c:v>2822</c:v>
                </c:pt>
                <c:pt idx="135">
                  <c:v>2758</c:v>
                </c:pt>
                <c:pt idx="136">
                  <c:v>2752</c:v>
                </c:pt>
                <c:pt idx="137">
                  <c:v>2777</c:v>
                </c:pt>
                <c:pt idx="138">
                  <c:v>2725</c:v>
                </c:pt>
                <c:pt idx="139">
                  <c:v>2589</c:v>
                </c:pt>
                <c:pt idx="140">
                  <c:v>2576</c:v>
                </c:pt>
                <c:pt idx="141">
                  <c:v>2635</c:v>
                </c:pt>
                <c:pt idx="142">
                  <c:v>2674</c:v>
                </c:pt>
                <c:pt idx="143">
                  <c:v>2563</c:v>
                </c:pt>
                <c:pt idx="144">
                  <c:v>2427</c:v>
                </c:pt>
                <c:pt idx="145">
                  <c:v>2373</c:v>
                </c:pt>
                <c:pt idx="146">
                  <c:v>2321</c:v>
                </c:pt>
                <c:pt idx="147">
                  <c:v>2366</c:v>
                </c:pt>
                <c:pt idx="148">
                  <c:v>2177</c:v>
                </c:pt>
                <c:pt idx="149">
                  <c:v>2305</c:v>
                </c:pt>
                <c:pt idx="150">
                  <c:v>2171</c:v>
                </c:pt>
                <c:pt idx="151">
                  <c:v>2155</c:v>
                </c:pt>
                <c:pt idx="152">
                  <c:v>2155</c:v>
                </c:pt>
                <c:pt idx="153">
                  <c:v>1971</c:v>
                </c:pt>
                <c:pt idx="154">
                  <c:v>2032</c:v>
                </c:pt>
                <c:pt idx="155">
                  <c:v>2048</c:v>
                </c:pt>
                <c:pt idx="156">
                  <c:v>1989</c:v>
                </c:pt>
                <c:pt idx="157">
                  <c:v>1960</c:v>
                </c:pt>
                <c:pt idx="158">
                  <c:v>1932</c:v>
                </c:pt>
                <c:pt idx="159">
                  <c:v>1883</c:v>
                </c:pt>
                <c:pt idx="160">
                  <c:v>1901</c:v>
                </c:pt>
                <c:pt idx="161">
                  <c:v>1920</c:v>
                </c:pt>
                <c:pt idx="162">
                  <c:v>1949</c:v>
                </c:pt>
                <c:pt idx="163">
                  <c:v>1977</c:v>
                </c:pt>
                <c:pt idx="164">
                  <c:v>1806</c:v>
                </c:pt>
                <c:pt idx="165">
                  <c:v>1860</c:v>
                </c:pt>
                <c:pt idx="166">
                  <c:v>1801</c:v>
                </c:pt>
                <c:pt idx="167">
                  <c:v>1806</c:v>
                </c:pt>
                <c:pt idx="168">
                  <c:v>1773</c:v>
                </c:pt>
                <c:pt idx="169">
                  <c:v>1731</c:v>
                </c:pt>
                <c:pt idx="170">
                  <c:v>1714</c:v>
                </c:pt>
                <c:pt idx="171">
                  <c:v>1718</c:v>
                </c:pt>
                <c:pt idx="172">
                  <c:v>1624</c:v>
                </c:pt>
                <c:pt idx="173">
                  <c:v>1699</c:v>
                </c:pt>
                <c:pt idx="174">
                  <c:v>1636</c:v>
                </c:pt>
                <c:pt idx="175">
                  <c:v>1608</c:v>
                </c:pt>
                <c:pt idx="176">
                  <c:v>1682</c:v>
                </c:pt>
                <c:pt idx="177">
                  <c:v>1573</c:v>
                </c:pt>
                <c:pt idx="178">
                  <c:v>1475</c:v>
                </c:pt>
                <c:pt idx="179">
                  <c:v>1508</c:v>
                </c:pt>
                <c:pt idx="180">
                  <c:v>1495</c:v>
                </c:pt>
                <c:pt idx="181">
                  <c:v>1453</c:v>
                </c:pt>
                <c:pt idx="182">
                  <c:v>1400</c:v>
                </c:pt>
                <c:pt idx="183">
                  <c:v>1414</c:v>
                </c:pt>
                <c:pt idx="184">
                  <c:v>1379</c:v>
                </c:pt>
                <c:pt idx="185">
                  <c:v>1330</c:v>
                </c:pt>
                <c:pt idx="186">
                  <c:v>1375</c:v>
                </c:pt>
                <c:pt idx="187">
                  <c:v>1417</c:v>
                </c:pt>
                <c:pt idx="188">
                  <c:v>1343</c:v>
                </c:pt>
                <c:pt idx="189">
                  <c:v>1328</c:v>
                </c:pt>
                <c:pt idx="190">
                  <c:v>1276</c:v>
                </c:pt>
                <c:pt idx="191">
                  <c:v>1253</c:v>
                </c:pt>
                <c:pt idx="192">
                  <c:v>1280</c:v>
                </c:pt>
                <c:pt idx="193">
                  <c:v>1196</c:v>
                </c:pt>
                <c:pt idx="194">
                  <c:v>1219</c:v>
                </c:pt>
                <c:pt idx="195">
                  <c:v>1204</c:v>
                </c:pt>
                <c:pt idx="196">
                  <c:v>1207</c:v>
                </c:pt>
                <c:pt idx="197">
                  <c:v>1196</c:v>
                </c:pt>
                <c:pt idx="198">
                  <c:v>1171</c:v>
                </c:pt>
                <c:pt idx="199">
                  <c:v>1204</c:v>
                </c:pt>
                <c:pt idx="200">
                  <c:v>1158</c:v>
                </c:pt>
                <c:pt idx="201">
                  <c:v>1109</c:v>
                </c:pt>
                <c:pt idx="202">
                  <c:v>1151</c:v>
                </c:pt>
                <c:pt idx="203">
                  <c:v>1172</c:v>
                </c:pt>
                <c:pt idx="204">
                  <c:v>1081</c:v>
                </c:pt>
                <c:pt idx="205">
                  <c:v>1118</c:v>
                </c:pt>
                <c:pt idx="206">
                  <c:v>1199</c:v>
                </c:pt>
                <c:pt idx="207">
                  <c:v>1105</c:v>
                </c:pt>
                <c:pt idx="208">
                  <c:v>1047</c:v>
                </c:pt>
                <c:pt idx="209">
                  <c:v>1121</c:v>
                </c:pt>
                <c:pt idx="210">
                  <c:v>1042</c:v>
                </c:pt>
                <c:pt idx="211">
                  <c:v>1013</c:v>
                </c:pt>
                <c:pt idx="212">
                  <c:v>1016</c:v>
                </c:pt>
                <c:pt idx="213">
                  <c:v>932</c:v>
                </c:pt>
                <c:pt idx="214">
                  <c:v>1050</c:v>
                </c:pt>
                <c:pt idx="215">
                  <c:v>998</c:v>
                </c:pt>
                <c:pt idx="216">
                  <c:v>989</c:v>
                </c:pt>
                <c:pt idx="217">
                  <c:v>969</c:v>
                </c:pt>
                <c:pt idx="218">
                  <c:v>924</c:v>
                </c:pt>
                <c:pt idx="219">
                  <c:v>961</c:v>
                </c:pt>
                <c:pt idx="220">
                  <c:v>924</c:v>
                </c:pt>
                <c:pt idx="221">
                  <c:v>930</c:v>
                </c:pt>
                <c:pt idx="222">
                  <c:v>901</c:v>
                </c:pt>
                <c:pt idx="223">
                  <c:v>927</c:v>
                </c:pt>
                <c:pt idx="224">
                  <c:v>861</c:v>
                </c:pt>
                <c:pt idx="225">
                  <c:v>869</c:v>
                </c:pt>
                <c:pt idx="226">
                  <c:v>925</c:v>
                </c:pt>
                <c:pt idx="227">
                  <c:v>873</c:v>
                </c:pt>
                <c:pt idx="228">
                  <c:v>890</c:v>
                </c:pt>
                <c:pt idx="229">
                  <c:v>863</c:v>
                </c:pt>
                <c:pt idx="230">
                  <c:v>854</c:v>
                </c:pt>
                <c:pt idx="231">
                  <c:v>847</c:v>
                </c:pt>
                <c:pt idx="232">
                  <c:v>810</c:v>
                </c:pt>
                <c:pt idx="233">
                  <c:v>817</c:v>
                </c:pt>
                <c:pt idx="234">
                  <c:v>818</c:v>
                </c:pt>
                <c:pt idx="235">
                  <c:v>807</c:v>
                </c:pt>
                <c:pt idx="236">
                  <c:v>764</c:v>
                </c:pt>
                <c:pt idx="237">
                  <c:v>791</c:v>
                </c:pt>
                <c:pt idx="238">
                  <c:v>783</c:v>
                </c:pt>
                <c:pt idx="239">
                  <c:v>713</c:v>
                </c:pt>
                <c:pt idx="240">
                  <c:v>765</c:v>
                </c:pt>
                <c:pt idx="241">
                  <c:v>722</c:v>
                </c:pt>
                <c:pt idx="242">
                  <c:v>781</c:v>
                </c:pt>
                <c:pt idx="243">
                  <c:v>705</c:v>
                </c:pt>
                <c:pt idx="244">
                  <c:v>724</c:v>
                </c:pt>
                <c:pt idx="245">
                  <c:v>777</c:v>
                </c:pt>
                <c:pt idx="246">
                  <c:v>719</c:v>
                </c:pt>
                <c:pt idx="247">
                  <c:v>719</c:v>
                </c:pt>
                <c:pt idx="248">
                  <c:v>746</c:v>
                </c:pt>
                <c:pt idx="249">
                  <c:v>669</c:v>
                </c:pt>
                <c:pt idx="250">
                  <c:v>726</c:v>
                </c:pt>
                <c:pt idx="251">
                  <c:v>680</c:v>
                </c:pt>
                <c:pt idx="252">
                  <c:v>711</c:v>
                </c:pt>
                <c:pt idx="253">
                  <c:v>675</c:v>
                </c:pt>
                <c:pt idx="254">
                  <c:v>615</c:v>
                </c:pt>
                <c:pt idx="255">
                  <c:v>624</c:v>
                </c:pt>
                <c:pt idx="256">
                  <c:v>705</c:v>
                </c:pt>
                <c:pt idx="257">
                  <c:v>649</c:v>
                </c:pt>
                <c:pt idx="258">
                  <c:v>625</c:v>
                </c:pt>
                <c:pt idx="259">
                  <c:v>627</c:v>
                </c:pt>
                <c:pt idx="260">
                  <c:v>658</c:v>
                </c:pt>
                <c:pt idx="261">
                  <c:v>602</c:v>
                </c:pt>
                <c:pt idx="262">
                  <c:v>601</c:v>
                </c:pt>
                <c:pt idx="263">
                  <c:v>634</c:v>
                </c:pt>
                <c:pt idx="264">
                  <c:v>589</c:v>
                </c:pt>
                <c:pt idx="265">
                  <c:v>585</c:v>
                </c:pt>
                <c:pt idx="266">
                  <c:v>598</c:v>
                </c:pt>
                <c:pt idx="267">
                  <c:v>592</c:v>
                </c:pt>
                <c:pt idx="268">
                  <c:v>562</c:v>
                </c:pt>
                <c:pt idx="269">
                  <c:v>561</c:v>
                </c:pt>
                <c:pt idx="270">
                  <c:v>590</c:v>
                </c:pt>
                <c:pt idx="271">
                  <c:v>555</c:v>
                </c:pt>
                <c:pt idx="272">
                  <c:v>569</c:v>
                </c:pt>
                <c:pt idx="273">
                  <c:v>517</c:v>
                </c:pt>
                <c:pt idx="274">
                  <c:v>555</c:v>
                </c:pt>
                <c:pt idx="275">
                  <c:v>519</c:v>
                </c:pt>
                <c:pt idx="276">
                  <c:v>515</c:v>
                </c:pt>
                <c:pt idx="277">
                  <c:v>532</c:v>
                </c:pt>
                <c:pt idx="278">
                  <c:v>493</c:v>
                </c:pt>
                <c:pt idx="279">
                  <c:v>531</c:v>
                </c:pt>
                <c:pt idx="280">
                  <c:v>494</c:v>
                </c:pt>
                <c:pt idx="281">
                  <c:v>488</c:v>
                </c:pt>
                <c:pt idx="282">
                  <c:v>513</c:v>
                </c:pt>
                <c:pt idx="283">
                  <c:v>495</c:v>
                </c:pt>
                <c:pt idx="284">
                  <c:v>549</c:v>
                </c:pt>
                <c:pt idx="285">
                  <c:v>440</c:v>
                </c:pt>
                <c:pt idx="286">
                  <c:v>501</c:v>
                </c:pt>
                <c:pt idx="287">
                  <c:v>483</c:v>
                </c:pt>
                <c:pt idx="288">
                  <c:v>495</c:v>
                </c:pt>
                <c:pt idx="289">
                  <c:v>466</c:v>
                </c:pt>
                <c:pt idx="290">
                  <c:v>485</c:v>
                </c:pt>
                <c:pt idx="291">
                  <c:v>482</c:v>
                </c:pt>
                <c:pt idx="292">
                  <c:v>477</c:v>
                </c:pt>
                <c:pt idx="293">
                  <c:v>508</c:v>
                </c:pt>
                <c:pt idx="294">
                  <c:v>445</c:v>
                </c:pt>
                <c:pt idx="295">
                  <c:v>452</c:v>
                </c:pt>
                <c:pt idx="296">
                  <c:v>452</c:v>
                </c:pt>
                <c:pt idx="297">
                  <c:v>472</c:v>
                </c:pt>
                <c:pt idx="298">
                  <c:v>469</c:v>
                </c:pt>
                <c:pt idx="299">
                  <c:v>426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29472"/>
        <c:axId val="196731648"/>
      </c:scatterChart>
      <c:valAx>
        <c:axId val="19672947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#</a:t>
                </a:r>
                <a:r>
                  <a:rPr lang="en-CA" baseline="0"/>
                  <a:t> of Matches in Genome</a:t>
                </a:r>
                <a:endParaRPr lang="en-CA"/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crossAx val="196731648"/>
        <c:crossesAt val="1"/>
        <c:crossBetween val="midCat"/>
      </c:valAx>
      <c:valAx>
        <c:axId val="196731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Number of Distinct K-mers</a:t>
                </a:r>
              </a:p>
            </c:rich>
          </c:tx>
          <c:layout>
            <c:manualLayout>
              <c:xMode val="edge"/>
              <c:yMode val="edge"/>
              <c:x val="2.6010743567995476E-2"/>
              <c:y val="0.3510052350534222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196729472"/>
        <c:crossesAt val="0"/>
        <c:crossBetween val="midCat"/>
      </c:valAx>
    </c:plotArea>
    <c:legend>
      <c:legendPos val="r"/>
      <c:layout>
        <c:manualLayout>
          <c:xMode val="edge"/>
          <c:yMode val="edge"/>
          <c:x val="0.87575902884912926"/>
          <c:y val="0.31053279891365243"/>
          <c:w val="6.2041366966533763E-2"/>
          <c:h val="0.1799294582317611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1</xdr:row>
      <xdr:rowOff>19049</xdr:rowOff>
    </xdr:from>
    <xdr:to>
      <xdr:col>19</xdr:col>
      <xdr:colOff>238124</xdr:colOff>
      <xdr:row>34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1</xdr:row>
      <xdr:rowOff>19049</xdr:rowOff>
    </xdr:from>
    <xdr:to>
      <xdr:col>19</xdr:col>
      <xdr:colOff>238124</xdr:colOff>
      <xdr:row>34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0</xdr:row>
      <xdr:rowOff>171450</xdr:rowOff>
    </xdr:from>
    <xdr:to>
      <xdr:col>19</xdr:col>
      <xdr:colOff>209550</xdr:colOff>
      <xdr:row>34</xdr:row>
      <xdr:rowOff>76201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0</xdr:row>
      <xdr:rowOff>171450</xdr:rowOff>
    </xdr:from>
    <xdr:to>
      <xdr:col>19</xdr:col>
      <xdr:colOff>209550</xdr:colOff>
      <xdr:row>34</xdr:row>
      <xdr:rowOff>76201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550668</xdr:colOff>
      <xdr:row>1</xdr:row>
      <xdr:rowOff>34484</xdr:rowOff>
    </xdr:from>
    <xdr:to>
      <xdr:col>25</xdr:col>
      <xdr:colOff>202725</xdr:colOff>
      <xdr:row>34</xdr:row>
      <xdr:rowOff>129735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O10" sqref="O10"/>
    </sheetView>
  </sheetViews>
  <sheetFormatPr defaultRowHeight="15" x14ac:dyDescent="0.25"/>
  <cols>
    <col min="2" max="2" width="12.7109375" customWidth="1"/>
    <col min="3" max="3" width="14.85546875" customWidth="1"/>
  </cols>
  <sheetData>
    <row r="1" spans="1:3" x14ac:dyDescent="0.25">
      <c r="A1" t="s">
        <v>23</v>
      </c>
    </row>
    <row r="2" spans="1:3" x14ac:dyDescent="0.25">
      <c r="A2" t="s">
        <v>28</v>
      </c>
      <c r="B2" t="s">
        <v>30</v>
      </c>
      <c r="C2" t="s">
        <v>31</v>
      </c>
    </row>
    <row r="3" spans="1:3" x14ac:dyDescent="0.25">
      <c r="A3" s="19" t="s">
        <v>24</v>
      </c>
      <c r="B3">
        <v>844868045</v>
      </c>
      <c r="C3">
        <f>B3/$B$20</f>
        <v>0.2952696820062059</v>
      </c>
    </row>
    <row r="4" spans="1:3" x14ac:dyDescent="0.25">
      <c r="A4" s="19" t="s">
        <v>25</v>
      </c>
      <c r="B4">
        <v>846097277</v>
      </c>
      <c r="C4">
        <f>B4/$B$20</f>
        <v>0.29569928156781777</v>
      </c>
    </row>
    <row r="5" spans="1:3" x14ac:dyDescent="0.25">
      <c r="A5" s="19" t="s">
        <v>26</v>
      </c>
      <c r="B5">
        <v>585360436</v>
      </c>
      <c r="C5">
        <f>B5/$B$20</f>
        <v>0.20457536631857587</v>
      </c>
    </row>
    <row r="6" spans="1:3" x14ac:dyDescent="0.25">
      <c r="A6" s="19" t="s">
        <v>27</v>
      </c>
      <c r="B6">
        <v>585017944</v>
      </c>
      <c r="C6">
        <f>B6/$B$20</f>
        <v>0.20445567010740048</v>
      </c>
    </row>
    <row r="7" spans="1:3" x14ac:dyDescent="0.25">
      <c r="A7" s="19"/>
    </row>
    <row r="8" spans="1:3" x14ac:dyDescent="0.25">
      <c r="A8" s="19" t="s">
        <v>32</v>
      </c>
      <c r="B8">
        <f>B4+B6</f>
        <v>1431115221</v>
      </c>
      <c r="C8">
        <f>B8/$B$20</f>
        <v>0.50015495167521817</v>
      </c>
    </row>
    <row r="9" spans="1:3" x14ac:dyDescent="0.25">
      <c r="A9" s="19" t="s">
        <v>33</v>
      </c>
      <c r="B9">
        <f>B3+B5</f>
        <v>1430228481</v>
      </c>
      <c r="C9">
        <f t="shared" ref="C9:C18" si="0">B9/$B$20</f>
        <v>0.49984504832478177</v>
      </c>
    </row>
    <row r="10" spans="1:3" x14ac:dyDescent="0.25">
      <c r="A10" s="19" t="s">
        <v>34</v>
      </c>
      <c r="B10">
        <f>B5+B6</f>
        <v>1170378380</v>
      </c>
      <c r="C10">
        <f t="shared" si="0"/>
        <v>0.40903103642597632</v>
      </c>
    </row>
    <row r="11" spans="1:3" x14ac:dyDescent="0.25">
      <c r="A11" s="19" t="s">
        <v>35</v>
      </c>
      <c r="B11">
        <f>B3+B4</f>
        <v>1690965322</v>
      </c>
      <c r="C11">
        <f t="shared" si="0"/>
        <v>0.59096896357402362</v>
      </c>
    </row>
    <row r="12" spans="1:3" x14ac:dyDescent="0.25">
      <c r="A12" s="19" t="s">
        <v>36</v>
      </c>
      <c r="B12">
        <f>B3+B6</f>
        <v>1429885989</v>
      </c>
      <c r="C12">
        <f t="shared" si="0"/>
        <v>0.49972535211360636</v>
      </c>
    </row>
    <row r="13" spans="1:3" x14ac:dyDescent="0.25">
      <c r="A13" s="19" t="s">
        <v>37</v>
      </c>
      <c r="B13">
        <f>B5+B4</f>
        <v>1431457713</v>
      </c>
      <c r="C13">
        <f t="shared" si="0"/>
        <v>0.50027464788639364</v>
      </c>
    </row>
    <row r="15" spans="1:3" x14ac:dyDescent="0.25">
      <c r="A15" s="19" t="s">
        <v>38</v>
      </c>
      <c r="B15">
        <f>SUM(B4:B6)</f>
        <v>2016475657</v>
      </c>
      <c r="C15">
        <f t="shared" si="0"/>
        <v>0.70473031799379404</v>
      </c>
    </row>
    <row r="16" spans="1:3" x14ac:dyDescent="0.25">
      <c r="A16" s="19" t="s">
        <v>39</v>
      </c>
      <c r="B16">
        <f>SUM(B3,B4,B6)</f>
        <v>2275983266</v>
      </c>
      <c r="C16">
        <f t="shared" si="0"/>
        <v>0.79542463368142413</v>
      </c>
    </row>
    <row r="17" spans="1:3" x14ac:dyDescent="0.25">
      <c r="A17" s="19" t="s">
        <v>40</v>
      </c>
      <c r="B17">
        <f>SUM(B3:B5)</f>
        <v>2276325758</v>
      </c>
      <c r="C17">
        <f t="shared" si="0"/>
        <v>0.79554432989259949</v>
      </c>
    </row>
    <row r="18" spans="1:3" x14ac:dyDescent="0.25">
      <c r="A18" s="19" t="s">
        <v>41</v>
      </c>
      <c r="B18">
        <f>SUM(B3,B5,B6)</f>
        <v>2015246425</v>
      </c>
      <c r="C18">
        <f t="shared" si="0"/>
        <v>0.70430071843218223</v>
      </c>
    </row>
    <row r="20" spans="1:3" x14ac:dyDescent="0.25">
      <c r="A20" s="19" t="s">
        <v>29</v>
      </c>
      <c r="B20">
        <f>SUM(B3:B6)</f>
        <v>2861343702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7"/>
  <sheetViews>
    <sheetView topLeftCell="E31" zoomScale="85" zoomScaleNormal="85" workbookViewId="0">
      <selection activeCell="W22" sqref="W22"/>
    </sheetView>
  </sheetViews>
  <sheetFormatPr defaultRowHeight="15" x14ac:dyDescent="0.25"/>
  <cols>
    <col min="3" max="3" width="15.5703125" customWidth="1"/>
    <col min="5" max="5" width="13.42578125" customWidth="1"/>
    <col min="6" max="6" width="11" customWidth="1"/>
    <col min="15" max="15" width="9" customWidth="1"/>
  </cols>
  <sheetData>
    <row r="1" spans="1:33" x14ac:dyDescent="0.25">
      <c r="A1" s="1" t="s">
        <v>5</v>
      </c>
      <c r="B1" s="1"/>
      <c r="C1" s="1"/>
      <c r="D1" s="1"/>
      <c r="E1" s="1"/>
      <c r="F1" s="1"/>
      <c r="G1" s="2" t="s">
        <v>8</v>
      </c>
      <c r="H1" s="2"/>
      <c r="I1" s="2"/>
      <c r="J1" s="2"/>
      <c r="K1" s="2"/>
      <c r="L1" s="2"/>
      <c r="M1" s="3" t="s">
        <v>9</v>
      </c>
      <c r="N1" s="3"/>
      <c r="O1" s="3"/>
      <c r="P1" s="3"/>
      <c r="Q1" s="3"/>
      <c r="R1" s="3"/>
      <c r="S1" s="6" t="s">
        <v>10</v>
      </c>
      <c r="T1" s="6"/>
      <c r="U1" s="6"/>
      <c r="V1" s="6"/>
      <c r="W1" s="6"/>
      <c r="X1" s="6"/>
      <c r="Y1" s="20" t="s">
        <v>49</v>
      </c>
      <c r="Z1" s="20"/>
      <c r="AA1" s="20"/>
      <c r="AB1" s="20"/>
      <c r="AC1" s="20"/>
      <c r="AD1" s="20"/>
      <c r="AE1" s="10" t="s">
        <v>12</v>
      </c>
      <c r="AF1" s="10"/>
      <c r="AG1" s="10"/>
    </row>
    <row r="2" spans="1:33" x14ac:dyDescent="0.25">
      <c r="A2" s="1"/>
      <c r="B2" s="1"/>
      <c r="C2" s="1" t="s">
        <v>1</v>
      </c>
      <c r="D2" s="1"/>
      <c r="E2" s="7" t="s">
        <v>4</v>
      </c>
      <c r="F2" s="7"/>
      <c r="G2" s="2"/>
      <c r="H2" s="2"/>
      <c r="I2" s="2" t="s">
        <v>1</v>
      </c>
      <c r="J2" s="2"/>
      <c r="K2" s="4" t="s">
        <v>4</v>
      </c>
      <c r="L2" s="4"/>
      <c r="M2" s="3"/>
      <c r="N2" s="3"/>
      <c r="O2" s="3" t="s">
        <v>1</v>
      </c>
      <c r="P2" s="3"/>
      <c r="Q2" s="9" t="s">
        <v>6</v>
      </c>
      <c r="R2" s="9"/>
      <c r="S2" s="6"/>
      <c r="T2" s="6"/>
      <c r="U2" s="6" t="s">
        <v>1</v>
      </c>
      <c r="V2" s="6"/>
      <c r="W2" s="5" t="s">
        <v>6</v>
      </c>
      <c r="X2" s="5"/>
      <c r="Y2" s="20"/>
      <c r="Z2" s="20"/>
      <c r="AA2" s="20" t="s">
        <v>1</v>
      </c>
      <c r="AB2" s="20"/>
      <c r="AC2" s="21" t="s">
        <v>6</v>
      </c>
      <c r="AD2" s="21"/>
      <c r="AE2" s="10"/>
      <c r="AF2" s="10"/>
      <c r="AG2" s="10"/>
    </row>
    <row r="3" spans="1:33" x14ac:dyDescent="0.25">
      <c r="A3" s="1" t="s">
        <v>0</v>
      </c>
      <c r="B3" s="1" t="s">
        <v>7</v>
      </c>
      <c r="C3" s="1" t="s">
        <v>2</v>
      </c>
      <c r="D3" s="1" t="s">
        <v>3</v>
      </c>
      <c r="E3" s="7" t="s">
        <v>2</v>
      </c>
      <c r="F3" s="7" t="s">
        <v>3</v>
      </c>
      <c r="G3" s="2" t="s">
        <v>0</v>
      </c>
      <c r="H3" s="2" t="s">
        <v>7</v>
      </c>
      <c r="I3" s="2" t="s">
        <v>2</v>
      </c>
      <c r="J3" s="2" t="s">
        <v>3</v>
      </c>
      <c r="K3" s="4" t="s">
        <v>2</v>
      </c>
      <c r="L3" s="4" t="s">
        <v>3</v>
      </c>
      <c r="M3" s="3" t="s">
        <v>0</v>
      </c>
      <c r="N3" s="3" t="s">
        <v>7</v>
      </c>
      <c r="O3" s="3" t="s">
        <v>2</v>
      </c>
      <c r="P3" s="3" t="s">
        <v>3</v>
      </c>
      <c r="Q3" s="9" t="s">
        <v>2</v>
      </c>
      <c r="R3" s="9" t="s">
        <v>3</v>
      </c>
      <c r="S3" s="6" t="s">
        <v>0</v>
      </c>
      <c r="T3" s="6" t="s">
        <v>7</v>
      </c>
      <c r="U3" s="6" t="s">
        <v>2</v>
      </c>
      <c r="V3" s="6" t="s">
        <v>3</v>
      </c>
      <c r="W3" s="5" t="s">
        <v>2</v>
      </c>
      <c r="X3" s="5" t="s">
        <v>3</v>
      </c>
      <c r="Y3" s="20" t="s">
        <v>0</v>
      </c>
      <c r="Z3" s="20" t="s">
        <v>7</v>
      </c>
      <c r="AA3" s="20" t="s">
        <v>2</v>
      </c>
      <c r="AB3" s="20" t="s">
        <v>3</v>
      </c>
      <c r="AC3" s="21" t="s">
        <v>2</v>
      </c>
      <c r="AD3" s="21" t="s">
        <v>3</v>
      </c>
      <c r="AE3" s="10" t="s">
        <v>7</v>
      </c>
      <c r="AF3" s="10" t="s">
        <v>11</v>
      </c>
      <c r="AG3" s="10"/>
    </row>
    <row r="4" spans="1:33" x14ac:dyDescent="0.25">
      <c r="A4" s="8">
        <v>8</v>
      </c>
      <c r="B4" s="8">
        <f>2*A4</f>
        <v>16</v>
      </c>
      <c r="C4">
        <v>0</v>
      </c>
      <c r="D4">
        <v>0</v>
      </c>
      <c r="E4">
        <v>65536</v>
      </c>
      <c r="F4">
        <v>1</v>
      </c>
      <c r="G4" s="8">
        <v>8</v>
      </c>
      <c r="H4" s="8">
        <f>G4</f>
        <v>8</v>
      </c>
      <c r="I4">
        <v>0</v>
      </c>
      <c r="J4">
        <v>0</v>
      </c>
      <c r="K4">
        <v>256</v>
      </c>
      <c r="L4">
        <v>1</v>
      </c>
      <c r="M4" s="8">
        <v>8</v>
      </c>
      <c r="N4" s="8">
        <f>M4</f>
        <v>8</v>
      </c>
      <c r="O4">
        <v>0</v>
      </c>
      <c r="P4">
        <v>0</v>
      </c>
      <c r="Q4">
        <v>256</v>
      </c>
      <c r="R4">
        <v>1</v>
      </c>
      <c r="S4" s="8">
        <v>8</v>
      </c>
      <c r="T4" s="8">
        <f>S4</f>
        <v>8</v>
      </c>
      <c r="U4">
        <v>0</v>
      </c>
      <c r="V4">
        <v>0</v>
      </c>
      <c r="W4">
        <v>256</v>
      </c>
      <c r="X4">
        <v>1</v>
      </c>
      <c r="Y4" s="8">
        <v>8</v>
      </c>
      <c r="Z4" s="8">
        <f>Y4</f>
        <v>8</v>
      </c>
      <c r="AA4">
        <v>0</v>
      </c>
      <c r="AB4">
        <v>0</v>
      </c>
      <c r="AC4">
        <v>256</v>
      </c>
      <c r="AD4">
        <v>1</v>
      </c>
      <c r="AE4" s="8">
        <v>1</v>
      </c>
      <c r="AF4">
        <f>2^AE4</f>
        <v>2</v>
      </c>
    </row>
    <row r="5" spans="1:33" x14ac:dyDescent="0.25">
      <c r="A5" s="8">
        <v>9</v>
      </c>
      <c r="B5" s="8">
        <f t="shared" ref="B5:B60" si="0">2*A5</f>
        <v>18</v>
      </c>
      <c r="C5">
        <v>0</v>
      </c>
      <c r="D5">
        <v>0</v>
      </c>
      <c r="E5">
        <v>262144</v>
      </c>
      <c r="F5">
        <v>1</v>
      </c>
      <c r="G5" s="8">
        <v>9</v>
      </c>
      <c r="H5" s="8">
        <f t="shared" ref="H5:H60" si="1">G5</f>
        <v>9</v>
      </c>
      <c r="I5">
        <v>0</v>
      </c>
      <c r="J5">
        <v>0</v>
      </c>
      <c r="K5">
        <v>512</v>
      </c>
      <c r="L5">
        <v>1</v>
      </c>
      <c r="M5" s="8">
        <v>9</v>
      </c>
      <c r="N5" s="8">
        <f t="shared" ref="N5:N60" si="2">M5</f>
        <v>9</v>
      </c>
      <c r="O5">
        <v>0</v>
      </c>
      <c r="P5">
        <v>0</v>
      </c>
      <c r="Q5">
        <v>512</v>
      </c>
      <c r="R5">
        <v>1</v>
      </c>
      <c r="S5" s="8">
        <v>9</v>
      </c>
      <c r="T5" s="8">
        <f t="shared" ref="T5:T60" si="3">S5</f>
        <v>9</v>
      </c>
      <c r="U5">
        <v>0</v>
      </c>
      <c r="V5">
        <v>0</v>
      </c>
      <c r="W5">
        <v>512</v>
      </c>
      <c r="X5">
        <v>1</v>
      </c>
      <c r="Y5" s="8">
        <v>9</v>
      </c>
      <c r="Z5" s="8">
        <f t="shared" ref="Z5:Z60" si="4">Y5</f>
        <v>9</v>
      </c>
      <c r="AA5">
        <v>0</v>
      </c>
      <c r="AB5">
        <v>0</v>
      </c>
      <c r="AC5">
        <v>512</v>
      </c>
      <c r="AD5">
        <v>1</v>
      </c>
      <c r="AE5" s="8">
        <v>2</v>
      </c>
      <c r="AF5">
        <f t="shared" ref="AF5:AF67" si="5">2^AE5</f>
        <v>4</v>
      </c>
    </row>
    <row r="6" spans="1:33" x14ac:dyDescent="0.25">
      <c r="A6" s="8">
        <v>10</v>
      </c>
      <c r="B6" s="8">
        <f t="shared" si="0"/>
        <v>20</v>
      </c>
      <c r="C6">
        <v>1</v>
      </c>
      <c r="D6">
        <v>0</v>
      </c>
      <c r="E6">
        <v>1048575</v>
      </c>
      <c r="F6">
        <v>1</v>
      </c>
      <c r="G6" s="8">
        <v>10</v>
      </c>
      <c r="H6" s="8">
        <f t="shared" si="1"/>
        <v>10</v>
      </c>
      <c r="I6">
        <v>0</v>
      </c>
      <c r="J6">
        <v>0</v>
      </c>
      <c r="K6">
        <v>1024</v>
      </c>
      <c r="L6">
        <v>1</v>
      </c>
      <c r="M6" s="8">
        <v>10</v>
      </c>
      <c r="N6" s="8">
        <f t="shared" si="2"/>
        <v>10</v>
      </c>
      <c r="O6">
        <v>0</v>
      </c>
      <c r="P6">
        <v>0</v>
      </c>
      <c r="Q6">
        <v>1024</v>
      </c>
      <c r="R6">
        <v>1</v>
      </c>
      <c r="S6" s="8">
        <v>10</v>
      </c>
      <c r="T6" s="8">
        <f t="shared" si="3"/>
        <v>10</v>
      </c>
      <c r="U6">
        <v>0</v>
      </c>
      <c r="V6">
        <v>0</v>
      </c>
      <c r="W6">
        <v>1024</v>
      </c>
      <c r="X6">
        <v>1</v>
      </c>
      <c r="Y6" s="8">
        <v>10</v>
      </c>
      <c r="Z6" s="8">
        <f t="shared" si="4"/>
        <v>10</v>
      </c>
      <c r="AA6">
        <v>0</v>
      </c>
      <c r="AB6">
        <v>0</v>
      </c>
      <c r="AC6">
        <v>1024</v>
      </c>
      <c r="AD6">
        <v>1</v>
      </c>
      <c r="AE6" s="8">
        <v>3</v>
      </c>
      <c r="AF6">
        <f t="shared" si="5"/>
        <v>8</v>
      </c>
    </row>
    <row r="7" spans="1:33" x14ac:dyDescent="0.25">
      <c r="A7" s="8">
        <v>11</v>
      </c>
      <c r="B7" s="8">
        <f t="shared" si="0"/>
        <v>22</v>
      </c>
      <c r="C7">
        <v>2891</v>
      </c>
      <c r="D7">
        <v>1E-3</v>
      </c>
      <c r="E7">
        <v>4190422</v>
      </c>
      <c r="F7">
        <v>0.999</v>
      </c>
      <c r="G7" s="8">
        <v>11</v>
      </c>
      <c r="H7" s="8">
        <f t="shared" si="1"/>
        <v>11</v>
      </c>
      <c r="I7">
        <v>0</v>
      </c>
      <c r="J7">
        <v>0</v>
      </c>
      <c r="K7">
        <v>2048</v>
      </c>
      <c r="L7">
        <v>1</v>
      </c>
      <c r="M7" s="8">
        <v>11</v>
      </c>
      <c r="N7" s="8">
        <f t="shared" si="2"/>
        <v>11</v>
      </c>
      <c r="O7">
        <v>0</v>
      </c>
      <c r="P7">
        <v>0</v>
      </c>
      <c r="Q7">
        <v>2048</v>
      </c>
      <c r="R7">
        <v>1</v>
      </c>
      <c r="S7" s="8">
        <v>11</v>
      </c>
      <c r="T7" s="8">
        <f t="shared" si="3"/>
        <v>11</v>
      </c>
      <c r="U7">
        <v>0</v>
      </c>
      <c r="V7">
        <v>0</v>
      </c>
      <c r="W7">
        <v>2048</v>
      </c>
      <c r="X7">
        <v>1</v>
      </c>
      <c r="Y7" s="8">
        <v>11</v>
      </c>
      <c r="Z7" s="8">
        <f t="shared" si="4"/>
        <v>11</v>
      </c>
      <c r="AA7">
        <v>0</v>
      </c>
      <c r="AB7">
        <v>0</v>
      </c>
      <c r="AC7">
        <v>2048</v>
      </c>
      <c r="AD7">
        <v>1</v>
      </c>
      <c r="AE7" s="8">
        <v>4</v>
      </c>
      <c r="AF7">
        <f t="shared" si="5"/>
        <v>16</v>
      </c>
    </row>
    <row r="8" spans="1:33" x14ac:dyDescent="0.25">
      <c r="A8" s="8">
        <v>12</v>
      </c>
      <c r="B8" s="8">
        <f t="shared" si="0"/>
        <v>24</v>
      </c>
      <c r="C8">
        <v>276721</v>
      </c>
      <c r="D8">
        <v>1.7000000000000001E-2</v>
      </c>
      <c r="E8">
        <v>16332296</v>
      </c>
      <c r="F8">
        <v>0.98299999999999998</v>
      </c>
      <c r="G8" s="8">
        <v>12</v>
      </c>
      <c r="H8" s="8">
        <f t="shared" si="1"/>
        <v>12</v>
      </c>
      <c r="I8">
        <v>0</v>
      </c>
      <c r="J8">
        <v>0</v>
      </c>
      <c r="K8">
        <v>4096</v>
      </c>
      <c r="L8">
        <v>1</v>
      </c>
      <c r="M8" s="8">
        <v>12</v>
      </c>
      <c r="N8" s="8">
        <f t="shared" si="2"/>
        <v>12</v>
      </c>
      <c r="O8">
        <v>0</v>
      </c>
      <c r="P8">
        <v>0</v>
      </c>
      <c r="Q8">
        <v>4096</v>
      </c>
      <c r="R8">
        <v>1</v>
      </c>
      <c r="S8" s="8">
        <v>12</v>
      </c>
      <c r="T8" s="8">
        <f t="shared" si="3"/>
        <v>12</v>
      </c>
      <c r="U8">
        <v>0</v>
      </c>
      <c r="V8">
        <v>0</v>
      </c>
      <c r="W8">
        <v>4096</v>
      </c>
      <c r="X8">
        <v>1</v>
      </c>
      <c r="Y8" s="8">
        <v>12</v>
      </c>
      <c r="Z8" s="8">
        <f t="shared" si="4"/>
        <v>12</v>
      </c>
      <c r="AA8">
        <v>0</v>
      </c>
      <c r="AB8">
        <v>0</v>
      </c>
      <c r="AC8">
        <v>4096</v>
      </c>
      <c r="AD8">
        <v>1</v>
      </c>
      <c r="AE8" s="8">
        <v>5</v>
      </c>
      <c r="AF8">
        <f t="shared" si="5"/>
        <v>32</v>
      </c>
    </row>
    <row r="9" spans="1:33" x14ac:dyDescent="0.25">
      <c r="A9" s="8">
        <v>13</v>
      </c>
      <c r="B9" s="8">
        <f t="shared" si="0"/>
        <v>26</v>
      </c>
      <c r="C9">
        <v>4508966</v>
      </c>
      <c r="D9">
        <v>7.1999999999999995E-2</v>
      </c>
      <c r="E9">
        <v>57788028</v>
      </c>
      <c r="F9">
        <v>0.92800000000000005</v>
      </c>
      <c r="G9" s="8">
        <v>13</v>
      </c>
      <c r="H9" s="8">
        <f t="shared" si="1"/>
        <v>13</v>
      </c>
      <c r="I9">
        <v>0</v>
      </c>
      <c r="J9">
        <v>0</v>
      </c>
      <c r="K9">
        <v>8192</v>
      </c>
      <c r="L9">
        <v>1</v>
      </c>
      <c r="M9" s="8">
        <v>13</v>
      </c>
      <c r="N9" s="8">
        <f t="shared" si="2"/>
        <v>13</v>
      </c>
      <c r="O9">
        <v>0</v>
      </c>
      <c r="P9">
        <v>0</v>
      </c>
      <c r="Q9">
        <v>8192</v>
      </c>
      <c r="R9">
        <v>1</v>
      </c>
      <c r="S9" s="8">
        <v>13</v>
      </c>
      <c r="T9" s="8">
        <f t="shared" si="3"/>
        <v>13</v>
      </c>
      <c r="U9">
        <v>0</v>
      </c>
      <c r="V9">
        <v>0</v>
      </c>
      <c r="W9">
        <v>8192</v>
      </c>
      <c r="X9">
        <v>1</v>
      </c>
      <c r="Y9" s="8">
        <v>13</v>
      </c>
      <c r="Z9" s="8">
        <f t="shared" si="4"/>
        <v>13</v>
      </c>
      <c r="AA9">
        <v>0</v>
      </c>
      <c r="AB9">
        <v>0</v>
      </c>
      <c r="AC9">
        <v>8192</v>
      </c>
      <c r="AD9">
        <v>1</v>
      </c>
      <c r="AE9" s="8">
        <v>6</v>
      </c>
      <c r="AF9">
        <f t="shared" si="5"/>
        <v>64</v>
      </c>
    </row>
    <row r="10" spans="1:33" x14ac:dyDescent="0.25">
      <c r="A10" s="8">
        <v>14</v>
      </c>
      <c r="B10" s="8">
        <f t="shared" si="0"/>
        <v>28</v>
      </c>
      <c r="C10">
        <v>39641306</v>
      </c>
      <c r="D10">
        <v>0.19600000000000001</v>
      </c>
      <c r="E10">
        <v>163014367</v>
      </c>
      <c r="F10">
        <v>0.80400000000000005</v>
      </c>
      <c r="G10" s="8">
        <v>14</v>
      </c>
      <c r="H10" s="8">
        <f t="shared" si="1"/>
        <v>14</v>
      </c>
      <c r="I10">
        <v>0</v>
      </c>
      <c r="J10">
        <v>0</v>
      </c>
      <c r="K10">
        <v>16384</v>
      </c>
      <c r="L10">
        <v>1</v>
      </c>
      <c r="M10" s="8">
        <v>14</v>
      </c>
      <c r="N10" s="8">
        <f t="shared" si="2"/>
        <v>14</v>
      </c>
      <c r="O10">
        <v>0</v>
      </c>
      <c r="P10">
        <v>0</v>
      </c>
      <c r="Q10">
        <v>16384</v>
      </c>
      <c r="R10">
        <v>1</v>
      </c>
      <c r="S10" s="8">
        <v>14</v>
      </c>
      <c r="T10" s="8">
        <f t="shared" si="3"/>
        <v>14</v>
      </c>
      <c r="U10">
        <v>0</v>
      </c>
      <c r="V10">
        <v>0</v>
      </c>
      <c r="W10">
        <v>16384</v>
      </c>
      <c r="X10">
        <v>1</v>
      </c>
      <c r="Y10" s="8">
        <v>14</v>
      </c>
      <c r="Z10" s="8">
        <f t="shared" si="4"/>
        <v>14</v>
      </c>
      <c r="AA10">
        <v>0</v>
      </c>
      <c r="AB10">
        <v>0</v>
      </c>
      <c r="AC10">
        <v>16384</v>
      </c>
      <c r="AD10">
        <v>1</v>
      </c>
      <c r="AE10" s="8">
        <v>7</v>
      </c>
      <c r="AF10">
        <f t="shared" si="5"/>
        <v>128</v>
      </c>
    </row>
    <row r="11" spans="1:33" x14ac:dyDescent="0.25">
      <c r="A11" s="8">
        <v>15</v>
      </c>
      <c r="B11" s="8">
        <f t="shared" si="0"/>
        <v>30</v>
      </c>
      <c r="C11">
        <v>177256923</v>
      </c>
      <c r="D11">
        <v>0.32400000000000001</v>
      </c>
      <c r="E11">
        <v>369107095</v>
      </c>
      <c r="F11">
        <v>0.67600000000000005</v>
      </c>
      <c r="G11" s="8">
        <v>15</v>
      </c>
      <c r="H11" s="8">
        <f t="shared" si="1"/>
        <v>15</v>
      </c>
      <c r="I11">
        <v>0</v>
      </c>
      <c r="J11">
        <v>0</v>
      </c>
      <c r="K11">
        <v>32768</v>
      </c>
      <c r="L11">
        <v>1</v>
      </c>
      <c r="M11" s="8">
        <v>15</v>
      </c>
      <c r="N11" s="8">
        <f t="shared" si="2"/>
        <v>15</v>
      </c>
      <c r="O11">
        <v>0</v>
      </c>
      <c r="P11">
        <v>0</v>
      </c>
      <c r="Q11">
        <v>32768</v>
      </c>
      <c r="R11">
        <v>1</v>
      </c>
      <c r="S11" s="8">
        <v>15</v>
      </c>
      <c r="T11" s="8">
        <f t="shared" si="3"/>
        <v>15</v>
      </c>
      <c r="U11">
        <v>0</v>
      </c>
      <c r="V11">
        <v>0</v>
      </c>
      <c r="W11">
        <v>32768</v>
      </c>
      <c r="X11">
        <v>1</v>
      </c>
      <c r="Y11" s="8">
        <v>15</v>
      </c>
      <c r="Z11" s="8">
        <f t="shared" si="4"/>
        <v>15</v>
      </c>
      <c r="AA11">
        <v>0</v>
      </c>
      <c r="AB11">
        <v>0</v>
      </c>
      <c r="AC11">
        <v>32768</v>
      </c>
      <c r="AD11">
        <v>1</v>
      </c>
      <c r="AE11" s="8">
        <v>8</v>
      </c>
      <c r="AF11">
        <f t="shared" si="5"/>
        <v>256</v>
      </c>
    </row>
    <row r="12" spans="1:33" x14ac:dyDescent="0.25">
      <c r="A12" s="8">
        <v>16</v>
      </c>
      <c r="B12" s="8">
        <f t="shared" si="0"/>
        <v>32</v>
      </c>
      <c r="C12">
        <v>633467604</v>
      </c>
      <c r="D12">
        <v>0.56000000000000005</v>
      </c>
      <c r="E12">
        <v>497352195</v>
      </c>
      <c r="F12">
        <v>0.44</v>
      </c>
      <c r="G12" s="8">
        <v>16</v>
      </c>
      <c r="H12" s="8">
        <f t="shared" si="1"/>
        <v>16</v>
      </c>
      <c r="I12">
        <v>0</v>
      </c>
      <c r="J12">
        <v>0</v>
      </c>
      <c r="K12">
        <v>65536</v>
      </c>
      <c r="L12">
        <v>1</v>
      </c>
      <c r="M12" s="8">
        <v>16</v>
      </c>
      <c r="N12" s="8">
        <f t="shared" si="2"/>
        <v>16</v>
      </c>
      <c r="O12">
        <v>0</v>
      </c>
      <c r="P12">
        <v>0</v>
      </c>
      <c r="Q12">
        <v>65536</v>
      </c>
      <c r="R12">
        <v>1</v>
      </c>
      <c r="S12" s="8">
        <v>16</v>
      </c>
      <c r="T12" s="8">
        <f t="shared" si="3"/>
        <v>16</v>
      </c>
      <c r="U12">
        <v>0</v>
      </c>
      <c r="V12">
        <v>0</v>
      </c>
      <c r="W12">
        <v>65536</v>
      </c>
      <c r="X12">
        <v>1</v>
      </c>
      <c r="Y12" s="8">
        <v>16</v>
      </c>
      <c r="Z12" s="8">
        <f t="shared" si="4"/>
        <v>16</v>
      </c>
      <c r="AA12">
        <v>0</v>
      </c>
      <c r="AB12">
        <v>0</v>
      </c>
      <c r="AC12">
        <v>65536</v>
      </c>
      <c r="AD12">
        <v>1</v>
      </c>
      <c r="AE12" s="8">
        <v>9</v>
      </c>
      <c r="AF12">
        <f t="shared" si="5"/>
        <v>512</v>
      </c>
    </row>
    <row r="13" spans="1:33" x14ac:dyDescent="0.25">
      <c r="A13" s="8">
        <v>17</v>
      </c>
      <c r="B13" s="8">
        <f t="shared" si="0"/>
        <v>34</v>
      </c>
      <c r="C13">
        <v>1295222053</v>
      </c>
      <c r="D13">
        <v>0.77</v>
      </c>
      <c r="E13">
        <v>386870655</v>
      </c>
      <c r="F13">
        <v>0.23</v>
      </c>
      <c r="G13" s="8">
        <v>17</v>
      </c>
      <c r="H13" s="8">
        <f t="shared" si="1"/>
        <v>17</v>
      </c>
      <c r="I13">
        <v>0</v>
      </c>
      <c r="J13">
        <v>0</v>
      </c>
      <c r="K13">
        <v>131072</v>
      </c>
      <c r="L13">
        <v>1</v>
      </c>
      <c r="M13" s="8">
        <v>17</v>
      </c>
      <c r="N13" s="8">
        <f t="shared" si="2"/>
        <v>17</v>
      </c>
      <c r="O13">
        <v>0</v>
      </c>
      <c r="P13">
        <v>0</v>
      </c>
      <c r="Q13">
        <v>131072</v>
      </c>
      <c r="R13">
        <v>1</v>
      </c>
      <c r="S13" s="8">
        <v>17</v>
      </c>
      <c r="T13" s="8">
        <f t="shared" si="3"/>
        <v>17</v>
      </c>
      <c r="U13">
        <v>0</v>
      </c>
      <c r="V13">
        <v>0</v>
      </c>
      <c r="W13">
        <v>131072</v>
      </c>
      <c r="X13">
        <v>1</v>
      </c>
      <c r="Y13" s="8">
        <v>17</v>
      </c>
      <c r="Z13" s="8">
        <f t="shared" si="4"/>
        <v>17</v>
      </c>
      <c r="AA13">
        <v>0</v>
      </c>
      <c r="AB13">
        <v>0</v>
      </c>
      <c r="AC13">
        <v>131072</v>
      </c>
      <c r="AD13">
        <v>1</v>
      </c>
      <c r="AE13" s="8">
        <v>10</v>
      </c>
      <c r="AF13">
        <f t="shared" si="5"/>
        <v>1024</v>
      </c>
    </row>
    <row r="14" spans="1:33" x14ac:dyDescent="0.25">
      <c r="A14" s="8">
        <v>18</v>
      </c>
      <c r="B14" s="8">
        <f t="shared" si="0"/>
        <v>36</v>
      </c>
      <c r="C14">
        <v>1777970174</v>
      </c>
      <c r="D14">
        <v>0.88200000000000001</v>
      </c>
      <c r="E14">
        <v>237341797</v>
      </c>
      <c r="F14">
        <v>0.11799999999999999</v>
      </c>
      <c r="G14" s="8">
        <v>18</v>
      </c>
      <c r="H14" s="8">
        <f t="shared" si="1"/>
        <v>18</v>
      </c>
      <c r="I14">
        <v>0</v>
      </c>
      <c r="J14">
        <v>0</v>
      </c>
      <c r="K14">
        <v>262144</v>
      </c>
      <c r="L14">
        <v>1</v>
      </c>
      <c r="M14" s="8">
        <v>18</v>
      </c>
      <c r="N14" s="8">
        <f t="shared" si="2"/>
        <v>18</v>
      </c>
      <c r="O14">
        <v>0</v>
      </c>
      <c r="P14">
        <v>0</v>
      </c>
      <c r="Q14">
        <v>262144</v>
      </c>
      <c r="R14">
        <v>1</v>
      </c>
      <c r="S14" s="8">
        <v>18</v>
      </c>
      <c r="T14" s="8">
        <f t="shared" si="3"/>
        <v>18</v>
      </c>
      <c r="U14">
        <v>0</v>
      </c>
      <c r="V14">
        <v>0</v>
      </c>
      <c r="W14">
        <v>262144</v>
      </c>
      <c r="X14">
        <v>1</v>
      </c>
      <c r="Y14" s="8">
        <v>18</v>
      </c>
      <c r="Z14" s="8">
        <f t="shared" si="4"/>
        <v>18</v>
      </c>
      <c r="AA14">
        <v>21</v>
      </c>
      <c r="AB14">
        <v>0</v>
      </c>
      <c r="AC14">
        <v>262120</v>
      </c>
      <c r="AD14">
        <v>1</v>
      </c>
      <c r="AE14" s="8">
        <v>11</v>
      </c>
      <c r="AF14">
        <f t="shared" si="5"/>
        <v>2048</v>
      </c>
    </row>
    <row r="15" spans="1:33" x14ac:dyDescent="0.25">
      <c r="A15" s="8">
        <v>19</v>
      </c>
      <c r="B15" s="8">
        <f t="shared" si="0"/>
        <v>38</v>
      </c>
      <c r="C15">
        <v>2031930197</v>
      </c>
      <c r="D15">
        <v>0.93100000000000005</v>
      </c>
      <c r="E15">
        <v>149636814</v>
      </c>
      <c r="F15">
        <v>6.9000000000000006E-2</v>
      </c>
      <c r="G15" s="8">
        <v>19</v>
      </c>
      <c r="H15" s="8">
        <f t="shared" si="1"/>
        <v>19</v>
      </c>
      <c r="I15">
        <v>0</v>
      </c>
      <c r="J15">
        <v>0</v>
      </c>
      <c r="K15">
        <v>524288</v>
      </c>
      <c r="L15">
        <v>1</v>
      </c>
      <c r="M15" s="8">
        <v>19</v>
      </c>
      <c r="N15" s="8">
        <f t="shared" si="2"/>
        <v>19</v>
      </c>
      <c r="O15">
        <v>0</v>
      </c>
      <c r="P15">
        <v>0</v>
      </c>
      <c r="Q15">
        <v>524288</v>
      </c>
      <c r="R15">
        <v>1</v>
      </c>
      <c r="S15" s="8">
        <v>19</v>
      </c>
      <c r="T15" s="8">
        <f t="shared" si="3"/>
        <v>19</v>
      </c>
      <c r="U15">
        <v>0</v>
      </c>
      <c r="V15">
        <v>0</v>
      </c>
      <c r="W15">
        <v>524288</v>
      </c>
      <c r="X15">
        <v>1</v>
      </c>
      <c r="Y15" s="8">
        <v>19</v>
      </c>
      <c r="Z15" s="8">
        <f t="shared" si="4"/>
        <v>19</v>
      </c>
      <c r="AA15">
        <v>546</v>
      </c>
      <c r="AB15">
        <v>1E-3</v>
      </c>
      <c r="AC15">
        <v>523538</v>
      </c>
      <c r="AD15">
        <v>0.999</v>
      </c>
      <c r="AE15" s="8">
        <v>12</v>
      </c>
      <c r="AF15">
        <f t="shared" si="5"/>
        <v>4096</v>
      </c>
    </row>
    <row r="16" spans="1:33" x14ac:dyDescent="0.25">
      <c r="A16" s="8">
        <v>20</v>
      </c>
      <c r="B16" s="8">
        <f t="shared" si="0"/>
        <v>40</v>
      </c>
      <c r="C16">
        <v>2155939744</v>
      </c>
      <c r="D16">
        <v>0.95199999999999996</v>
      </c>
      <c r="E16">
        <v>109765246</v>
      </c>
      <c r="F16">
        <v>4.8000000000000001E-2</v>
      </c>
      <c r="G16" s="8">
        <v>20</v>
      </c>
      <c r="H16" s="8">
        <f t="shared" si="1"/>
        <v>20</v>
      </c>
      <c r="I16">
        <v>0</v>
      </c>
      <c r="J16">
        <v>0</v>
      </c>
      <c r="K16">
        <v>1048576</v>
      </c>
      <c r="L16">
        <v>1</v>
      </c>
      <c r="M16" s="8">
        <v>20</v>
      </c>
      <c r="N16" s="8">
        <f t="shared" si="2"/>
        <v>20</v>
      </c>
      <c r="O16">
        <v>0</v>
      </c>
      <c r="P16">
        <v>0</v>
      </c>
      <c r="Q16">
        <v>1048576</v>
      </c>
      <c r="R16">
        <v>1</v>
      </c>
      <c r="S16" s="8">
        <v>20</v>
      </c>
      <c r="T16" s="8">
        <f t="shared" si="3"/>
        <v>20</v>
      </c>
      <c r="U16">
        <v>0</v>
      </c>
      <c r="V16">
        <v>0</v>
      </c>
      <c r="W16">
        <v>1048576</v>
      </c>
      <c r="X16">
        <v>1</v>
      </c>
      <c r="Y16" s="8">
        <v>20</v>
      </c>
      <c r="Z16" s="8">
        <f t="shared" si="4"/>
        <v>20</v>
      </c>
      <c r="AA16">
        <v>5427</v>
      </c>
      <c r="AB16">
        <v>5.0000000000000001E-3</v>
      </c>
      <c r="AC16">
        <v>1040272</v>
      </c>
      <c r="AD16">
        <v>0.995</v>
      </c>
      <c r="AE16" s="8">
        <v>13</v>
      </c>
      <c r="AF16">
        <f t="shared" si="5"/>
        <v>8192</v>
      </c>
    </row>
    <row r="17" spans="1:32" x14ac:dyDescent="0.25">
      <c r="A17" s="8">
        <v>21</v>
      </c>
      <c r="B17" s="8">
        <f t="shared" si="0"/>
        <v>42</v>
      </c>
      <c r="C17">
        <v>2222743409</v>
      </c>
      <c r="D17">
        <v>0.96</v>
      </c>
      <c r="E17">
        <v>92591863</v>
      </c>
      <c r="F17">
        <v>0.04</v>
      </c>
      <c r="G17" s="8">
        <v>21</v>
      </c>
      <c r="H17" s="8">
        <f t="shared" si="1"/>
        <v>21</v>
      </c>
      <c r="I17">
        <v>0</v>
      </c>
      <c r="J17">
        <v>0</v>
      </c>
      <c r="K17">
        <v>2097152</v>
      </c>
      <c r="L17">
        <v>1</v>
      </c>
      <c r="M17" s="8">
        <v>21</v>
      </c>
      <c r="N17" s="8">
        <f t="shared" si="2"/>
        <v>21</v>
      </c>
      <c r="O17">
        <v>0</v>
      </c>
      <c r="P17">
        <v>0</v>
      </c>
      <c r="Q17">
        <v>2097152</v>
      </c>
      <c r="R17">
        <v>1</v>
      </c>
      <c r="S17" s="8">
        <v>21</v>
      </c>
      <c r="T17" s="8">
        <f t="shared" si="3"/>
        <v>21</v>
      </c>
      <c r="U17">
        <v>0</v>
      </c>
      <c r="V17">
        <v>0</v>
      </c>
      <c r="W17">
        <v>2097152</v>
      </c>
      <c r="X17">
        <v>1</v>
      </c>
      <c r="Y17" s="8">
        <v>21</v>
      </c>
      <c r="Z17" s="8">
        <f t="shared" si="4"/>
        <v>21</v>
      </c>
      <c r="AA17">
        <v>26689</v>
      </c>
      <c r="AB17">
        <v>1.2999999999999999E-2</v>
      </c>
      <c r="AC17">
        <v>2049424</v>
      </c>
      <c r="AD17">
        <v>0.98699999999999999</v>
      </c>
      <c r="AE17" s="8">
        <v>14</v>
      </c>
      <c r="AF17">
        <f t="shared" si="5"/>
        <v>16384</v>
      </c>
    </row>
    <row r="18" spans="1:32" x14ac:dyDescent="0.25">
      <c r="A18" s="8">
        <v>22</v>
      </c>
      <c r="B18" s="8">
        <f t="shared" si="0"/>
        <v>44</v>
      </c>
      <c r="C18">
        <v>2266015500</v>
      </c>
      <c r="D18">
        <v>0.96399999999999997</v>
      </c>
      <c r="E18">
        <v>84616387</v>
      </c>
      <c r="F18">
        <v>3.5999999999999997E-2</v>
      </c>
      <c r="G18" s="8">
        <v>22</v>
      </c>
      <c r="H18" s="8">
        <f t="shared" si="1"/>
        <v>22</v>
      </c>
      <c r="I18">
        <v>0</v>
      </c>
      <c r="J18">
        <v>0</v>
      </c>
      <c r="K18">
        <v>4194304</v>
      </c>
      <c r="L18">
        <v>1</v>
      </c>
      <c r="M18" s="8">
        <v>22</v>
      </c>
      <c r="N18" s="8">
        <f t="shared" si="2"/>
        <v>22</v>
      </c>
      <c r="O18">
        <v>0</v>
      </c>
      <c r="P18">
        <v>0</v>
      </c>
      <c r="Q18">
        <v>4194304</v>
      </c>
      <c r="R18">
        <v>1</v>
      </c>
      <c r="S18" s="8">
        <v>22</v>
      </c>
      <c r="T18" s="8">
        <f t="shared" si="3"/>
        <v>22</v>
      </c>
      <c r="U18">
        <v>0</v>
      </c>
      <c r="V18">
        <v>0</v>
      </c>
      <c r="W18">
        <v>4194304</v>
      </c>
      <c r="X18">
        <v>1</v>
      </c>
      <c r="Y18" s="8">
        <v>22</v>
      </c>
      <c r="Z18" s="8">
        <f t="shared" si="4"/>
        <v>22</v>
      </c>
      <c r="AA18">
        <v>101326</v>
      </c>
      <c r="AB18">
        <v>2.5000000000000001E-2</v>
      </c>
      <c r="AC18">
        <v>3987913</v>
      </c>
      <c r="AD18">
        <v>0.97499999999999998</v>
      </c>
      <c r="AE18" s="8">
        <v>15</v>
      </c>
      <c r="AF18">
        <f t="shared" si="5"/>
        <v>32768</v>
      </c>
    </row>
    <row r="19" spans="1:32" x14ac:dyDescent="0.25">
      <c r="A19" s="8">
        <v>23</v>
      </c>
      <c r="B19" s="8">
        <f t="shared" si="0"/>
        <v>46</v>
      </c>
      <c r="C19">
        <v>2299200762</v>
      </c>
      <c r="D19">
        <v>0.96599999999999997</v>
      </c>
      <c r="E19">
        <v>80214941</v>
      </c>
      <c r="F19">
        <v>3.4000000000000002E-2</v>
      </c>
      <c r="G19" s="8">
        <v>23</v>
      </c>
      <c r="H19" s="8">
        <f t="shared" si="1"/>
        <v>23</v>
      </c>
      <c r="I19">
        <v>0</v>
      </c>
      <c r="J19">
        <v>0</v>
      </c>
      <c r="K19">
        <v>8388608</v>
      </c>
      <c r="L19">
        <v>1</v>
      </c>
      <c r="M19" s="8">
        <v>23</v>
      </c>
      <c r="N19" s="8">
        <f t="shared" si="2"/>
        <v>23</v>
      </c>
      <c r="O19">
        <v>8</v>
      </c>
      <c r="P19">
        <v>0</v>
      </c>
      <c r="Q19">
        <v>8388600</v>
      </c>
      <c r="R19">
        <v>1</v>
      </c>
      <c r="S19" s="8">
        <v>23</v>
      </c>
      <c r="T19" s="8">
        <f t="shared" si="3"/>
        <v>23</v>
      </c>
      <c r="U19">
        <v>0</v>
      </c>
      <c r="V19">
        <v>0</v>
      </c>
      <c r="W19">
        <v>8388608</v>
      </c>
      <c r="X19">
        <v>1</v>
      </c>
      <c r="Y19" s="8">
        <v>23</v>
      </c>
      <c r="Z19" s="8">
        <f t="shared" si="4"/>
        <v>23</v>
      </c>
      <c r="AA19">
        <v>401488</v>
      </c>
      <c r="AB19">
        <v>5.0999999999999997E-2</v>
      </c>
      <c r="AC19">
        <v>7537950</v>
      </c>
      <c r="AD19">
        <v>0.94899999999999995</v>
      </c>
      <c r="AE19" s="8">
        <v>16</v>
      </c>
      <c r="AF19">
        <f t="shared" si="5"/>
        <v>65536</v>
      </c>
    </row>
    <row r="20" spans="1:32" x14ac:dyDescent="0.25">
      <c r="A20" s="8">
        <v>24</v>
      </c>
      <c r="B20" s="8">
        <f t="shared" si="0"/>
        <v>48</v>
      </c>
      <c r="C20">
        <v>2327433904</v>
      </c>
      <c r="D20">
        <v>0.96799999999999997</v>
      </c>
      <c r="E20">
        <v>77241478</v>
      </c>
      <c r="F20">
        <v>3.2000000000000001E-2</v>
      </c>
      <c r="G20" s="8">
        <v>24</v>
      </c>
      <c r="H20" s="8">
        <f t="shared" si="1"/>
        <v>24</v>
      </c>
      <c r="I20">
        <v>0</v>
      </c>
      <c r="J20">
        <v>0</v>
      </c>
      <c r="K20">
        <v>16777216</v>
      </c>
      <c r="L20">
        <v>1</v>
      </c>
      <c r="M20" s="8">
        <v>24</v>
      </c>
      <c r="N20" s="8">
        <f t="shared" si="2"/>
        <v>24</v>
      </c>
      <c r="O20">
        <v>1560</v>
      </c>
      <c r="P20">
        <v>0</v>
      </c>
      <c r="Q20">
        <v>16775400</v>
      </c>
      <c r="R20">
        <v>1</v>
      </c>
      <c r="S20" s="8">
        <v>24</v>
      </c>
      <c r="T20" s="8">
        <f t="shared" si="3"/>
        <v>24</v>
      </c>
      <c r="U20">
        <v>0</v>
      </c>
      <c r="V20">
        <v>0</v>
      </c>
      <c r="W20">
        <v>16777216</v>
      </c>
      <c r="X20">
        <v>1</v>
      </c>
      <c r="Y20" s="8">
        <v>24</v>
      </c>
      <c r="Z20" s="8">
        <f t="shared" si="4"/>
        <v>24</v>
      </c>
      <c r="AA20">
        <v>1607846</v>
      </c>
      <c r="AB20">
        <v>0.108</v>
      </c>
      <c r="AC20">
        <v>13316944</v>
      </c>
      <c r="AD20">
        <v>0.89200000000000002</v>
      </c>
      <c r="AE20" s="8">
        <v>17</v>
      </c>
      <c r="AF20">
        <f t="shared" si="5"/>
        <v>131072</v>
      </c>
    </row>
    <row r="21" spans="1:32" x14ac:dyDescent="0.25">
      <c r="A21" s="8">
        <v>25</v>
      </c>
      <c r="B21" s="8">
        <f t="shared" si="0"/>
        <v>50</v>
      </c>
      <c r="C21">
        <v>2352686557</v>
      </c>
      <c r="D21">
        <v>0.96899999999999997</v>
      </c>
      <c r="E21">
        <v>74907621</v>
      </c>
      <c r="F21">
        <v>3.1E-2</v>
      </c>
      <c r="G21" s="8">
        <v>25</v>
      </c>
      <c r="H21" s="8">
        <f t="shared" si="1"/>
        <v>25</v>
      </c>
      <c r="I21">
        <v>1</v>
      </c>
      <c r="J21">
        <v>0</v>
      </c>
      <c r="K21">
        <v>33554431</v>
      </c>
      <c r="L21">
        <v>1</v>
      </c>
      <c r="M21" s="8">
        <v>25</v>
      </c>
      <c r="N21" s="8">
        <f t="shared" si="2"/>
        <v>25</v>
      </c>
      <c r="O21">
        <v>59234</v>
      </c>
      <c r="P21">
        <v>2E-3</v>
      </c>
      <c r="Q21">
        <v>33478675</v>
      </c>
      <c r="R21">
        <v>0.998</v>
      </c>
      <c r="S21" s="8">
        <v>25</v>
      </c>
      <c r="T21" s="8">
        <f t="shared" si="3"/>
        <v>25</v>
      </c>
      <c r="U21">
        <v>0</v>
      </c>
      <c r="V21">
        <v>0</v>
      </c>
      <c r="W21">
        <v>33554432</v>
      </c>
      <c r="X21">
        <v>1</v>
      </c>
      <c r="Y21" s="8">
        <v>25</v>
      </c>
      <c r="Z21" s="8">
        <f t="shared" si="4"/>
        <v>25</v>
      </c>
      <c r="AA21">
        <v>5122875</v>
      </c>
      <c r="AB21">
        <v>0.193</v>
      </c>
      <c r="AC21">
        <v>21377112</v>
      </c>
      <c r="AD21">
        <v>0.80700000000000005</v>
      </c>
      <c r="AE21" s="8">
        <v>18</v>
      </c>
      <c r="AF21">
        <f t="shared" si="5"/>
        <v>262144</v>
      </c>
    </row>
    <row r="22" spans="1:32" x14ac:dyDescent="0.25">
      <c r="A22" s="8">
        <v>26</v>
      </c>
      <c r="B22" s="8">
        <f t="shared" si="0"/>
        <v>52</v>
      </c>
      <c r="C22">
        <v>2375848866</v>
      </c>
      <c r="D22">
        <v>0.97</v>
      </c>
      <c r="E22">
        <v>72899707</v>
      </c>
      <c r="F22">
        <v>0.03</v>
      </c>
      <c r="G22" s="8">
        <v>26</v>
      </c>
      <c r="H22" s="8">
        <f t="shared" si="1"/>
        <v>26</v>
      </c>
      <c r="I22">
        <v>4369</v>
      </c>
      <c r="J22">
        <v>0</v>
      </c>
      <c r="K22">
        <v>67103945</v>
      </c>
      <c r="L22">
        <v>1</v>
      </c>
      <c r="M22" s="8">
        <v>26</v>
      </c>
      <c r="N22" s="8">
        <f t="shared" si="2"/>
        <v>26</v>
      </c>
      <c r="O22">
        <v>824830</v>
      </c>
      <c r="P22">
        <v>1.2E-2</v>
      </c>
      <c r="Q22">
        <v>65954649</v>
      </c>
      <c r="R22">
        <v>0.98799999999999999</v>
      </c>
      <c r="S22" s="8">
        <v>26</v>
      </c>
      <c r="T22" s="8">
        <f t="shared" si="3"/>
        <v>26</v>
      </c>
      <c r="U22">
        <v>162</v>
      </c>
      <c r="V22">
        <v>0</v>
      </c>
      <c r="W22">
        <v>67108684</v>
      </c>
      <c r="X22">
        <v>1</v>
      </c>
      <c r="Y22" s="8">
        <v>26</v>
      </c>
      <c r="Z22" s="8">
        <f t="shared" si="4"/>
        <v>26</v>
      </c>
      <c r="AA22">
        <v>12528062</v>
      </c>
      <c r="AB22">
        <v>0.28599999999999998</v>
      </c>
      <c r="AC22">
        <v>31319072</v>
      </c>
      <c r="AD22">
        <v>0.71399999999999997</v>
      </c>
      <c r="AE22" s="8">
        <v>19</v>
      </c>
      <c r="AF22">
        <f t="shared" si="5"/>
        <v>524288</v>
      </c>
    </row>
    <row r="23" spans="1:32" x14ac:dyDescent="0.25">
      <c r="A23" s="8">
        <v>27</v>
      </c>
      <c r="B23" s="8">
        <f t="shared" si="0"/>
        <v>54</v>
      </c>
      <c r="C23">
        <v>2397349197</v>
      </c>
      <c r="D23">
        <v>0.97099999999999997</v>
      </c>
      <c r="E23">
        <v>71077548</v>
      </c>
      <c r="F23">
        <v>2.9000000000000001E-2</v>
      </c>
      <c r="G23" s="8">
        <v>27</v>
      </c>
      <c r="H23" s="8">
        <f t="shared" si="1"/>
        <v>27</v>
      </c>
      <c r="I23">
        <v>656568</v>
      </c>
      <c r="J23">
        <v>5.0000000000000001E-3</v>
      </c>
      <c r="K23">
        <v>133427239</v>
      </c>
      <c r="L23">
        <v>0.995</v>
      </c>
      <c r="M23" s="8">
        <v>27</v>
      </c>
      <c r="N23" s="8">
        <f t="shared" si="2"/>
        <v>27</v>
      </c>
      <c r="O23">
        <v>6236455</v>
      </c>
      <c r="P23">
        <v>4.8000000000000001E-2</v>
      </c>
      <c r="Q23">
        <v>124593473</v>
      </c>
      <c r="R23">
        <v>0.95199999999999996</v>
      </c>
      <c r="S23" s="8">
        <v>27</v>
      </c>
      <c r="T23" s="8">
        <f t="shared" si="3"/>
        <v>27</v>
      </c>
      <c r="U23">
        <v>90728</v>
      </c>
      <c r="V23">
        <v>1E-3</v>
      </c>
      <c r="W23">
        <v>134113146</v>
      </c>
      <c r="X23">
        <v>0.999</v>
      </c>
      <c r="Y23" s="8">
        <v>27</v>
      </c>
      <c r="Z23" s="8">
        <f t="shared" si="4"/>
        <v>27</v>
      </c>
      <c r="AA23">
        <v>25033940</v>
      </c>
      <c r="AB23">
        <v>0.37</v>
      </c>
      <c r="AC23">
        <v>42703702</v>
      </c>
      <c r="AD23">
        <v>0.63</v>
      </c>
      <c r="AE23" s="8">
        <v>20</v>
      </c>
      <c r="AF23">
        <f t="shared" si="5"/>
        <v>1048576</v>
      </c>
    </row>
    <row r="24" spans="1:32" x14ac:dyDescent="0.25">
      <c r="A24" s="8">
        <v>28</v>
      </c>
      <c r="B24" s="8">
        <f t="shared" si="0"/>
        <v>56</v>
      </c>
      <c r="C24">
        <v>2417415827</v>
      </c>
      <c r="D24">
        <v>0.97199999999999998</v>
      </c>
      <c r="E24">
        <v>69401820</v>
      </c>
      <c r="F24">
        <v>2.8000000000000001E-2</v>
      </c>
      <c r="G24" s="8">
        <v>28</v>
      </c>
      <c r="H24" s="8">
        <f t="shared" si="1"/>
        <v>28</v>
      </c>
      <c r="I24">
        <v>13736840</v>
      </c>
      <c r="J24">
        <v>5.1999999999999998E-2</v>
      </c>
      <c r="K24">
        <v>250041330</v>
      </c>
      <c r="L24">
        <v>0.94799999999999995</v>
      </c>
      <c r="M24" s="8">
        <v>28</v>
      </c>
      <c r="N24" s="8">
        <f t="shared" si="2"/>
        <v>28</v>
      </c>
      <c r="O24">
        <v>30543793</v>
      </c>
      <c r="P24">
        <v>0.124</v>
      </c>
      <c r="Q24">
        <v>215436453</v>
      </c>
      <c r="R24">
        <v>0.876</v>
      </c>
      <c r="S24" s="8">
        <v>28</v>
      </c>
      <c r="T24" s="8">
        <f t="shared" si="3"/>
        <v>28</v>
      </c>
      <c r="U24">
        <v>4636932</v>
      </c>
      <c r="V24">
        <v>1.7000000000000001E-2</v>
      </c>
      <c r="W24">
        <v>262634204</v>
      </c>
      <c r="X24">
        <v>0.98299999999999998</v>
      </c>
      <c r="Y24" s="8">
        <v>28</v>
      </c>
      <c r="Z24" s="8">
        <f t="shared" si="4"/>
        <v>28</v>
      </c>
      <c r="AA24">
        <v>43433900</v>
      </c>
      <c r="AB24">
        <v>0.44</v>
      </c>
      <c r="AC24">
        <v>55183142</v>
      </c>
      <c r="AD24">
        <v>0.56000000000000005</v>
      </c>
      <c r="AE24" s="8">
        <v>21</v>
      </c>
      <c r="AF24">
        <f t="shared" si="5"/>
        <v>2097152</v>
      </c>
    </row>
    <row r="25" spans="1:32" x14ac:dyDescent="0.25">
      <c r="A25" s="8">
        <v>29</v>
      </c>
      <c r="B25" s="8">
        <f t="shared" si="0"/>
        <v>58</v>
      </c>
      <c r="C25">
        <v>2436245130</v>
      </c>
      <c r="D25">
        <v>0.97299999999999998</v>
      </c>
      <c r="E25">
        <v>67846533</v>
      </c>
      <c r="F25">
        <v>2.7E-2</v>
      </c>
      <c r="G25" s="8">
        <v>29</v>
      </c>
      <c r="H25" s="8">
        <f t="shared" si="1"/>
        <v>29</v>
      </c>
      <c r="I25">
        <v>90463291</v>
      </c>
      <c r="J25">
        <v>0.186</v>
      </c>
      <c r="K25">
        <v>395277419</v>
      </c>
      <c r="L25">
        <v>0.81399999999999995</v>
      </c>
      <c r="M25" s="8">
        <v>29</v>
      </c>
      <c r="N25" s="8">
        <f t="shared" si="2"/>
        <v>29</v>
      </c>
      <c r="O25">
        <v>104757163</v>
      </c>
      <c r="P25">
        <v>0.24399999999999999</v>
      </c>
      <c r="Q25">
        <v>325122426</v>
      </c>
      <c r="R25">
        <v>0.75600000000000001</v>
      </c>
      <c r="S25" s="8">
        <v>29</v>
      </c>
      <c r="T25" s="8">
        <f t="shared" si="3"/>
        <v>29</v>
      </c>
      <c r="U25">
        <v>56011964</v>
      </c>
      <c r="V25">
        <v>0.109</v>
      </c>
      <c r="W25">
        <v>458024542</v>
      </c>
      <c r="X25">
        <v>0.89100000000000001</v>
      </c>
      <c r="Y25" s="8">
        <v>29</v>
      </c>
      <c r="Z25" s="8">
        <f t="shared" si="4"/>
        <v>29</v>
      </c>
      <c r="AA25">
        <v>68212301</v>
      </c>
      <c r="AB25">
        <v>0.499</v>
      </c>
      <c r="AC25">
        <v>68461934</v>
      </c>
      <c r="AD25">
        <v>0.501</v>
      </c>
      <c r="AE25" s="8">
        <v>22</v>
      </c>
      <c r="AF25">
        <f t="shared" si="5"/>
        <v>4194304</v>
      </c>
    </row>
    <row r="26" spans="1:32" x14ac:dyDescent="0.25">
      <c r="A26" s="8">
        <v>30</v>
      </c>
      <c r="B26" s="8">
        <f t="shared" si="0"/>
        <v>60</v>
      </c>
      <c r="C26">
        <v>2453989048</v>
      </c>
      <c r="D26">
        <v>0.97399999999999998</v>
      </c>
      <c r="E26">
        <v>66379667</v>
      </c>
      <c r="F26">
        <v>2.5999999999999999E-2</v>
      </c>
      <c r="G26" s="8">
        <v>30</v>
      </c>
      <c r="H26" s="8">
        <f t="shared" si="1"/>
        <v>30</v>
      </c>
      <c r="I26">
        <v>295377596</v>
      </c>
      <c r="J26">
        <v>0.373</v>
      </c>
      <c r="K26">
        <v>497265966</v>
      </c>
      <c r="L26">
        <v>0.627</v>
      </c>
      <c r="M26" s="8">
        <v>30</v>
      </c>
      <c r="N26" s="8">
        <f t="shared" si="2"/>
        <v>30</v>
      </c>
      <c r="O26">
        <v>263738857</v>
      </c>
      <c r="P26">
        <v>0.38700000000000001</v>
      </c>
      <c r="Q26">
        <v>417568650</v>
      </c>
      <c r="R26">
        <v>0.61299999999999999</v>
      </c>
      <c r="S26" s="8">
        <v>30</v>
      </c>
      <c r="T26" s="8">
        <f t="shared" si="3"/>
        <v>30</v>
      </c>
      <c r="U26">
        <v>267189502</v>
      </c>
      <c r="V26">
        <v>0.3</v>
      </c>
      <c r="W26">
        <v>624525116</v>
      </c>
      <c r="X26">
        <v>0.7</v>
      </c>
      <c r="Y26" s="8">
        <v>30</v>
      </c>
      <c r="Z26" s="8">
        <f t="shared" si="4"/>
        <v>30</v>
      </c>
      <c r="AA26">
        <v>99675176</v>
      </c>
      <c r="AB26">
        <v>0.54800000000000004</v>
      </c>
      <c r="AC26">
        <v>82232199</v>
      </c>
      <c r="AD26">
        <v>0.45200000000000001</v>
      </c>
      <c r="AE26" s="8">
        <v>23</v>
      </c>
      <c r="AF26">
        <f t="shared" si="5"/>
        <v>8388608</v>
      </c>
    </row>
    <row r="27" spans="1:32" x14ac:dyDescent="0.25">
      <c r="A27" s="8">
        <v>31</v>
      </c>
      <c r="B27" s="8">
        <f t="shared" si="0"/>
        <v>62</v>
      </c>
      <c r="C27">
        <v>2470763972</v>
      </c>
      <c r="D27">
        <v>0.97399999999999998</v>
      </c>
      <c r="E27">
        <v>64977132</v>
      </c>
      <c r="F27">
        <v>2.5999999999999999E-2</v>
      </c>
      <c r="G27" s="8">
        <v>31</v>
      </c>
      <c r="H27" s="8">
        <f t="shared" si="1"/>
        <v>31</v>
      </c>
      <c r="I27">
        <v>622204453</v>
      </c>
      <c r="J27">
        <v>0.55000000000000004</v>
      </c>
      <c r="K27">
        <v>508757510</v>
      </c>
      <c r="L27">
        <v>0.45</v>
      </c>
      <c r="M27" s="8">
        <v>31</v>
      </c>
      <c r="N27" s="8">
        <f t="shared" si="2"/>
        <v>31</v>
      </c>
      <c r="O27">
        <v>512666301</v>
      </c>
      <c r="P27">
        <v>0.52700000000000002</v>
      </c>
      <c r="Q27">
        <v>460772691</v>
      </c>
      <c r="R27">
        <v>0.47299999999999998</v>
      </c>
      <c r="S27" s="8">
        <v>31</v>
      </c>
      <c r="T27" s="8">
        <f t="shared" si="3"/>
        <v>31</v>
      </c>
      <c r="U27">
        <v>687925901</v>
      </c>
      <c r="V27">
        <v>0.51700000000000002</v>
      </c>
      <c r="W27">
        <v>642509489</v>
      </c>
      <c r="X27">
        <v>0.48299999999999998</v>
      </c>
      <c r="Y27" s="8">
        <v>31</v>
      </c>
      <c r="Z27" s="8">
        <f t="shared" si="4"/>
        <v>31</v>
      </c>
      <c r="AA27">
        <v>137939731</v>
      </c>
      <c r="AB27">
        <v>0.58899999999999997</v>
      </c>
      <c r="AC27">
        <v>96180163</v>
      </c>
      <c r="AD27">
        <v>0.41099999999999998</v>
      </c>
      <c r="AE27" s="8">
        <v>24</v>
      </c>
      <c r="AF27">
        <f t="shared" si="5"/>
        <v>16777216</v>
      </c>
    </row>
    <row r="28" spans="1:32" x14ac:dyDescent="0.25">
      <c r="A28" s="8">
        <v>32</v>
      </c>
      <c r="B28" s="8">
        <f t="shared" si="0"/>
        <v>64</v>
      </c>
      <c r="C28">
        <v>2486668346</v>
      </c>
      <c r="D28">
        <v>0.97499999999999998</v>
      </c>
      <c r="E28">
        <v>63626321</v>
      </c>
      <c r="F28">
        <v>2.5000000000000001E-2</v>
      </c>
      <c r="G28" s="8">
        <v>32</v>
      </c>
      <c r="H28" s="8">
        <f t="shared" si="1"/>
        <v>32</v>
      </c>
      <c r="I28">
        <v>992759679</v>
      </c>
      <c r="J28">
        <v>0.68899999999999995</v>
      </c>
      <c r="K28">
        <v>447071548</v>
      </c>
      <c r="L28">
        <v>0.311</v>
      </c>
      <c r="M28" s="8">
        <v>32</v>
      </c>
      <c r="N28" s="8">
        <f t="shared" si="2"/>
        <v>32</v>
      </c>
      <c r="O28">
        <v>816393820</v>
      </c>
      <c r="P28">
        <v>0.64400000000000002</v>
      </c>
      <c r="Q28">
        <v>452028502</v>
      </c>
      <c r="R28">
        <v>0.35599999999999998</v>
      </c>
      <c r="S28" s="8">
        <v>32</v>
      </c>
      <c r="T28" s="8">
        <f t="shared" si="3"/>
        <v>32</v>
      </c>
      <c r="U28">
        <v>1193521038</v>
      </c>
      <c r="V28">
        <v>0.69299999999999995</v>
      </c>
      <c r="W28">
        <v>529229248</v>
      </c>
      <c r="X28">
        <v>0.307</v>
      </c>
      <c r="Y28" s="8">
        <v>32</v>
      </c>
      <c r="Z28" s="8">
        <f t="shared" si="4"/>
        <v>32</v>
      </c>
      <c r="AA28">
        <v>182900058</v>
      </c>
      <c r="AB28">
        <v>0.624</v>
      </c>
      <c r="AC28">
        <v>110044254</v>
      </c>
      <c r="AD28">
        <v>0.376</v>
      </c>
      <c r="AE28" s="8">
        <v>25</v>
      </c>
      <c r="AF28">
        <f t="shared" si="5"/>
        <v>33554432</v>
      </c>
    </row>
    <row r="29" spans="1:32" x14ac:dyDescent="0.25">
      <c r="A29" s="8">
        <v>33</v>
      </c>
      <c r="B29" s="8">
        <f t="shared" si="0"/>
        <v>66</v>
      </c>
      <c r="C29">
        <v>2501781240</v>
      </c>
      <c r="D29">
        <v>0.97599999999999998</v>
      </c>
      <c r="E29">
        <v>62316896</v>
      </c>
      <c r="F29">
        <v>2.4E-2</v>
      </c>
      <c r="G29" s="8">
        <v>33</v>
      </c>
      <c r="H29" s="8">
        <f t="shared" si="1"/>
        <v>33</v>
      </c>
      <c r="I29">
        <v>1328241167</v>
      </c>
      <c r="J29">
        <v>0.78800000000000003</v>
      </c>
      <c r="K29">
        <v>357440713</v>
      </c>
      <c r="L29">
        <v>0.21199999999999999</v>
      </c>
      <c r="M29" s="8">
        <v>33</v>
      </c>
      <c r="N29" s="8">
        <f t="shared" si="2"/>
        <v>33</v>
      </c>
      <c r="O29">
        <v>1126963625</v>
      </c>
      <c r="P29">
        <v>0.73299999999999998</v>
      </c>
      <c r="Q29">
        <v>409964361</v>
      </c>
      <c r="R29">
        <v>0.26700000000000002</v>
      </c>
      <c r="S29" s="8">
        <v>33</v>
      </c>
      <c r="T29" s="8">
        <f t="shared" si="3"/>
        <v>33</v>
      </c>
      <c r="U29">
        <v>1630389998</v>
      </c>
      <c r="V29">
        <v>0.81</v>
      </c>
      <c r="W29">
        <v>381722923</v>
      </c>
      <c r="X29">
        <v>0.19</v>
      </c>
      <c r="Y29" s="8">
        <v>33</v>
      </c>
      <c r="Z29" s="8">
        <f t="shared" si="4"/>
        <v>33</v>
      </c>
      <c r="AA29">
        <v>234304491</v>
      </c>
      <c r="AB29">
        <v>0.65500000000000003</v>
      </c>
      <c r="AC29">
        <v>123586052</v>
      </c>
      <c r="AD29">
        <v>0.34499999999999997</v>
      </c>
      <c r="AE29" s="8">
        <v>26</v>
      </c>
      <c r="AF29">
        <f t="shared" si="5"/>
        <v>67108864</v>
      </c>
    </row>
    <row r="30" spans="1:32" x14ac:dyDescent="0.25">
      <c r="A30" s="8">
        <v>34</v>
      </c>
      <c r="B30" s="8">
        <f t="shared" si="0"/>
        <v>68</v>
      </c>
      <c r="C30">
        <v>2516143148</v>
      </c>
      <c r="D30">
        <v>0.97599999999999998</v>
      </c>
      <c r="E30">
        <v>61045805</v>
      </c>
      <c r="F30">
        <v>2.4E-2</v>
      </c>
      <c r="G30" s="8">
        <v>34</v>
      </c>
      <c r="H30" s="8">
        <f t="shared" si="1"/>
        <v>34</v>
      </c>
      <c r="I30">
        <v>1591057953</v>
      </c>
      <c r="J30">
        <v>0.85299999999999998</v>
      </c>
      <c r="K30">
        <v>273593535</v>
      </c>
      <c r="L30">
        <v>0.14699999999999999</v>
      </c>
      <c r="M30" s="8">
        <v>34</v>
      </c>
      <c r="N30" s="8">
        <f t="shared" si="2"/>
        <v>34</v>
      </c>
      <c r="O30">
        <v>1410378367</v>
      </c>
      <c r="P30">
        <v>0.79900000000000004</v>
      </c>
      <c r="Q30">
        <v>354633740</v>
      </c>
      <c r="R30">
        <v>0.20100000000000001</v>
      </c>
      <c r="S30" s="8">
        <v>34</v>
      </c>
      <c r="T30" s="8">
        <f t="shared" si="3"/>
        <v>34</v>
      </c>
      <c r="U30">
        <v>1940169569</v>
      </c>
      <c r="V30">
        <v>0.88100000000000001</v>
      </c>
      <c r="W30">
        <v>261827863</v>
      </c>
      <c r="X30">
        <v>0.11899999999999999</v>
      </c>
      <c r="Y30" s="8">
        <v>34</v>
      </c>
      <c r="Z30" s="8">
        <f t="shared" si="4"/>
        <v>34</v>
      </c>
      <c r="AA30">
        <v>291855468</v>
      </c>
      <c r="AB30">
        <v>0.68100000000000005</v>
      </c>
      <c r="AC30">
        <v>136519240</v>
      </c>
      <c r="AD30">
        <v>0.31900000000000001</v>
      </c>
      <c r="AE30" s="8">
        <v>27</v>
      </c>
      <c r="AF30">
        <f t="shared" si="5"/>
        <v>134217728</v>
      </c>
    </row>
    <row r="31" spans="1:32" x14ac:dyDescent="0.25">
      <c r="A31" s="8">
        <v>35</v>
      </c>
      <c r="B31" s="8">
        <f t="shared" si="0"/>
        <v>70</v>
      </c>
      <c r="C31">
        <v>2529802735</v>
      </c>
      <c r="D31">
        <v>0.97699999999999998</v>
      </c>
      <c r="E31">
        <v>59806303</v>
      </c>
      <c r="F31">
        <v>2.3E-2</v>
      </c>
      <c r="G31" s="8">
        <v>35</v>
      </c>
      <c r="H31" s="8">
        <f t="shared" si="1"/>
        <v>35</v>
      </c>
      <c r="I31">
        <v>1779862874</v>
      </c>
      <c r="J31">
        <v>0.89500000000000002</v>
      </c>
      <c r="K31">
        <v>208887902</v>
      </c>
      <c r="L31">
        <v>0.105</v>
      </c>
      <c r="M31" s="8">
        <v>35</v>
      </c>
      <c r="N31" s="8">
        <f t="shared" si="2"/>
        <v>35</v>
      </c>
      <c r="O31">
        <v>1651665264</v>
      </c>
      <c r="P31">
        <v>0.84699999999999998</v>
      </c>
      <c r="Q31">
        <v>298856473</v>
      </c>
      <c r="R31">
        <v>0.153</v>
      </c>
      <c r="S31" s="8">
        <v>35</v>
      </c>
      <c r="T31" s="8">
        <f t="shared" si="3"/>
        <v>35</v>
      </c>
      <c r="U31">
        <v>2137914773</v>
      </c>
      <c r="V31">
        <v>0.92100000000000004</v>
      </c>
      <c r="W31">
        <v>182196642</v>
      </c>
      <c r="X31">
        <v>7.9000000000000001E-2</v>
      </c>
      <c r="Y31" s="8">
        <v>35</v>
      </c>
      <c r="Z31" s="8">
        <f t="shared" si="4"/>
        <v>35</v>
      </c>
      <c r="AA31">
        <v>355142017</v>
      </c>
      <c r="AB31">
        <v>0.70499999999999996</v>
      </c>
      <c r="AC31">
        <v>148570603</v>
      </c>
      <c r="AD31">
        <v>0.29499999999999998</v>
      </c>
      <c r="AE31" s="8">
        <v>28</v>
      </c>
      <c r="AF31">
        <f t="shared" si="5"/>
        <v>268435456</v>
      </c>
    </row>
    <row r="32" spans="1:32" x14ac:dyDescent="0.25">
      <c r="A32" s="8">
        <v>36</v>
      </c>
      <c r="B32" s="8">
        <f t="shared" si="0"/>
        <v>72</v>
      </c>
      <c r="C32">
        <v>2542797222</v>
      </c>
      <c r="D32">
        <v>0.97699999999999998</v>
      </c>
      <c r="E32">
        <v>58593549</v>
      </c>
      <c r="F32">
        <v>2.3E-2</v>
      </c>
      <c r="G32" s="8">
        <v>36</v>
      </c>
      <c r="H32" s="8">
        <f t="shared" si="1"/>
        <v>36</v>
      </c>
      <c r="I32">
        <v>1909696417</v>
      </c>
      <c r="J32">
        <v>0.92100000000000004</v>
      </c>
      <c r="K32">
        <v>163806703</v>
      </c>
      <c r="L32">
        <v>7.9000000000000001E-2</v>
      </c>
      <c r="M32" s="8">
        <v>36</v>
      </c>
      <c r="N32" s="8">
        <f t="shared" si="2"/>
        <v>36</v>
      </c>
      <c r="O32">
        <v>1848608384</v>
      </c>
      <c r="P32">
        <v>0.88100000000000001</v>
      </c>
      <c r="Q32">
        <v>248788933</v>
      </c>
      <c r="R32">
        <v>0.11899999999999999</v>
      </c>
      <c r="S32" s="8">
        <v>36</v>
      </c>
      <c r="T32" s="8">
        <f t="shared" si="3"/>
        <v>36</v>
      </c>
      <c r="U32">
        <v>2259059282</v>
      </c>
      <c r="V32">
        <v>0.94399999999999995</v>
      </c>
      <c r="W32">
        <v>134241272</v>
      </c>
      <c r="X32">
        <v>5.6000000000000001E-2</v>
      </c>
      <c r="Y32" s="8">
        <v>36</v>
      </c>
      <c r="Z32" s="8">
        <f t="shared" si="4"/>
        <v>36</v>
      </c>
      <c r="AA32">
        <v>423604152</v>
      </c>
      <c r="AB32">
        <v>0.72599999999999998</v>
      </c>
      <c r="AC32">
        <v>159546860</v>
      </c>
      <c r="AD32">
        <v>0.27400000000000002</v>
      </c>
      <c r="AE32" s="8">
        <v>29</v>
      </c>
      <c r="AF32">
        <f t="shared" si="5"/>
        <v>536870912</v>
      </c>
    </row>
    <row r="33" spans="1:32" x14ac:dyDescent="0.25">
      <c r="A33" s="8">
        <v>37</v>
      </c>
      <c r="B33" s="8">
        <f t="shared" si="0"/>
        <v>74</v>
      </c>
      <c r="C33">
        <v>2555161465</v>
      </c>
      <c r="D33">
        <v>0.97799999999999998</v>
      </c>
      <c r="E33">
        <v>57407253</v>
      </c>
      <c r="F33">
        <v>2.1999999999999999E-2</v>
      </c>
      <c r="G33" s="8">
        <v>37</v>
      </c>
      <c r="H33" s="8">
        <f t="shared" si="1"/>
        <v>37</v>
      </c>
      <c r="I33">
        <v>1998015562</v>
      </c>
      <c r="J33">
        <v>0.93700000000000006</v>
      </c>
      <c r="K33">
        <v>134069105</v>
      </c>
      <c r="L33">
        <v>6.3E-2</v>
      </c>
      <c r="M33" s="8">
        <v>37</v>
      </c>
      <c r="N33" s="8">
        <f t="shared" si="2"/>
        <v>37</v>
      </c>
      <c r="O33">
        <v>2005289986</v>
      </c>
      <c r="P33">
        <v>0.90700000000000003</v>
      </c>
      <c r="Q33">
        <v>206534892</v>
      </c>
      <c r="R33">
        <v>9.2999999999999999E-2</v>
      </c>
      <c r="S33" s="8">
        <v>37</v>
      </c>
      <c r="T33" s="8">
        <f t="shared" si="3"/>
        <v>37</v>
      </c>
      <c r="U33">
        <v>2333701346</v>
      </c>
      <c r="V33">
        <v>0.95599999999999996</v>
      </c>
      <c r="W33">
        <v>106594294</v>
      </c>
      <c r="X33">
        <v>4.3999999999999997E-2</v>
      </c>
      <c r="Y33" s="8">
        <v>37</v>
      </c>
      <c r="Z33" s="8">
        <f t="shared" si="4"/>
        <v>37</v>
      </c>
      <c r="AA33">
        <v>496509390</v>
      </c>
      <c r="AB33">
        <v>0.746</v>
      </c>
      <c r="AC33">
        <v>169399073</v>
      </c>
      <c r="AD33">
        <v>0.254</v>
      </c>
      <c r="AE33" s="8">
        <v>30</v>
      </c>
      <c r="AF33">
        <f t="shared" si="5"/>
        <v>1073741824</v>
      </c>
    </row>
    <row r="34" spans="1:32" x14ac:dyDescent="0.25">
      <c r="A34" s="8">
        <v>38</v>
      </c>
      <c r="B34" s="8">
        <f t="shared" si="0"/>
        <v>76</v>
      </c>
      <c r="C34">
        <v>2566936187</v>
      </c>
      <c r="D34">
        <v>0.97899999999999998</v>
      </c>
      <c r="E34">
        <v>56248371</v>
      </c>
      <c r="F34">
        <v>2.1000000000000001E-2</v>
      </c>
      <c r="G34" s="8">
        <v>38</v>
      </c>
      <c r="H34" s="8">
        <f t="shared" si="1"/>
        <v>38</v>
      </c>
      <c r="I34">
        <v>2059019996</v>
      </c>
      <c r="J34">
        <v>0.94699999999999995</v>
      </c>
      <c r="K34">
        <v>114925028</v>
      </c>
      <c r="L34">
        <v>5.2999999999999999E-2</v>
      </c>
      <c r="M34" s="8">
        <v>38</v>
      </c>
      <c r="N34" s="8">
        <f t="shared" si="2"/>
        <v>38</v>
      </c>
      <c r="O34">
        <v>2128013941</v>
      </c>
      <c r="P34">
        <v>0.92500000000000004</v>
      </c>
      <c r="Q34">
        <v>172241879</v>
      </c>
      <c r="R34">
        <v>7.4999999999999997E-2</v>
      </c>
      <c r="S34" s="8">
        <v>38</v>
      </c>
      <c r="T34" s="8">
        <f t="shared" si="3"/>
        <v>38</v>
      </c>
      <c r="U34">
        <v>2381708865</v>
      </c>
      <c r="V34">
        <v>0.96299999999999997</v>
      </c>
      <c r="W34">
        <v>90793593</v>
      </c>
      <c r="X34">
        <v>3.6999999999999998E-2</v>
      </c>
      <c r="Y34" s="8">
        <v>38</v>
      </c>
      <c r="Z34" s="8">
        <f t="shared" si="4"/>
        <v>38</v>
      </c>
      <c r="AA34">
        <v>573089594</v>
      </c>
      <c r="AB34">
        <v>0.76300000000000001</v>
      </c>
      <c r="AC34">
        <v>178127024</v>
      </c>
      <c r="AD34">
        <v>0.23699999999999999</v>
      </c>
      <c r="AE34" s="8">
        <v>31</v>
      </c>
      <c r="AF34">
        <f t="shared" si="5"/>
        <v>2147483648</v>
      </c>
    </row>
    <row r="35" spans="1:32" x14ac:dyDescent="0.25">
      <c r="A35" s="8">
        <v>39</v>
      </c>
      <c r="B35" s="8">
        <f t="shared" si="0"/>
        <v>78</v>
      </c>
      <c r="C35">
        <v>2578153906</v>
      </c>
      <c r="D35">
        <v>0.97899999999999998</v>
      </c>
      <c r="E35">
        <v>55114475</v>
      </c>
      <c r="F35">
        <v>2.1000000000000001E-2</v>
      </c>
      <c r="G35" s="8">
        <v>39</v>
      </c>
      <c r="H35" s="8">
        <f t="shared" si="1"/>
        <v>39</v>
      </c>
      <c r="I35">
        <v>2102679837</v>
      </c>
      <c r="J35">
        <v>0.95299999999999996</v>
      </c>
      <c r="K35">
        <v>102631182</v>
      </c>
      <c r="L35">
        <v>4.7E-2</v>
      </c>
      <c r="M35" s="8">
        <v>39</v>
      </c>
      <c r="N35" s="8">
        <f t="shared" si="2"/>
        <v>39</v>
      </c>
      <c r="O35">
        <v>2223311614</v>
      </c>
      <c r="P35">
        <v>0.93899999999999995</v>
      </c>
      <c r="Q35">
        <v>145134555</v>
      </c>
      <c r="R35">
        <v>6.0999999999999999E-2</v>
      </c>
      <c r="S35" s="8">
        <v>39</v>
      </c>
      <c r="T35" s="8">
        <f t="shared" si="3"/>
        <v>39</v>
      </c>
      <c r="U35">
        <v>2414773566</v>
      </c>
      <c r="V35">
        <v>0.96699999999999997</v>
      </c>
      <c r="W35">
        <v>81599608</v>
      </c>
      <c r="X35">
        <v>3.3000000000000002E-2</v>
      </c>
      <c r="Y35" s="8">
        <v>39</v>
      </c>
      <c r="Z35" s="8">
        <f t="shared" si="4"/>
        <v>39</v>
      </c>
      <c r="AA35">
        <v>652675581</v>
      </c>
      <c r="AB35">
        <v>0.77900000000000003</v>
      </c>
      <c r="AC35">
        <v>185674326</v>
      </c>
      <c r="AD35">
        <v>0.221</v>
      </c>
      <c r="AE35" s="8">
        <v>32</v>
      </c>
      <c r="AF35">
        <f t="shared" si="5"/>
        <v>4294967296</v>
      </c>
    </row>
    <row r="36" spans="1:32" x14ac:dyDescent="0.25">
      <c r="A36" s="8">
        <v>40</v>
      </c>
      <c r="B36" s="8">
        <f t="shared" si="0"/>
        <v>80</v>
      </c>
      <c r="C36">
        <v>2588840760</v>
      </c>
      <c r="D36">
        <v>0.98</v>
      </c>
      <c r="E36">
        <v>54006106</v>
      </c>
      <c r="F36">
        <v>0.02</v>
      </c>
      <c r="G36" s="8">
        <v>40</v>
      </c>
      <c r="H36" s="8">
        <f t="shared" si="1"/>
        <v>40</v>
      </c>
      <c r="I36">
        <v>2135455444</v>
      </c>
      <c r="J36">
        <v>0.95799999999999996</v>
      </c>
      <c r="K36">
        <v>94614639</v>
      </c>
      <c r="L36">
        <v>4.2000000000000003E-2</v>
      </c>
      <c r="M36" s="8">
        <v>40</v>
      </c>
      <c r="N36" s="8">
        <f t="shared" si="2"/>
        <v>40</v>
      </c>
      <c r="O36">
        <v>2297054997</v>
      </c>
      <c r="P36">
        <v>0.94899999999999995</v>
      </c>
      <c r="Q36">
        <v>124139447</v>
      </c>
      <c r="R36">
        <v>5.0999999999999997E-2</v>
      </c>
      <c r="S36" s="8">
        <v>40</v>
      </c>
      <c r="T36" s="8">
        <f t="shared" si="3"/>
        <v>40</v>
      </c>
      <c r="U36">
        <v>2439448158</v>
      </c>
      <c r="V36">
        <v>0.97</v>
      </c>
      <c r="W36">
        <v>76015042</v>
      </c>
      <c r="X36">
        <v>0.03</v>
      </c>
      <c r="Y36" s="8">
        <v>40</v>
      </c>
      <c r="Z36" s="8">
        <f t="shared" si="4"/>
        <v>40</v>
      </c>
      <c r="AA36">
        <v>734687871</v>
      </c>
      <c r="AB36">
        <v>0.79300000000000004</v>
      </c>
      <c r="AC36">
        <v>191893400</v>
      </c>
      <c r="AD36">
        <v>0.20699999999999999</v>
      </c>
      <c r="AE36" s="8">
        <v>33</v>
      </c>
      <c r="AF36">
        <f t="shared" si="5"/>
        <v>8589934592</v>
      </c>
    </row>
    <row r="37" spans="1:32" x14ac:dyDescent="0.25">
      <c r="A37" s="8">
        <v>41</v>
      </c>
      <c r="B37" s="8">
        <f t="shared" si="0"/>
        <v>82</v>
      </c>
      <c r="C37">
        <v>2599023106</v>
      </c>
      <c r="D37">
        <v>0.98</v>
      </c>
      <c r="E37">
        <v>52927932</v>
      </c>
      <c r="F37">
        <v>0.02</v>
      </c>
      <c r="G37" s="8">
        <v>41</v>
      </c>
      <c r="H37" s="8">
        <f t="shared" si="1"/>
        <v>41</v>
      </c>
      <c r="I37">
        <v>2161387590</v>
      </c>
      <c r="J37">
        <v>0.96</v>
      </c>
      <c r="K37">
        <v>89227880</v>
      </c>
      <c r="L37">
        <v>0.04</v>
      </c>
      <c r="M37" s="8">
        <v>41</v>
      </c>
      <c r="N37" s="8">
        <f t="shared" si="2"/>
        <v>41</v>
      </c>
      <c r="O37">
        <v>2354282000</v>
      </c>
      <c r="P37">
        <v>0.95599999999999996</v>
      </c>
      <c r="Q37">
        <v>108096138</v>
      </c>
      <c r="R37">
        <v>4.3999999999999997E-2</v>
      </c>
      <c r="S37" s="8">
        <v>41</v>
      </c>
      <c r="T37" s="8">
        <f t="shared" si="3"/>
        <v>41</v>
      </c>
      <c r="U37">
        <v>2459335894</v>
      </c>
      <c r="V37">
        <v>0.97099999999999997</v>
      </c>
      <c r="W37">
        <v>72372866</v>
      </c>
      <c r="X37">
        <v>2.9000000000000001E-2</v>
      </c>
      <c r="Y37" s="8">
        <v>41</v>
      </c>
      <c r="Z37" s="8">
        <f t="shared" si="4"/>
        <v>41</v>
      </c>
      <c r="AA37">
        <v>818567727</v>
      </c>
      <c r="AB37">
        <v>0.80600000000000005</v>
      </c>
      <c r="AC37">
        <v>196636861</v>
      </c>
      <c r="AD37">
        <v>0.19400000000000001</v>
      </c>
      <c r="AE37" s="8">
        <v>34</v>
      </c>
      <c r="AF37">
        <f t="shared" si="5"/>
        <v>17179869184</v>
      </c>
    </row>
    <row r="38" spans="1:32" x14ac:dyDescent="0.25">
      <c r="A38" s="8">
        <v>42</v>
      </c>
      <c r="B38" s="8">
        <f t="shared" si="0"/>
        <v>84</v>
      </c>
      <c r="C38">
        <v>2608729427</v>
      </c>
      <c r="D38">
        <v>0.98099999999999998</v>
      </c>
      <c r="E38">
        <v>51877702</v>
      </c>
      <c r="F38">
        <v>1.9E-2</v>
      </c>
      <c r="G38" s="8">
        <v>42</v>
      </c>
      <c r="H38" s="8">
        <f t="shared" si="1"/>
        <v>42</v>
      </c>
      <c r="I38">
        <v>2182935728</v>
      </c>
      <c r="J38">
        <v>0.96199999999999997</v>
      </c>
      <c r="K38">
        <v>85455943</v>
      </c>
      <c r="L38">
        <v>3.7999999999999999E-2</v>
      </c>
      <c r="M38" s="8">
        <v>42</v>
      </c>
      <c r="N38" s="8">
        <f t="shared" si="2"/>
        <v>42</v>
      </c>
      <c r="O38">
        <v>2399055216</v>
      </c>
      <c r="P38">
        <v>0.96199999999999997</v>
      </c>
      <c r="Q38">
        <v>95931683</v>
      </c>
      <c r="R38">
        <v>3.7999999999999999E-2</v>
      </c>
      <c r="S38" s="8">
        <v>42</v>
      </c>
      <c r="T38" s="8">
        <f t="shared" si="3"/>
        <v>42</v>
      </c>
      <c r="U38">
        <v>2476363743</v>
      </c>
      <c r="V38">
        <v>0.97299999999999998</v>
      </c>
      <c r="W38">
        <v>69787237</v>
      </c>
      <c r="X38">
        <v>2.7E-2</v>
      </c>
      <c r="Y38" s="8">
        <v>42</v>
      </c>
      <c r="Z38" s="8">
        <f t="shared" si="4"/>
        <v>42</v>
      </c>
      <c r="AA38">
        <v>903637166</v>
      </c>
      <c r="AB38">
        <v>0.81899999999999995</v>
      </c>
      <c r="AC38">
        <v>199885711</v>
      </c>
      <c r="AD38">
        <v>0.18099999999999999</v>
      </c>
      <c r="AE38" s="8">
        <v>35</v>
      </c>
      <c r="AF38">
        <f t="shared" si="5"/>
        <v>34359738368</v>
      </c>
    </row>
    <row r="39" spans="1:32" x14ac:dyDescent="0.25">
      <c r="A39" s="8">
        <v>43</v>
      </c>
      <c r="B39" s="8">
        <f t="shared" si="0"/>
        <v>86</v>
      </c>
      <c r="C39">
        <v>2617983687</v>
      </c>
      <c r="D39">
        <v>0.98099999999999998</v>
      </c>
      <c r="E39">
        <v>50850014</v>
      </c>
      <c r="F39">
        <v>1.9E-2</v>
      </c>
      <c r="G39" s="8">
        <v>43</v>
      </c>
      <c r="H39" s="8">
        <f t="shared" si="1"/>
        <v>43</v>
      </c>
      <c r="I39">
        <v>2201595003</v>
      </c>
      <c r="J39">
        <v>0.96399999999999997</v>
      </c>
      <c r="K39">
        <v>82679462</v>
      </c>
      <c r="L39">
        <v>3.5999999999999997E-2</v>
      </c>
      <c r="M39" s="8">
        <v>43</v>
      </c>
      <c r="N39" s="8">
        <f t="shared" si="2"/>
        <v>43</v>
      </c>
      <c r="O39">
        <v>2434512705</v>
      </c>
      <c r="P39">
        <v>0.96599999999999997</v>
      </c>
      <c r="Q39">
        <v>86758678</v>
      </c>
      <c r="R39">
        <v>3.4000000000000002E-2</v>
      </c>
      <c r="S39" s="8">
        <v>43</v>
      </c>
      <c r="T39" s="8">
        <f t="shared" si="3"/>
        <v>43</v>
      </c>
      <c r="U39">
        <v>2491558715</v>
      </c>
      <c r="V39">
        <v>0.97399999999999998</v>
      </c>
      <c r="W39">
        <v>67792464</v>
      </c>
      <c r="X39">
        <v>2.5999999999999999E-2</v>
      </c>
      <c r="Y39" s="8">
        <v>43</v>
      </c>
      <c r="Z39" s="8">
        <f t="shared" si="4"/>
        <v>43</v>
      </c>
      <c r="AA39">
        <v>989175859</v>
      </c>
      <c r="AB39">
        <v>0.83099999999999996</v>
      </c>
      <c r="AC39">
        <v>201746576</v>
      </c>
      <c r="AD39">
        <v>0.16900000000000001</v>
      </c>
      <c r="AE39" s="8">
        <v>36</v>
      </c>
      <c r="AF39">
        <f t="shared" si="5"/>
        <v>68719476736</v>
      </c>
    </row>
    <row r="40" spans="1:32" x14ac:dyDescent="0.25">
      <c r="A40" s="8">
        <v>44</v>
      </c>
      <c r="B40" s="8">
        <f t="shared" si="0"/>
        <v>88</v>
      </c>
      <c r="C40">
        <v>2626813246</v>
      </c>
      <c r="D40">
        <v>0.98099999999999998</v>
      </c>
      <c r="E40">
        <v>49842514</v>
      </c>
      <c r="F40">
        <v>1.9E-2</v>
      </c>
      <c r="G40" s="8">
        <v>44</v>
      </c>
      <c r="H40" s="8">
        <f t="shared" si="1"/>
        <v>44</v>
      </c>
      <c r="I40">
        <v>2218277026</v>
      </c>
      <c r="J40">
        <v>0.96499999999999997</v>
      </c>
      <c r="K40">
        <v>80527233</v>
      </c>
      <c r="L40">
        <v>3.5000000000000003E-2</v>
      </c>
      <c r="M40" s="8">
        <v>44</v>
      </c>
      <c r="N40" s="8">
        <f t="shared" si="2"/>
        <v>44</v>
      </c>
      <c r="O40">
        <v>2463088223</v>
      </c>
      <c r="P40">
        <v>0.96899999999999997</v>
      </c>
      <c r="Q40">
        <v>79835584</v>
      </c>
      <c r="R40">
        <v>3.1E-2</v>
      </c>
      <c r="S40" s="8">
        <v>44</v>
      </c>
      <c r="T40" s="8">
        <f t="shared" si="3"/>
        <v>44</v>
      </c>
      <c r="U40">
        <v>2505515471</v>
      </c>
      <c r="V40">
        <v>0.97399999999999998</v>
      </c>
      <c r="W40">
        <v>66128902</v>
      </c>
      <c r="X40">
        <v>2.5999999999999999E-2</v>
      </c>
      <c r="Y40" s="8">
        <v>44</v>
      </c>
      <c r="Z40" s="8">
        <f t="shared" si="4"/>
        <v>44</v>
      </c>
      <c r="AA40">
        <v>1074427747</v>
      </c>
      <c r="AB40">
        <v>0.84099999999999997</v>
      </c>
      <c r="AC40">
        <v>202446834</v>
      </c>
      <c r="AD40">
        <v>0.159</v>
      </c>
      <c r="AE40" s="8">
        <v>37</v>
      </c>
      <c r="AF40">
        <f t="shared" si="5"/>
        <v>137438953472</v>
      </c>
    </row>
    <row r="41" spans="1:32" x14ac:dyDescent="0.25">
      <c r="A41" s="8">
        <v>45</v>
      </c>
      <c r="B41" s="8">
        <f t="shared" si="0"/>
        <v>90</v>
      </c>
      <c r="C41">
        <v>2635238911</v>
      </c>
      <c r="D41">
        <v>0.98199999999999998</v>
      </c>
      <c r="E41">
        <v>48853224</v>
      </c>
      <c r="F41">
        <v>1.7999999999999999E-2</v>
      </c>
      <c r="G41" s="8">
        <v>45</v>
      </c>
      <c r="H41" s="8">
        <f t="shared" si="1"/>
        <v>45</v>
      </c>
      <c r="I41">
        <v>2233546827</v>
      </c>
      <c r="J41">
        <v>0.96599999999999997</v>
      </c>
      <c r="K41">
        <v>78773472</v>
      </c>
      <c r="L41">
        <v>3.4000000000000002E-2</v>
      </c>
      <c r="M41" s="8">
        <v>45</v>
      </c>
      <c r="N41" s="8">
        <f t="shared" si="2"/>
        <v>45</v>
      </c>
      <c r="O41">
        <v>2486618951</v>
      </c>
      <c r="P41">
        <v>0.97099999999999997</v>
      </c>
      <c r="Q41">
        <v>74561743</v>
      </c>
      <c r="R41">
        <v>2.9000000000000001E-2</v>
      </c>
      <c r="S41" s="8">
        <v>45</v>
      </c>
      <c r="T41" s="8">
        <f t="shared" si="3"/>
        <v>45</v>
      </c>
      <c r="U41">
        <v>2518562628</v>
      </c>
      <c r="V41">
        <v>0.97499999999999998</v>
      </c>
      <c r="W41">
        <v>64651855</v>
      </c>
      <c r="X41">
        <v>2.5000000000000001E-2</v>
      </c>
      <c r="Y41" s="8">
        <v>45</v>
      </c>
      <c r="Z41" s="8">
        <f t="shared" si="4"/>
        <v>45</v>
      </c>
      <c r="AA41">
        <v>1158727838</v>
      </c>
      <c r="AB41">
        <v>0.85099999999999998</v>
      </c>
      <c r="AC41">
        <v>202211037</v>
      </c>
      <c r="AD41">
        <v>0.14899999999999999</v>
      </c>
      <c r="AE41" s="8">
        <v>38</v>
      </c>
      <c r="AF41">
        <f t="shared" si="5"/>
        <v>274877906944</v>
      </c>
    </row>
    <row r="42" spans="1:32" x14ac:dyDescent="0.25">
      <c r="A42" s="8">
        <v>46</v>
      </c>
      <c r="B42" s="8">
        <f t="shared" si="0"/>
        <v>92</v>
      </c>
      <c r="C42">
        <v>2643278793</v>
      </c>
      <c r="D42">
        <v>0.98199999999999998</v>
      </c>
      <c r="E42">
        <v>47883236</v>
      </c>
      <c r="F42">
        <v>1.7999999999999999E-2</v>
      </c>
      <c r="G42" s="8">
        <v>46</v>
      </c>
      <c r="H42" s="8">
        <f t="shared" si="1"/>
        <v>46</v>
      </c>
      <c r="I42">
        <v>2247753427</v>
      </c>
      <c r="J42">
        <v>0.96699999999999997</v>
      </c>
      <c r="K42">
        <v>77282290</v>
      </c>
      <c r="L42">
        <v>3.3000000000000002E-2</v>
      </c>
      <c r="M42" s="8">
        <v>46</v>
      </c>
      <c r="N42" s="8">
        <f t="shared" si="2"/>
        <v>46</v>
      </c>
      <c r="O42">
        <v>2506434718</v>
      </c>
      <c r="P42">
        <v>0.97299999999999998</v>
      </c>
      <c r="Q42">
        <v>70483998</v>
      </c>
      <c r="R42">
        <v>2.7E-2</v>
      </c>
      <c r="S42" s="8">
        <v>46</v>
      </c>
      <c r="T42" s="8">
        <f t="shared" si="3"/>
        <v>46</v>
      </c>
      <c r="U42">
        <v>2530881953</v>
      </c>
      <c r="V42">
        <v>0.97599999999999998</v>
      </c>
      <c r="W42">
        <v>63288834</v>
      </c>
      <c r="X42">
        <v>2.4E-2</v>
      </c>
      <c r="Y42" s="8">
        <v>46</v>
      </c>
      <c r="Z42" s="8">
        <f t="shared" si="4"/>
        <v>46</v>
      </c>
      <c r="AA42">
        <v>1241584063</v>
      </c>
      <c r="AB42">
        <v>0.86099999999999999</v>
      </c>
      <c r="AC42">
        <v>201180482</v>
      </c>
      <c r="AD42">
        <v>0.13900000000000001</v>
      </c>
      <c r="AE42" s="8">
        <v>39</v>
      </c>
      <c r="AF42">
        <f t="shared" si="5"/>
        <v>549755813888</v>
      </c>
    </row>
    <row r="43" spans="1:32" x14ac:dyDescent="0.25">
      <c r="A43" s="8">
        <v>47</v>
      </c>
      <c r="B43" s="8">
        <f t="shared" si="0"/>
        <v>94</v>
      </c>
      <c r="C43">
        <v>2650949299</v>
      </c>
      <c r="D43">
        <v>0.98299999999999998</v>
      </c>
      <c r="E43">
        <v>46928995</v>
      </c>
      <c r="F43">
        <v>1.7000000000000001E-2</v>
      </c>
      <c r="G43" s="8">
        <v>47</v>
      </c>
      <c r="H43" s="8">
        <f t="shared" si="1"/>
        <v>47</v>
      </c>
      <c r="I43">
        <v>2261119757</v>
      </c>
      <c r="J43">
        <v>0.96699999999999997</v>
      </c>
      <c r="K43">
        <v>75974992</v>
      </c>
      <c r="L43">
        <v>3.3000000000000002E-2</v>
      </c>
      <c r="M43" s="8">
        <v>47</v>
      </c>
      <c r="N43" s="8">
        <f t="shared" si="2"/>
        <v>47</v>
      </c>
      <c r="O43">
        <v>2523504796</v>
      </c>
      <c r="P43">
        <v>0.97399999999999998</v>
      </c>
      <c r="Q43">
        <v>67267359</v>
      </c>
      <c r="R43">
        <v>2.5999999999999999E-2</v>
      </c>
      <c r="S43" s="8">
        <v>47</v>
      </c>
      <c r="T43" s="8">
        <f t="shared" si="3"/>
        <v>47</v>
      </c>
      <c r="U43">
        <v>2542581022</v>
      </c>
      <c r="V43">
        <v>0.97599999999999998</v>
      </c>
      <c r="W43">
        <v>62006097</v>
      </c>
      <c r="X43">
        <v>2.4E-2</v>
      </c>
      <c r="Y43" s="8">
        <v>47</v>
      </c>
      <c r="Z43" s="8">
        <f t="shared" si="4"/>
        <v>47</v>
      </c>
      <c r="AA43">
        <v>1322674021</v>
      </c>
      <c r="AB43">
        <v>0.86899999999999999</v>
      </c>
      <c r="AC43">
        <v>199386109</v>
      </c>
      <c r="AD43">
        <v>0.13100000000000001</v>
      </c>
      <c r="AE43" s="8">
        <v>40</v>
      </c>
      <c r="AF43">
        <f t="shared" si="5"/>
        <v>1099511627776</v>
      </c>
    </row>
    <row r="44" spans="1:32" x14ac:dyDescent="0.25">
      <c r="A44" s="8">
        <v>48</v>
      </c>
      <c r="B44" s="8">
        <f t="shared" si="0"/>
        <v>96</v>
      </c>
      <c r="C44">
        <v>2658261118</v>
      </c>
      <c r="D44">
        <v>0.98299999999999998</v>
      </c>
      <c r="E44">
        <v>45990774</v>
      </c>
      <c r="F44">
        <v>1.7000000000000001E-2</v>
      </c>
      <c r="G44" s="8">
        <v>48</v>
      </c>
      <c r="H44" s="8">
        <f t="shared" si="1"/>
        <v>48</v>
      </c>
      <c r="I44">
        <v>2273797903</v>
      </c>
      <c r="J44">
        <v>0.96799999999999997</v>
      </c>
      <c r="K44">
        <v>74799665</v>
      </c>
      <c r="L44">
        <v>3.2000000000000001E-2</v>
      </c>
      <c r="M44" s="8">
        <v>48</v>
      </c>
      <c r="N44" s="8">
        <f t="shared" si="2"/>
        <v>48</v>
      </c>
      <c r="O44">
        <v>2538534080</v>
      </c>
      <c r="P44">
        <v>0.97499999999999998</v>
      </c>
      <c r="Q44">
        <v>64660932</v>
      </c>
      <c r="R44">
        <v>2.5000000000000001E-2</v>
      </c>
      <c r="S44" s="8">
        <v>48</v>
      </c>
      <c r="T44" s="8">
        <f t="shared" si="3"/>
        <v>48</v>
      </c>
      <c r="U44">
        <v>2553740018</v>
      </c>
      <c r="V44">
        <v>0.97699999999999998</v>
      </c>
      <c r="W44">
        <v>60775380</v>
      </c>
      <c r="X44">
        <v>2.3E-2</v>
      </c>
      <c r="Y44" s="8">
        <v>48</v>
      </c>
      <c r="Z44" s="8">
        <f t="shared" si="4"/>
        <v>48</v>
      </c>
      <c r="AA44">
        <v>1401789505</v>
      </c>
      <c r="AB44">
        <v>0.877</v>
      </c>
      <c r="AC44">
        <v>196783272</v>
      </c>
      <c r="AD44">
        <v>0.123</v>
      </c>
      <c r="AE44" s="8">
        <v>41</v>
      </c>
      <c r="AF44">
        <f t="shared" si="5"/>
        <v>2199023255552</v>
      </c>
    </row>
    <row r="45" spans="1:32" x14ac:dyDescent="0.25">
      <c r="A45" s="8">
        <v>49</v>
      </c>
      <c r="B45" s="8">
        <f t="shared" si="0"/>
        <v>98</v>
      </c>
      <c r="C45">
        <v>2665223708</v>
      </c>
      <c r="D45">
        <v>0.98299999999999998</v>
      </c>
      <c r="E45">
        <v>45076730</v>
      </c>
      <c r="F45">
        <v>1.7000000000000001E-2</v>
      </c>
      <c r="G45" s="8">
        <v>49</v>
      </c>
      <c r="H45" s="8">
        <f t="shared" si="1"/>
        <v>49</v>
      </c>
      <c r="I45">
        <v>2285889643</v>
      </c>
      <c r="J45">
        <v>0.96899999999999997</v>
      </c>
      <c r="K45">
        <v>73725030</v>
      </c>
      <c r="L45">
        <v>3.1E-2</v>
      </c>
      <c r="M45" s="8">
        <v>49</v>
      </c>
      <c r="N45" s="8">
        <f t="shared" si="2"/>
        <v>49</v>
      </c>
      <c r="O45">
        <v>2551999249</v>
      </c>
      <c r="P45">
        <v>0.97599999999999998</v>
      </c>
      <c r="Q45">
        <v>62492827</v>
      </c>
      <c r="R45">
        <v>2.4E-2</v>
      </c>
      <c r="S45" s="8">
        <v>49</v>
      </c>
      <c r="T45" s="8">
        <f t="shared" si="3"/>
        <v>49</v>
      </c>
      <c r="U45">
        <v>2564396518</v>
      </c>
      <c r="V45">
        <v>0.97699999999999998</v>
      </c>
      <c r="W45">
        <v>59585514</v>
      </c>
      <c r="X45">
        <v>2.3E-2</v>
      </c>
      <c r="Y45" s="8">
        <v>49</v>
      </c>
      <c r="Z45" s="8">
        <f t="shared" si="4"/>
        <v>49</v>
      </c>
      <c r="AA45">
        <v>1478738123</v>
      </c>
      <c r="AB45">
        <v>0.88400000000000001</v>
      </c>
      <c r="AC45">
        <v>193318783</v>
      </c>
      <c r="AD45">
        <v>0.11600000000000001</v>
      </c>
      <c r="AE45" s="8">
        <v>42</v>
      </c>
      <c r="AF45">
        <f t="shared" si="5"/>
        <v>4398046511104</v>
      </c>
    </row>
    <row r="46" spans="1:32" x14ac:dyDescent="0.25">
      <c r="A46" s="8">
        <v>50</v>
      </c>
      <c r="B46" s="8">
        <f t="shared" si="0"/>
        <v>100</v>
      </c>
      <c r="C46">
        <v>2671858539</v>
      </c>
      <c r="D46">
        <v>0.98399999999999999</v>
      </c>
      <c r="E46">
        <v>44182002</v>
      </c>
      <c r="F46">
        <v>1.6E-2</v>
      </c>
      <c r="G46" s="8">
        <v>50</v>
      </c>
      <c r="H46" s="8">
        <f t="shared" si="1"/>
        <v>50</v>
      </c>
      <c r="I46">
        <v>2297474098</v>
      </c>
      <c r="J46">
        <v>0.96899999999999997</v>
      </c>
      <c r="K46">
        <v>72728496</v>
      </c>
      <c r="L46">
        <v>3.1E-2</v>
      </c>
      <c r="M46" s="8">
        <v>50</v>
      </c>
      <c r="N46" s="8">
        <f t="shared" si="2"/>
        <v>50</v>
      </c>
      <c r="O46">
        <v>2564238990</v>
      </c>
      <c r="P46">
        <v>0.97699999999999998</v>
      </c>
      <c r="Q46">
        <v>60651488</v>
      </c>
      <c r="R46">
        <v>2.3E-2</v>
      </c>
      <c r="S46" s="8">
        <v>50</v>
      </c>
      <c r="T46" s="8">
        <f t="shared" si="3"/>
        <v>50</v>
      </c>
      <c r="U46">
        <v>2574580045</v>
      </c>
      <c r="V46">
        <v>0.97799999999999998</v>
      </c>
      <c r="W46">
        <v>58441283</v>
      </c>
      <c r="X46">
        <v>2.1999999999999999E-2</v>
      </c>
      <c r="Y46" s="8">
        <v>50</v>
      </c>
      <c r="Z46" s="8">
        <f t="shared" si="4"/>
        <v>50</v>
      </c>
      <c r="AA46">
        <v>1553291904</v>
      </c>
      <c r="AB46">
        <v>0.89200000000000002</v>
      </c>
      <c r="AC46">
        <v>189034774</v>
      </c>
      <c r="AD46">
        <v>0.108</v>
      </c>
      <c r="AE46" s="8">
        <v>43</v>
      </c>
      <c r="AF46">
        <f t="shared" si="5"/>
        <v>8796093022208</v>
      </c>
    </row>
    <row r="47" spans="1:32" x14ac:dyDescent="0.25">
      <c r="A47" s="8">
        <v>51</v>
      </c>
      <c r="B47" s="8">
        <f t="shared" si="0"/>
        <v>102</v>
      </c>
      <c r="C47">
        <v>2678172239</v>
      </c>
      <c r="D47">
        <v>0.98399999999999999</v>
      </c>
      <c r="E47">
        <v>43308304</v>
      </c>
      <c r="F47">
        <v>1.6E-2</v>
      </c>
      <c r="G47" s="8">
        <v>51</v>
      </c>
      <c r="H47" s="8">
        <f t="shared" si="1"/>
        <v>51</v>
      </c>
      <c r="I47">
        <v>2308608037</v>
      </c>
      <c r="J47">
        <v>0.97</v>
      </c>
      <c r="K47">
        <v>71793782</v>
      </c>
      <c r="L47">
        <v>0.03</v>
      </c>
      <c r="M47" s="8">
        <v>51</v>
      </c>
      <c r="N47" s="8">
        <f t="shared" si="2"/>
        <v>51</v>
      </c>
      <c r="O47">
        <v>2575513100</v>
      </c>
      <c r="P47">
        <v>0.97799999999999998</v>
      </c>
      <c r="Q47">
        <v>59043219</v>
      </c>
      <c r="R47">
        <v>2.1999999999999999E-2</v>
      </c>
      <c r="S47" s="8">
        <v>51</v>
      </c>
      <c r="T47" s="8">
        <f t="shared" si="3"/>
        <v>51</v>
      </c>
      <c r="U47">
        <v>2584327384</v>
      </c>
      <c r="V47">
        <v>0.97799999999999998</v>
      </c>
      <c r="W47">
        <v>57332802</v>
      </c>
      <c r="X47">
        <v>2.1999999999999999E-2</v>
      </c>
      <c r="Y47" s="8">
        <v>51</v>
      </c>
      <c r="Z47" s="8">
        <f t="shared" si="4"/>
        <v>51</v>
      </c>
      <c r="AA47">
        <v>1625191237</v>
      </c>
      <c r="AB47">
        <v>0.89800000000000002</v>
      </c>
      <c r="AC47">
        <v>184039931</v>
      </c>
      <c r="AD47">
        <v>0.10199999999999999</v>
      </c>
      <c r="AE47" s="8">
        <v>44</v>
      </c>
      <c r="AF47">
        <f t="shared" si="5"/>
        <v>17592186044416</v>
      </c>
    </row>
    <row r="48" spans="1:32" x14ac:dyDescent="0.25">
      <c r="A48" s="8">
        <v>52</v>
      </c>
      <c r="B48" s="8">
        <f t="shared" si="0"/>
        <v>104</v>
      </c>
      <c r="C48">
        <v>2684181302</v>
      </c>
      <c r="D48">
        <v>0.98399999999999999</v>
      </c>
      <c r="E48">
        <v>42455008</v>
      </c>
      <c r="F48">
        <v>1.6E-2</v>
      </c>
      <c r="G48" s="8">
        <v>52</v>
      </c>
      <c r="H48" s="8">
        <f t="shared" si="1"/>
        <v>52</v>
      </c>
      <c r="I48">
        <v>2319332585</v>
      </c>
      <c r="J48">
        <v>0.97</v>
      </c>
      <c r="K48">
        <v>70910543</v>
      </c>
      <c r="L48">
        <v>0.03</v>
      </c>
      <c r="M48" s="8">
        <v>52</v>
      </c>
      <c r="N48" s="8">
        <f t="shared" si="2"/>
        <v>52</v>
      </c>
      <c r="O48">
        <v>2586013622</v>
      </c>
      <c r="P48">
        <v>0.97799999999999998</v>
      </c>
      <c r="Q48">
        <v>57593778</v>
      </c>
      <c r="R48">
        <v>2.1999999999999999E-2</v>
      </c>
      <c r="S48" s="8">
        <v>52</v>
      </c>
      <c r="T48" s="8">
        <f t="shared" si="3"/>
        <v>52</v>
      </c>
      <c r="U48">
        <v>2593682943</v>
      </c>
      <c r="V48">
        <v>0.97899999999999998</v>
      </c>
      <c r="W48">
        <v>56239128</v>
      </c>
      <c r="X48">
        <v>2.1000000000000001E-2</v>
      </c>
      <c r="Y48" s="8">
        <v>52</v>
      </c>
      <c r="Z48" s="8">
        <f t="shared" si="4"/>
        <v>52</v>
      </c>
      <c r="AA48">
        <v>1694141644</v>
      </c>
      <c r="AB48">
        <v>0.90500000000000003</v>
      </c>
      <c r="AC48">
        <v>178528092</v>
      </c>
      <c r="AD48">
        <v>9.5000000000000001E-2</v>
      </c>
      <c r="AE48" s="8">
        <v>45</v>
      </c>
      <c r="AF48">
        <f t="shared" si="5"/>
        <v>35184372088832</v>
      </c>
    </row>
    <row r="49" spans="1:32" x14ac:dyDescent="0.25">
      <c r="A49" s="8">
        <v>53</v>
      </c>
      <c r="B49" s="8">
        <f t="shared" si="0"/>
        <v>106</v>
      </c>
      <c r="C49">
        <v>2689903450</v>
      </c>
      <c r="D49">
        <v>0.98499999999999999</v>
      </c>
      <c r="E49">
        <v>41618289</v>
      </c>
      <c r="F49">
        <v>1.4999999999999999E-2</v>
      </c>
      <c r="G49" s="8">
        <v>53</v>
      </c>
      <c r="H49" s="8">
        <f t="shared" si="1"/>
        <v>53</v>
      </c>
      <c r="I49">
        <v>2329684944</v>
      </c>
      <c r="J49">
        <v>0.97099999999999997</v>
      </c>
      <c r="K49">
        <v>70071890</v>
      </c>
      <c r="L49">
        <v>2.9000000000000001E-2</v>
      </c>
      <c r="M49" s="8">
        <v>53</v>
      </c>
      <c r="N49" s="8">
        <f t="shared" si="2"/>
        <v>53</v>
      </c>
      <c r="O49">
        <v>2595873503</v>
      </c>
      <c r="P49">
        <v>0.97899999999999998</v>
      </c>
      <c r="Q49">
        <v>56258279</v>
      </c>
      <c r="R49">
        <v>2.1000000000000001E-2</v>
      </c>
      <c r="S49" s="8">
        <v>53</v>
      </c>
      <c r="T49" s="8">
        <f t="shared" si="3"/>
        <v>53</v>
      </c>
      <c r="U49">
        <v>2602659077</v>
      </c>
      <c r="V49">
        <v>0.97899999999999998</v>
      </c>
      <c r="W49">
        <v>55159299</v>
      </c>
      <c r="X49">
        <v>2.1000000000000001E-2</v>
      </c>
      <c r="Y49" s="8">
        <v>53</v>
      </c>
      <c r="Z49" s="8">
        <f t="shared" si="4"/>
        <v>53</v>
      </c>
      <c r="AA49">
        <v>1759899473</v>
      </c>
      <c r="AB49">
        <v>0.91100000000000003</v>
      </c>
      <c r="AC49">
        <v>172718295</v>
      </c>
      <c r="AD49">
        <v>8.8999999999999996E-2</v>
      </c>
      <c r="AE49" s="8">
        <v>46</v>
      </c>
      <c r="AF49">
        <f t="shared" si="5"/>
        <v>70368744177664</v>
      </c>
    </row>
    <row r="50" spans="1:32" x14ac:dyDescent="0.25">
      <c r="A50" s="8">
        <v>54</v>
      </c>
      <c r="B50" s="8">
        <f t="shared" si="0"/>
        <v>108</v>
      </c>
      <c r="C50">
        <v>2695347092</v>
      </c>
      <c r="D50">
        <v>0.98499999999999999</v>
      </c>
      <c r="E50">
        <v>40795257</v>
      </c>
      <c r="F50">
        <v>1.4999999999999999E-2</v>
      </c>
      <c r="G50" s="8">
        <v>54</v>
      </c>
      <c r="H50" s="8">
        <f t="shared" si="1"/>
        <v>54</v>
      </c>
      <c r="I50">
        <v>2339697592</v>
      </c>
      <c r="J50">
        <v>0.97099999999999997</v>
      </c>
      <c r="K50">
        <v>69272080</v>
      </c>
      <c r="L50">
        <v>2.9000000000000001E-2</v>
      </c>
      <c r="M50" s="8">
        <v>54</v>
      </c>
      <c r="N50" s="8">
        <f t="shared" si="2"/>
        <v>54</v>
      </c>
      <c r="O50">
        <v>2605174841</v>
      </c>
      <c r="P50">
        <v>0.97899999999999998</v>
      </c>
      <c r="Q50">
        <v>55011935</v>
      </c>
      <c r="R50">
        <v>2.1000000000000001E-2</v>
      </c>
      <c r="S50" s="8">
        <v>54</v>
      </c>
      <c r="T50" s="8">
        <f t="shared" si="3"/>
        <v>54</v>
      </c>
      <c r="U50">
        <v>2611266005</v>
      </c>
      <c r="V50">
        <v>0.98</v>
      </c>
      <c r="W50">
        <v>54102350</v>
      </c>
      <c r="X50">
        <v>0.02</v>
      </c>
      <c r="Y50" s="8">
        <v>54</v>
      </c>
      <c r="Z50" s="8">
        <f t="shared" si="4"/>
        <v>54</v>
      </c>
      <c r="AA50">
        <v>1822292803</v>
      </c>
      <c r="AB50">
        <v>0.91600000000000004</v>
      </c>
      <c r="AC50">
        <v>166806808</v>
      </c>
      <c r="AD50">
        <v>8.4000000000000005E-2</v>
      </c>
      <c r="AE50" s="8">
        <v>47</v>
      </c>
      <c r="AF50">
        <f t="shared" si="5"/>
        <v>140737488355328</v>
      </c>
    </row>
    <row r="51" spans="1:32" x14ac:dyDescent="0.25">
      <c r="A51" s="8">
        <v>55</v>
      </c>
      <c r="B51" s="8">
        <f t="shared" si="0"/>
        <v>110</v>
      </c>
      <c r="C51">
        <v>2700509988</v>
      </c>
      <c r="D51">
        <v>0.98499999999999999</v>
      </c>
      <c r="E51">
        <v>39992658</v>
      </c>
      <c r="F51">
        <v>1.4999999999999999E-2</v>
      </c>
      <c r="G51" s="8">
        <v>55</v>
      </c>
      <c r="H51" s="8">
        <f t="shared" si="1"/>
        <v>55</v>
      </c>
      <c r="I51">
        <v>2349396924</v>
      </c>
      <c r="J51">
        <v>0.97199999999999998</v>
      </c>
      <c r="K51">
        <v>68504491</v>
      </c>
      <c r="L51">
        <v>2.8000000000000001E-2</v>
      </c>
      <c r="M51" s="8">
        <v>55</v>
      </c>
      <c r="N51" s="8">
        <f t="shared" si="2"/>
        <v>55</v>
      </c>
      <c r="O51">
        <v>2613989349</v>
      </c>
      <c r="P51">
        <v>0.98</v>
      </c>
      <c r="Q51">
        <v>53831305</v>
      </c>
      <c r="R51">
        <v>0.02</v>
      </c>
      <c r="S51" s="8">
        <v>55</v>
      </c>
      <c r="T51" s="8">
        <f t="shared" si="3"/>
        <v>55</v>
      </c>
      <c r="U51">
        <v>2619521290</v>
      </c>
      <c r="V51">
        <v>0.98</v>
      </c>
      <c r="W51">
        <v>53064688</v>
      </c>
      <c r="X51">
        <v>0.02</v>
      </c>
      <c r="Y51" s="8">
        <v>55</v>
      </c>
      <c r="Z51" s="8">
        <f t="shared" si="4"/>
        <v>55</v>
      </c>
      <c r="AA51">
        <v>1881265798</v>
      </c>
      <c r="AB51">
        <v>0.92100000000000004</v>
      </c>
      <c r="AC51">
        <v>160930318</v>
      </c>
      <c r="AD51">
        <v>7.9000000000000001E-2</v>
      </c>
      <c r="AE51" s="8">
        <v>48</v>
      </c>
      <c r="AF51">
        <f t="shared" si="5"/>
        <v>281474976710656</v>
      </c>
    </row>
    <row r="52" spans="1:32" x14ac:dyDescent="0.25">
      <c r="A52" s="8">
        <v>56</v>
      </c>
      <c r="B52" s="8">
        <f t="shared" si="0"/>
        <v>112</v>
      </c>
      <c r="C52">
        <v>2705408613</v>
      </c>
      <c r="D52">
        <v>0.98599999999999999</v>
      </c>
      <c r="E52">
        <v>39212478</v>
      </c>
      <c r="F52">
        <v>1.4E-2</v>
      </c>
      <c r="G52" s="8">
        <v>56</v>
      </c>
      <c r="H52" s="8">
        <f t="shared" si="1"/>
        <v>56</v>
      </c>
      <c r="I52">
        <v>2358803056</v>
      </c>
      <c r="J52">
        <v>0.97199999999999998</v>
      </c>
      <c r="K52">
        <v>67767956</v>
      </c>
      <c r="L52">
        <v>2.8000000000000001E-2</v>
      </c>
      <c r="M52" s="8">
        <v>56</v>
      </c>
      <c r="N52" s="8">
        <f t="shared" si="2"/>
        <v>56</v>
      </c>
      <c r="O52">
        <v>2622366726</v>
      </c>
      <c r="P52">
        <v>0.98</v>
      </c>
      <c r="Q52">
        <v>52696158</v>
      </c>
      <c r="R52">
        <v>0.02</v>
      </c>
      <c r="S52" s="8">
        <v>56</v>
      </c>
      <c r="T52" s="8">
        <f t="shared" si="3"/>
        <v>56</v>
      </c>
      <c r="U52">
        <v>2627445645</v>
      </c>
      <c r="V52">
        <v>0.98099999999999998</v>
      </c>
      <c r="W52">
        <v>52033896</v>
      </c>
      <c r="X52">
        <v>1.9E-2</v>
      </c>
      <c r="Y52" s="8">
        <v>56</v>
      </c>
      <c r="Z52" s="8">
        <f t="shared" si="4"/>
        <v>56</v>
      </c>
      <c r="AA52">
        <v>1936871163</v>
      </c>
      <c r="AB52">
        <v>0.92600000000000005</v>
      </c>
      <c r="AC52">
        <v>155133491</v>
      </c>
      <c r="AD52">
        <v>7.3999999999999996E-2</v>
      </c>
      <c r="AE52" s="8">
        <v>49</v>
      </c>
      <c r="AF52">
        <f t="shared" si="5"/>
        <v>562949953421312</v>
      </c>
    </row>
    <row r="53" spans="1:32" x14ac:dyDescent="0.25">
      <c r="A53" s="8">
        <v>57</v>
      </c>
      <c r="B53" s="8">
        <f t="shared" si="0"/>
        <v>114</v>
      </c>
      <c r="C53">
        <v>2710058591</v>
      </c>
      <c r="D53">
        <v>0.98599999999999999</v>
      </c>
      <c r="E53">
        <v>38452616</v>
      </c>
      <c r="F53">
        <v>1.4E-2</v>
      </c>
      <c r="G53" s="8">
        <v>57</v>
      </c>
      <c r="H53" s="8">
        <f t="shared" si="1"/>
        <v>57</v>
      </c>
      <c r="I53">
        <v>2367936579</v>
      </c>
      <c r="J53">
        <v>0.97199999999999998</v>
      </c>
      <c r="K53">
        <v>67057097</v>
      </c>
      <c r="L53">
        <v>2.8000000000000001E-2</v>
      </c>
      <c r="M53" s="8">
        <v>57</v>
      </c>
      <c r="N53" s="8">
        <f t="shared" si="2"/>
        <v>57</v>
      </c>
      <c r="O53">
        <v>2630343596</v>
      </c>
      <c r="P53">
        <v>0.98099999999999998</v>
      </c>
      <c r="Q53">
        <v>51596147</v>
      </c>
      <c r="R53">
        <v>1.9E-2</v>
      </c>
      <c r="S53" s="8">
        <v>57</v>
      </c>
      <c r="T53" s="8">
        <f t="shared" si="3"/>
        <v>57</v>
      </c>
      <c r="U53">
        <v>2635044035</v>
      </c>
      <c r="V53">
        <v>0.98099999999999998</v>
      </c>
      <c r="W53">
        <v>51010686</v>
      </c>
      <c r="X53">
        <v>1.9E-2</v>
      </c>
      <c r="Y53" s="8">
        <v>57</v>
      </c>
      <c r="Z53" s="8">
        <f t="shared" si="4"/>
        <v>57</v>
      </c>
      <c r="AA53">
        <v>1989219139</v>
      </c>
      <c r="AB53">
        <v>0.93</v>
      </c>
      <c r="AC53">
        <v>149419545</v>
      </c>
      <c r="AD53">
        <v>7.0000000000000007E-2</v>
      </c>
      <c r="AE53" s="8">
        <v>50</v>
      </c>
      <c r="AF53">
        <f t="shared" si="5"/>
        <v>1125899906842624</v>
      </c>
    </row>
    <row r="54" spans="1:32" x14ac:dyDescent="0.25">
      <c r="A54" s="8">
        <v>58</v>
      </c>
      <c r="B54" s="8">
        <f t="shared" si="0"/>
        <v>116</v>
      </c>
      <c r="C54">
        <v>2714463317</v>
      </c>
      <c r="D54">
        <v>0.98599999999999999</v>
      </c>
      <c r="E54">
        <v>37720312</v>
      </c>
      <c r="F54">
        <v>1.4E-2</v>
      </c>
      <c r="G54" s="8">
        <v>58</v>
      </c>
      <c r="H54" s="8">
        <f t="shared" si="1"/>
        <v>58</v>
      </c>
      <c r="I54">
        <v>2376812533</v>
      </c>
      <c r="J54">
        <v>0.97299999999999998</v>
      </c>
      <c r="K54">
        <v>66369566</v>
      </c>
      <c r="L54">
        <v>2.7E-2</v>
      </c>
      <c r="M54" s="8">
        <v>58</v>
      </c>
      <c r="N54" s="8">
        <f t="shared" si="2"/>
        <v>58</v>
      </c>
      <c r="O54">
        <v>2637941336</v>
      </c>
      <c r="P54">
        <v>0.98099999999999998</v>
      </c>
      <c r="Q54">
        <v>50530481</v>
      </c>
      <c r="R54">
        <v>1.9E-2</v>
      </c>
      <c r="S54" s="8">
        <v>58</v>
      </c>
      <c r="T54" s="8">
        <f t="shared" si="3"/>
        <v>58</v>
      </c>
      <c r="U54">
        <v>2642320483</v>
      </c>
      <c r="V54">
        <v>0.98099999999999998</v>
      </c>
      <c r="W54">
        <v>49997693</v>
      </c>
      <c r="X54">
        <v>1.9E-2</v>
      </c>
      <c r="Y54" s="8">
        <v>58</v>
      </c>
      <c r="Z54" s="8">
        <f t="shared" si="4"/>
        <v>58</v>
      </c>
      <c r="AA54">
        <v>2038472649</v>
      </c>
      <c r="AB54">
        <v>0.93400000000000005</v>
      </c>
      <c r="AC54">
        <v>143740313</v>
      </c>
      <c r="AD54">
        <v>6.6000000000000003E-2</v>
      </c>
      <c r="AE54" s="8">
        <v>51</v>
      </c>
      <c r="AF54">
        <f t="shared" si="5"/>
        <v>2251799813685248</v>
      </c>
    </row>
    <row r="55" spans="1:32" x14ac:dyDescent="0.25">
      <c r="A55" s="8">
        <v>59</v>
      </c>
      <c r="B55" s="8">
        <f t="shared" si="0"/>
        <v>118</v>
      </c>
      <c r="C55">
        <v>2718638999</v>
      </c>
      <c r="D55">
        <v>0.98699999999999999</v>
      </c>
      <c r="E55">
        <v>37016544</v>
      </c>
      <c r="F55">
        <v>1.2999999999999999E-2</v>
      </c>
      <c r="G55" s="8">
        <v>59</v>
      </c>
      <c r="H55" s="8">
        <f t="shared" si="1"/>
        <v>59</v>
      </c>
      <c r="I55">
        <v>2385441671</v>
      </c>
      <c r="J55">
        <v>0.97299999999999998</v>
      </c>
      <c r="K55">
        <v>65707291</v>
      </c>
      <c r="L55">
        <v>2.7E-2</v>
      </c>
      <c r="M55" s="8">
        <v>59</v>
      </c>
      <c r="N55" s="8">
        <f t="shared" si="2"/>
        <v>59</v>
      </c>
      <c r="O55">
        <v>2645186046</v>
      </c>
      <c r="P55">
        <v>0.98199999999999998</v>
      </c>
      <c r="Q55">
        <v>49493254</v>
      </c>
      <c r="R55">
        <v>1.7999999999999999E-2</v>
      </c>
      <c r="S55" s="8">
        <v>59</v>
      </c>
      <c r="T55" s="8">
        <f t="shared" si="3"/>
        <v>59</v>
      </c>
      <c r="U55">
        <v>2649281458</v>
      </c>
      <c r="V55">
        <v>0.98199999999999998</v>
      </c>
      <c r="W55">
        <v>48997488</v>
      </c>
      <c r="X55">
        <v>1.7999999999999999E-2</v>
      </c>
      <c r="Y55" s="8">
        <v>59</v>
      </c>
      <c r="Z55" s="8">
        <f t="shared" si="4"/>
        <v>59</v>
      </c>
      <c r="AA55">
        <v>2084760585</v>
      </c>
      <c r="AB55">
        <v>0.93799999999999994</v>
      </c>
      <c r="AC55">
        <v>138081505</v>
      </c>
      <c r="AD55">
        <v>6.2E-2</v>
      </c>
      <c r="AE55" s="8">
        <v>52</v>
      </c>
      <c r="AF55">
        <f t="shared" si="5"/>
        <v>4503599627370496</v>
      </c>
    </row>
    <row r="56" spans="1:32" x14ac:dyDescent="0.25">
      <c r="A56" s="8">
        <v>60</v>
      </c>
      <c r="B56" s="8">
        <f t="shared" si="0"/>
        <v>120</v>
      </c>
      <c r="C56">
        <v>2722603713</v>
      </c>
      <c r="D56">
        <v>0.98699999999999999</v>
      </c>
      <c r="E56">
        <v>36335277</v>
      </c>
      <c r="F56">
        <v>1.2999999999999999E-2</v>
      </c>
      <c r="G56" s="8">
        <v>60</v>
      </c>
      <c r="H56" s="8">
        <f t="shared" si="1"/>
        <v>60</v>
      </c>
      <c r="I56">
        <v>2393841827</v>
      </c>
      <c r="J56">
        <v>0.97399999999999998</v>
      </c>
      <c r="K56">
        <v>65066278</v>
      </c>
      <c r="L56">
        <v>2.5999999999999999E-2</v>
      </c>
      <c r="M56" s="8">
        <v>60</v>
      </c>
      <c r="N56" s="8">
        <f t="shared" si="2"/>
        <v>60</v>
      </c>
      <c r="O56">
        <v>2652095510</v>
      </c>
      <c r="P56">
        <v>0.98199999999999998</v>
      </c>
      <c r="Q56">
        <v>48486042</v>
      </c>
      <c r="R56">
        <v>1.7999999999999999E-2</v>
      </c>
      <c r="S56" s="8">
        <v>60</v>
      </c>
      <c r="T56" s="8">
        <f t="shared" si="3"/>
        <v>60</v>
      </c>
      <c r="U56">
        <v>2655933175</v>
      </c>
      <c r="V56">
        <v>0.98199999999999998</v>
      </c>
      <c r="W56">
        <v>48019785</v>
      </c>
      <c r="X56">
        <v>1.7999999999999999E-2</v>
      </c>
      <c r="Y56" s="8">
        <v>60</v>
      </c>
      <c r="Z56" s="8">
        <f t="shared" si="4"/>
        <v>60</v>
      </c>
      <c r="AA56">
        <v>2128214740</v>
      </c>
      <c r="AB56">
        <v>0.94099999999999995</v>
      </c>
      <c r="AC56">
        <v>132434850</v>
      </c>
      <c r="AD56">
        <v>5.8999999999999997E-2</v>
      </c>
      <c r="AE56" s="8">
        <v>53</v>
      </c>
      <c r="AF56">
        <f t="shared" si="5"/>
        <v>9007199254740992</v>
      </c>
    </row>
    <row r="57" spans="1:32" x14ac:dyDescent="0.25">
      <c r="A57" s="8">
        <v>61</v>
      </c>
      <c r="B57" s="8">
        <f t="shared" si="0"/>
        <v>122</v>
      </c>
      <c r="C57">
        <v>2726360982</v>
      </c>
      <c r="D57">
        <v>0.98699999999999999</v>
      </c>
      <c r="E57">
        <v>35680924</v>
      </c>
      <c r="F57">
        <v>1.2999999999999999E-2</v>
      </c>
      <c r="G57" s="8">
        <v>61</v>
      </c>
      <c r="H57" s="8">
        <f t="shared" si="1"/>
        <v>61</v>
      </c>
      <c r="I57">
        <v>2402026706</v>
      </c>
      <c r="J57">
        <v>0.97399999999999998</v>
      </c>
      <c r="K57">
        <v>64441284</v>
      </c>
      <c r="L57">
        <v>2.5999999999999999E-2</v>
      </c>
      <c r="M57" s="8">
        <v>61</v>
      </c>
      <c r="N57" s="8">
        <f t="shared" si="2"/>
        <v>61</v>
      </c>
      <c r="O57">
        <v>2658682206</v>
      </c>
      <c r="P57">
        <v>0.98199999999999998</v>
      </c>
      <c r="Q57">
        <v>47506252</v>
      </c>
      <c r="R57">
        <v>1.7999999999999999E-2</v>
      </c>
      <c r="S57" s="8">
        <v>61</v>
      </c>
      <c r="T57" s="8">
        <f t="shared" si="3"/>
        <v>61</v>
      </c>
      <c r="U57">
        <v>2662288817</v>
      </c>
      <c r="V57">
        <v>0.98299999999999998</v>
      </c>
      <c r="W57">
        <v>47061936</v>
      </c>
      <c r="X57">
        <v>1.7000000000000001E-2</v>
      </c>
      <c r="Y57" s="8">
        <v>61</v>
      </c>
      <c r="Z57" s="8">
        <f t="shared" si="4"/>
        <v>61</v>
      </c>
      <c r="AA57">
        <v>2168928217</v>
      </c>
      <c r="AB57">
        <v>0.94499999999999995</v>
      </c>
      <c r="AC57">
        <v>126830542</v>
      </c>
      <c r="AD57">
        <v>5.5E-2</v>
      </c>
      <c r="AE57" s="8">
        <v>54</v>
      </c>
      <c r="AF57">
        <f t="shared" si="5"/>
        <v>1.8014398509481984E+16</v>
      </c>
    </row>
    <row r="58" spans="1:32" x14ac:dyDescent="0.25">
      <c r="A58" s="8">
        <v>62</v>
      </c>
      <c r="B58" s="8">
        <f t="shared" si="0"/>
        <v>124</v>
      </c>
      <c r="C58">
        <v>2729922707</v>
      </c>
      <c r="D58">
        <v>0.98699999999999999</v>
      </c>
      <c r="E58">
        <v>35053564</v>
      </c>
      <c r="F58">
        <v>1.2999999999999999E-2</v>
      </c>
      <c r="G58" s="8">
        <v>62</v>
      </c>
      <c r="H58" s="8">
        <f t="shared" si="1"/>
        <v>62</v>
      </c>
      <c r="I58">
        <v>2410004508</v>
      </c>
      <c r="J58">
        <v>0.97399999999999998</v>
      </c>
      <c r="K58">
        <v>63831305</v>
      </c>
      <c r="L58">
        <v>2.5999999999999999E-2</v>
      </c>
      <c r="M58" s="8">
        <v>62</v>
      </c>
      <c r="N58" s="8">
        <f t="shared" si="2"/>
        <v>62</v>
      </c>
      <c r="O58">
        <v>2664972155</v>
      </c>
      <c r="P58">
        <v>0.98299999999999998</v>
      </c>
      <c r="Q58">
        <v>46547170</v>
      </c>
      <c r="R58">
        <v>1.7000000000000001E-2</v>
      </c>
      <c r="S58" s="8">
        <v>62</v>
      </c>
      <c r="T58" s="8">
        <f t="shared" si="3"/>
        <v>62</v>
      </c>
      <c r="U58">
        <v>2668354044</v>
      </c>
      <c r="V58">
        <v>0.98299999999999998</v>
      </c>
      <c r="W58">
        <v>46123285</v>
      </c>
      <c r="X58">
        <v>1.7000000000000001E-2</v>
      </c>
      <c r="Y58" s="8">
        <v>62</v>
      </c>
      <c r="Z58" s="8">
        <f t="shared" si="4"/>
        <v>62</v>
      </c>
      <c r="AA58">
        <v>2206987905</v>
      </c>
      <c r="AB58">
        <v>0.94799999999999995</v>
      </c>
      <c r="AC58">
        <v>121319896</v>
      </c>
      <c r="AD58">
        <v>5.1999999999999998E-2</v>
      </c>
      <c r="AE58" s="8">
        <v>55</v>
      </c>
      <c r="AF58">
        <f t="shared" si="5"/>
        <v>3.6028797018963968E+16</v>
      </c>
    </row>
    <row r="59" spans="1:32" x14ac:dyDescent="0.25">
      <c r="A59" s="8">
        <v>63</v>
      </c>
      <c r="B59" s="8">
        <f t="shared" si="0"/>
        <v>126</v>
      </c>
      <c r="C59">
        <v>2733301299</v>
      </c>
      <c r="D59">
        <v>0.98799999999999999</v>
      </c>
      <c r="E59">
        <v>34450098</v>
      </c>
      <c r="F59">
        <v>1.2E-2</v>
      </c>
      <c r="G59" s="8">
        <v>63</v>
      </c>
      <c r="H59" s="8">
        <f t="shared" si="1"/>
        <v>63</v>
      </c>
      <c r="I59">
        <v>2417785023</v>
      </c>
      <c r="J59">
        <v>0.97499999999999998</v>
      </c>
      <c r="K59">
        <v>63235205</v>
      </c>
      <c r="L59">
        <v>2.5000000000000001E-2</v>
      </c>
      <c r="M59" s="8">
        <v>63</v>
      </c>
      <c r="N59" s="8">
        <f t="shared" si="2"/>
        <v>63</v>
      </c>
      <c r="O59">
        <v>2670979408</v>
      </c>
      <c r="P59">
        <v>0.98299999999999998</v>
      </c>
      <c r="Q59">
        <v>45602855</v>
      </c>
      <c r="R59">
        <v>1.7000000000000001E-2</v>
      </c>
      <c r="S59" s="8">
        <v>63</v>
      </c>
      <c r="T59" s="8">
        <f t="shared" si="3"/>
        <v>63</v>
      </c>
      <c r="U59">
        <v>2674136671</v>
      </c>
      <c r="V59">
        <v>0.98299999999999998</v>
      </c>
      <c r="W59">
        <v>45204173</v>
      </c>
      <c r="X59">
        <v>1.7000000000000001E-2</v>
      </c>
      <c r="Y59" s="8">
        <v>63</v>
      </c>
      <c r="Z59" s="8">
        <f t="shared" si="4"/>
        <v>63</v>
      </c>
      <c r="AA59">
        <v>2242466862</v>
      </c>
      <c r="AB59">
        <v>0.95099999999999996</v>
      </c>
      <c r="AC59">
        <v>115971127</v>
      </c>
      <c r="AD59">
        <v>4.9000000000000002E-2</v>
      </c>
      <c r="AE59" s="8">
        <v>56</v>
      </c>
      <c r="AF59">
        <f t="shared" si="5"/>
        <v>7.2057594037927936E+16</v>
      </c>
    </row>
    <row r="60" spans="1:32" x14ac:dyDescent="0.25">
      <c r="A60" s="8">
        <v>64</v>
      </c>
      <c r="B60" s="8">
        <f t="shared" si="0"/>
        <v>128</v>
      </c>
      <c r="C60">
        <v>2736500832</v>
      </c>
      <c r="D60">
        <v>0.98799999999999999</v>
      </c>
      <c r="E60">
        <v>33872323</v>
      </c>
      <c r="F60">
        <v>1.2E-2</v>
      </c>
      <c r="G60" s="8">
        <v>64</v>
      </c>
      <c r="H60" s="8">
        <f t="shared" si="1"/>
        <v>64</v>
      </c>
      <c r="I60">
        <v>2425374444</v>
      </c>
      <c r="J60">
        <v>0.97499999999999998</v>
      </c>
      <c r="K60">
        <v>62654289</v>
      </c>
      <c r="L60">
        <v>2.5000000000000001E-2</v>
      </c>
      <c r="M60" s="8">
        <v>64</v>
      </c>
      <c r="N60" s="8">
        <f t="shared" si="2"/>
        <v>64</v>
      </c>
      <c r="O60">
        <v>2676708832</v>
      </c>
      <c r="P60">
        <v>0.98399999999999999</v>
      </c>
      <c r="Q60">
        <v>44673854</v>
      </c>
      <c r="R60">
        <v>1.6E-2</v>
      </c>
      <c r="S60" s="8">
        <v>64</v>
      </c>
      <c r="T60" s="8">
        <f t="shared" si="3"/>
        <v>64</v>
      </c>
      <c r="U60">
        <v>2679649807</v>
      </c>
      <c r="V60">
        <v>0.98399999999999999</v>
      </c>
      <c r="W60">
        <v>44302321</v>
      </c>
      <c r="X60">
        <v>1.6E-2</v>
      </c>
      <c r="Y60" s="8">
        <v>64</v>
      </c>
      <c r="Z60" s="8">
        <f t="shared" si="4"/>
        <v>64</v>
      </c>
      <c r="AA60">
        <v>2275444374</v>
      </c>
      <c r="AB60">
        <v>0.95399999999999996</v>
      </c>
      <c r="AC60">
        <v>110852218</v>
      </c>
      <c r="AD60">
        <v>4.5999999999999999E-2</v>
      </c>
      <c r="AE60" s="8">
        <v>57</v>
      </c>
      <c r="AF60">
        <f t="shared" si="5"/>
        <v>1.4411518807585587E+17</v>
      </c>
    </row>
    <row r="61" spans="1:32" x14ac:dyDescent="0.25">
      <c r="AE61" s="8">
        <v>58</v>
      </c>
      <c r="AF61">
        <f t="shared" si="5"/>
        <v>2.8823037615171174E+17</v>
      </c>
    </row>
    <row r="62" spans="1:32" x14ac:dyDescent="0.25">
      <c r="AE62" s="8">
        <v>59</v>
      </c>
      <c r="AF62">
        <f t="shared" si="5"/>
        <v>5.7646075230342349E+17</v>
      </c>
    </row>
    <row r="63" spans="1:32" x14ac:dyDescent="0.25">
      <c r="AE63" s="8">
        <v>60</v>
      </c>
      <c r="AF63">
        <f t="shared" si="5"/>
        <v>1.152921504606847E+18</v>
      </c>
    </row>
    <row r="64" spans="1:32" x14ac:dyDescent="0.25">
      <c r="AE64" s="8">
        <v>61</v>
      </c>
      <c r="AF64">
        <f t="shared" si="5"/>
        <v>2.305843009213694E+18</v>
      </c>
    </row>
    <row r="65" spans="31:32" x14ac:dyDescent="0.25">
      <c r="AE65" s="8">
        <v>62</v>
      </c>
      <c r="AF65">
        <f t="shared" si="5"/>
        <v>4.6116860184273879E+18</v>
      </c>
    </row>
    <row r="66" spans="31:32" x14ac:dyDescent="0.25">
      <c r="AE66" s="8">
        <v>63</v>
      </c>
      <c r="AF66">
        <f t="shared" si="5"/>
        <v>9.2233720368547758E+18</v>
      </c>
    </row>
    <row r="67" spans="31:32" x14ac:dyDescent="0.25">
      <c r="AE67" s="8">
        <v>64</v>
      </c>
      <c r="AF67">
        <f t="shared" si="5"/>
        <v>1.8446744073709552E+19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workbookViewId="0">
      <selection activeCell="Q18" sqref="Q18"/>
    </sheetView>
  </sheetViews>
  <sheetFormatPr defaultRowHeight="15" x14ac:dyDescent="0.25"/>
  <cols>
    <col min="4" max="4" width="14.5703125" customWidth="1"/>
    <col min="5" max="5" width="14.85546875" customWidth="1"/>
    <col min="6" max="6" width="12.42578125" customWidth="1"/>
    <col min="7" max="7" width="11.140625" customWidth="1"/>
    <col min="8" max="9" width="12.140625" customWidth="1"/>
    <col min="10" max="10" width="12" customWidth="1"/>
    <col min="14" max="14" width="10.7109375" customWidth="1"/>
  </cols>
  <sheetData>
    <row r="1" spans="1:14" x14ac:dyDescent="0.25">
      <c r="A1" s="13"/>
      <c r="B1" s="13"/>
      <c r="C1" s="13"/>
      <c r="D1" s="17"/>
      <c r="E1" s="1"/>
      <c r="F1" s="1"/>
      <c r="G1" s="1"/>
      <c r="H1" s="1"/>
      <c r="I1" s="1"/>
      <c r="J1" s="15"/>
      <c r="K1" s="15"/>
      <c r="L1" s="15"/>
      <c r="M1" s="15"/>
      <c r="N1" s="15"/>
    </row>
    <row r="2" spans="1:14" x14ac:dyDescent="0.25">
      <c r="A2" s="13" t="s">
        <v>21</v>
      </c>
      <c r="B2" s="13"/>
      <c r="C2" s="13"/>
      <c r="D2" s="17"/>
      <c r="E2" s="1" t="s">
        <v>19</v>
      </c>
      <c r="F2" s="1"/>
      <c r="G2" s="1"/>
      <c r="H2" s="1"/>
      <c r="I2" s="1"/>
      <c r="J2" s="16" t="s">
        <v>22</v>
      </c>
      <c r="K2" s="15"/>
      <c r="L2" s="15"/>
      <c r="M2" s="15"/>
      <c r="N2" s="15"/>
    </row>
    <row r="3" spans="1:14" x14ac:dyDescent="0.25">
      <c r="A3" s="13" t="s">
        <v>14</v>
      </c>
      <c r="B3" s="13" t="s">
        <v>15</v>
      </c>
      <c r="C3" s="13" t="s">
        <v>7</v>
      </c>
      <c r="D3" s="18" t="s">
        <v>20</v>
      </c>
      <c r="E3" s="1" t="s">
        <v>13</v>
      </c>
      <c r="F3" s="1" t="s">
        <v>16</v>
      </c>
      <c r="G3" s="1" t="s">
        <v>17</v>
      </c>
      <c r="H3" s="1" t="s">
        <v>18</v>
      </c>
      <c r="I3" s="1" t="s">
        <v>50</v>
      </c>
      <c r="J3" s="15" t="s">
        <v>13</v>
      </c>
      <c r="K3" s="15" t="s">
        <v>16</v>
      </c>
      <c r="L3" s="15" t="s">
        <v>17</v>
      </c>
      <c r="M3" s="15" t="s">
        <v>18</v>
      </c>
      <c r="N3" s="15" t="s">
        <v>50</v>
      </c>
    </row>
    <row r="4" spans="1:14" x14ac:dyDescent="0.25">
      <c r="A4" s="11">
        <f>FLOOR((B4/2),1)</f>
        <v>4</v>
      </c>
      <c r="B4" s="11">
        <v>8</v>
      </c>
      <c r="C4" s="8">
        <f>B4</f>
        <v>8</v>
      </c>
      <c r="D4" s="14">
        <f>2^C4</f>
        <v>256</v>
      </c>
      <c r="E4" s="12"/>
      <c r="F4">
        <f>Distinct_Kmer_count!I4+Distinct_Kmer_count!K4</f>
        <v>256</v>
      </c>
      <c r="G4">
        <f>Distinct_Kmer_count!O4+Distinct_Kmer_count!Q4</f>
        <v>256</v>
      </c>
      <c r="H4">
        <f>Distinct_Kmer_count!U4+Distinct_Kmer_count!W4</f>
        <v>256</v>
      </c>
      <c r="I4">
        <f>Distinct_Kmer_count!AA4+Distinct_Kmer_count!AC4</f>
        <v>256</v>
      </c>
      <c r="K4">
        <f>D4-F4</f>
        <v>0</v>
      </c>
      <c r="L4">
        <f>D4-G4</f>
        <v>0</v>
      </c>
      <c r="M4">
        <f>D4-H4</f>
        <v>0</v>
      </c>
      <c r="N4">
        <f>D4-I4</f>
        <v>0</v>
      </c>
    </row>
    <row r="5" spans="1:14" x14ac:dyDescent="0.25">
      <c r="A5" s="11"/>
      <c r="B5" s="11">
        <v>9</v>
      </c>
      <c r="C5" s="8">
        <f t="shared" ref="C5:C60" si="0">B5</f>
        <v>9</v>
      </c>
      <c r="D5" s="14">
        <f t="shared" ref="D5:D60" si="1">2^C5</f>
        <v>512</v>
      </c>
      <c r="E5" s="12"/>
      <c r="F5">
        <f>Distinct_Kmer_count!I5+Distinct_Kmer_count!K5</f>
        <v>512</v>
      </c>
      <c r="G5">
        <f>Distinct_Kmer_count!O5+Distinct_Kmer_count!Q5</f>
        <v>512</v>
      </c>
      <c r="H5">
        <f>Distinct_Kmer_count!U5+Distinct_Kmer_count!W5</f>
        <v>512</v>
      </c>
      <c r="I5">
        <f>Distinct_Kmer_count!AA5+Distinct_Kmer_count!AC5</f>
        <v>512</v>
      </c>
      <c r="K5">
        <f t="shared" ref="K5:K60" si="2">D5-F5</f>
        <v>0</v>
      </c>
      <c r="L5">
        <f t="shared" ref="L5:L60" si="3">D5-G5</f>
        <v>0</v>
      </c>
      <c r="M5">
        <f t="shared" ref="M5:M60" si="4">D5-H5</f>
        <v>0</v>
      </c>
      <c r="N5">
        <f t="shared" ref="N5:N60" si="5">D5-I5</f>
        <v>0</v>
      </c>
    </row>
    <row r="6" spans="1:14" x14ac:dyDescent="0.25">
      <c r="A6" s="11">
        <f t="shared" ref="A6:A60" si="6">FLOOR((B6/2),1)</f>
        <v>5</v>
      </c>
      <c r="B6" s="11">
        <v>10</v>
      </c>
      <c r="C6" s="8">
        <f t="shared" si="0"/>
        <v>10</v>
      </c>
      <c r="D6" s="14">
        <f t="shared" si="1"/>
        <v>1024</v>
      </c>
      <c r="E6" s="12"/>
      <c r="F6">
        <f>Distinct_Kmer_count!I6+Distinct_Kmer_count!K6</f>
        <v>1024</v>
      </c>
      <c r="G6">
        <f>Distinct_Kmer_count!O6+Distinct_Kmer_count!Q6</f>
        <v>1024</v>
      </c>
      <c r="H6">
        <f>Distinct_Kmer_count!U6+Distinct_Kmer_count!W6</f>
        <v>1024</v>
      </c>
      <c r="I6">
        <f>Distinct_Kmer_count!AA6+Distinct_Kmer_count!AC6</f>
        <v>1024</v>
      </c>
      <c r="K6">
        <f t="shared" si="2"/>
        <v>0</v>
      </c>
      <c r="L6">
        <f t="shared" si="3"/>
        <v>0</v>
      </c>
      <c r="M6">
        <f t="shared" si="4"/>
        <v>0</v>
      </c>
      <c r="N6">
        <f t="shared" si="5"/>
        <v>0</v>
      </c>
    </row>
    <row r="7" spans="1:14" x14ac:dyDescent="0.25">
      <c r="A7" s="11"/>
      <c r="B7" s="11">
        <v>11</v>
      </c>
      <c r="C7" s="8">
        <f t="shared" si="0"/>
        <v>11</v>
      </c>
      <c r="D7" s="14">
        <f t="shared" si="1"/>
        <v>2048</v>
      </c>
      <c r="E7" s="12"/>
      <c r="F7">
        <f>Distinct_Kmer_count!I7+Distinct_Kmer_count!K7</f>
        <v>2048</v>
      </c>
      <c r="G7">
        <f>Distinct_Kmer_count!O7+Distinct_Kmer_count!Q7</f>
        <v>2048</v>
      </c>
      <c r="H7">
        <f>Distinct_Kmer_count!U7+Distinct_Kmer_count!W7</f>
        <v>2048</v>
      </c>
      <c r="I7">
        <f>Distinct_Kmer_count!AA7+Distinct_Kmer_count!AC7</f>
        <v>2048</v>
      </c>
      <c r="K7">
        <f t="shared" si="2"/>
        <v>0</v>
      </c>
      <c r="L7">
        <f t="shared" si="3"/>
        <v>0</v>
      </c>
      <c r="M7">
        <f t="shared" si="4"/>
        <v>0</v>
      </c>
      <c r="N7">
        <f t="shared" si="5"/>
        <v>0</v>
      </c>
    </row>
    <row r="8" spans="1:14" x14ac:dyDescent="0.25">
      <c r="A8" s="11">
        <f t="shared" si="6"/>
        <v>6</v>
      </c>
      <c r="B8" s="11">
        <v>12</v>
      </c>
      <c r="C8" s="8">
        <f t="shared" si="0"/>
        <v>12</v>
      </c>
      <c r="D8" s="14">
        <f t="shared" si="1"/>
        <v>4096</v>
      </c>
      <c r="E8" s="12"/>
      <c r="F8">
        <f>Distinct_Kmer_count!I8+Distinct_Kmer_count!K8</f>
        <v>4096</v>
      </c>
      <c r="G8">
        <f>Distinct_Kmer_count!O8+Distinct_Kmer_count!Q8</f>
        <v>4096</v>
      </c>
      <c r="H8">
        <f>Distinct_Kmer_count!U8+Distinct_Kmer_count!W8</f>
        <v>4096</v>
      </c>
      <c r="I8">
        <f>Distinct_Kmer_count!AA8+Distinct_Kmer_count!AC8</f>
        <v>4096</v>
      </c>
      <c r="K8">
        <f t="shared" si="2"/>
        <v>0</v>
      </c>
      <c r="L8">
        <f t="shared" si="3"/>
        <v>0</v>
      </c>
      <c r="M8">
        <f t="shared" si="4"/>
        <v>0</v>
      </c>
      <c r="N8">
        <f t="shared" si="5"/>
        <v>0</v>
      </c>
    </row>
    <row r="9" spans="1:14" x14ac:dyDescent="0.25">
      <c r="A9" s="11"/>
      <c r="B9" s="11">
        <v>13</v>
      </c>
      <c r="C9" s="8">
        <f t="shared" si="0"/>
        <v>13</v>
      </c>
      <c r="D9" s="14">
        <f t="shared" si="1"/>
        <v>8192</v>
      </c>
      <c r="E9" s="12"/>
      <c r="F9">
        <f>Distinct_Kmer_count!I9+Distinct_Kmer_count!K9</f>
        <v>8192</v>
      </c>
      <c r="G9">
        <f>Distinct_Kmer_count!O9+Distinct_Kmer_count!Q9</f>
        <v>8192</v>
      </c>
      <c r="H9">
        <f>Distinct_Kmer_count!U9+Distinct_Kmer_count!W9</f>
        <v>8192</v>
      </c>
      <c r="I9">
        <f>Distinct_Kmer_count!AA9+Distinct_Kmer_count!AC9</f>
        <v>8192</v>
      </c>
      <c r="K9">
        <f t="shared" si="2"/>
        <v>0</v>
      </c>
      <c r="L9">
        <f t="shared" si="3"/>
        <v>0</v>
      </c>
      <c r="M9">
        <f t="shared" si="4"/>
        <v>0</v>
      </c>
      <c r="N9">
        <f t="shared" si="5"/>
        <v>0</v>
      </c>
    </row>
    <row r="10" spans="1:14" x14ac:dyDescent="0.25">
      <c r="A10" s="11">
        <f t="shared" si="6"/>
        <v>7</v>
      </c>
      <c r="B10" s="11">
        <v>14</v>
      </c>
      <c r="C10" s="8">
        <f t="shared" si="0"/>
        <v>14</v>
      </c>
      <c r="D10" s="14">
        <f t="shared" si="1"/>
        <v>16384</v>
      </c>
      <c r="E10" s="12"/>
      <c r="F10">
        <f>Distinct_Kmer_count!I10+Distinct_Kmer_count!K10</f>
        <v>16384</v>
      </c>
      <c r="G10">
        <f>Distinct_Kmer_count!O10+Distinct_Kmer_count!Q10</f>
        <v>16384</v>
      </c>
      <c r="H10">
        <f>Distinct_Kmer_count!U10+Distinct_Kmer_count!W10</f>
        <v>16384</v>
      </c>
      <c r="I10">
        <f>Distinct_Kmer_count!AA10+Distinct_Kmer_count!AC10</f>
        <v>16384</v>
      </c>
      <c r="K10">
        <f t="shared" si="2"/>
        <v>0</v>
      </c>
      <c r="L10">
        <f t="shared" si="3"/>
        <v>0</v>
      </c>
      <c r="M10">
        <f t="shared" si="4"/>
        <v>0</v>
      </c>
      <c r="N10">
        <f t="shared" si="5"/>
        <v>0</v>
      </c>
    </row>
    <row r="11" spans="1:14" x14ac:dyDescent="0.25">
      <c r="A11" s="11"/>
      <c r="B11" s="11">
        <v>15</v>
      </c>
      <c r="C11" s="8">
        <f t="shared" si="0"/>
        <v>15</v>
      </c>
      <c r="D11" s="14">
        <f t="shared" si="1"/>
        <v>32768</v>
      </c>
      <c r="E11" s="12"/>
      <c r="F11">
        <f>Distinct_Kmer_count!I11+Distinct_Kmer_count!K11</f>
        <v>32768</v>
      </c>
      <c r="G11">
        <f>Distinct_Kmer_count!O11+Distinct_Kmer_count!Q11</f>
        <v>32768</v>
      </c>
      <c r="H11">
        <f>Distinct_Kmer_count!U11+Distinct_Kmer_count!W11</f>
        <v>32768</v>
      </c>
      <c r="I11">
        <f>Distinct_Kmer_count!AA11+Distinct_Kmer_count!AC11</f>
        <v>32768</v>
      </c>
      <c r="K11">
        <f t="shared" si="2"/>
        <v>0</v>
      </c>
      <c r="L11">
        <f t="shared" si="3"/>
        <v>0</v>
      </c>
      <c r="M11">
        <f t="shared" si="4"/>
        <v>0</v>
      </c>
      <c r="N11">
        <f t="shared" si="5"/>
        <v>0</v>
      </c>
    </row>
    <row r="12" spans="1:14" x14ac:dyDescent="0.25">
      <c r="A12" s="11">
        <f t="shared" si="6"/>
        <v>8</v>
      </c>
      <c r="B12" s="11">
        <v>16</v>
      </c>
      <c r="C12" s="8">
        <f t="shared" si="0"/>
        <v>16</v>
      </c>
      <c r="D12" s="14">
        <f t="shared" si="1"/>
        <v>65536</v>
      </c>
      <c r="E12">
        <f>Distinct_Kmer_count!C4+Distinct_Kmer_count!E4</f>
        <v>65536</v>
      </c>
      <c r="F12">
        <f>Distinct_Kmer_count!I12+Distinct_Kmer_count!K12</f>
        <v>65536</v>
      </c>
      <c r="G12">
        <f>Distinct_Kmer_count!O12+Distinct_Kmer_count!Q12</f>
        <v>65536</v>
      </c>
      <c r="H12">
        <f>Distinct_Kmer_count!U12+Distinct_Kmer_count!W12</f>
        <v>65536</v>
      </c>
      <c r="I12">
        <f>Distinct_Kmer_count!AA12+Distinct_Kmer_count!AC12</f>
        <v>65536</v>
      </c>
      <c r="J12">
        <f>D12-E12</f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</row>
    <row r="13" spans="1:14" x14ac:dyDescent="0.25">
      <c r="A13" s="11"/>
      <c r="B13" s="11">
        <v>17</v>
      </c>
      <c r="C13" s="8">
        <f t="shared" si="0"/>
        <v>17</v>
      </c>
      <c r="D13" s="14">
        <f t="shared" si="1"/>
        <v>131072</v>
      </c>
      <c r="F13">
        <f>Distinct_Kmer_count!I13+Distinct_Kmer_count!K13</f>
        <v>131072</v>
      </c>
      <c r="G13">
        <f>Distinct_Kmer_count!O13+Distinct_Kmer_count!Q13</f>
        <v>131072</v>
      </c>
      <c r="H13">
        <f>Distinct_Kmer_count!U13+Distinct_Kmer_count!W13</f>
        <v>131072</v>
      </c>
      <c r="I13">
        <f>Distinct_Kmer_count!AA13+Distinct_Kmer_count!AC13</f>
        <v>131072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</row>
    <row r="14" spans="1:14" x14ac:dyDescent="0.25">
      <c r="A14" s="11">
        <f t="shared" si="6"/>
        <v>9</v>
      </c>
      <c r="B14" s="11">
        <v>18</v>
      </c>
      <c r="C14" s="8">
        <f t="shared" si="0"/>
        <v>18</v>
      </c>
      <c r="D14" s="14">
        <f t="shared" si="1"/>
        <v>262144</v>
      </c>
      <c r="E14">
        <f>Distinct_Kmer_count!C5+Distinct_Kmer_count!E5</f>
        <v>262144</v>
      </c>
      <c r="F14">
        <f>Distinct_Kmer_count!I14+Distinct_Kmer_count!K14</f>
        <v>262144</v>
      </c>
      <c r="G14">
        <f>Distinct_Kmer_count!O14+Distinct_Kmer_count!Q14</f>
        <v>262144</v>
      </c>
      <c r="H14">
        <f>Distinct_Kmer_count!U14+Distinct_Kmer_count!W14</f>
        <v>262144</v>
      </c>
      <c r="I14">
        <f>Distinct_Kmer_count!AA14+Distinct_Kmer_count!AC14</f>
        <v>262141</v>
      </c>
      <c r="J14">
        <f t="shared" ref="J14" si="7">D14-E14</f>
        <v>0</v>
      </c>
      <c r="K14">
        <f t="shared" si="2"/>
        <v>0</v>
      </c>
      <c r="L14">
        <f t="shared" si="3"/>
        <v>0</v>
      </c>
      <c r="M14">
        <f t="shared" si="4"/>
        <v>0</v>
      </c>
      <c r="N14">
        <f t="shared" si="5"/>
        <v>3</v>
      </c>
    </row>
    <row r="15" spans="1:14" x14ac:dyDescent="0.25">
      <c r="A15" s="11"/>
      <c r="B15" s="11">
        <v>19</v>
      </c>
      <c r="C15" s="8">
        <f t="shared" si="0"/>
        <v>19</v>
      </c>
      <c r="D15" s="14">
        <f t="shared" si="1"/>
        <v>524288</v>
      </c>
      <c r="F15">
        <f>Distinct_Kmer_count!I15+Distinct_Kmer_count!K15</f>
        <v>524288</v>
      </c>
      <c r="G15">
        <f>Distinct_Kmer_count!O15+Distinct_Kmer_count!Q15</f>
        <v>524288</v>
      </c>
      <c r="H15">
        <f>Distinct_Kmer_count!U15+Distinct_Kmer_count!W15</f>
        <v>524288</v>
      </c>
      <c r="I15">
        <f>Distinct_Kmer_count!AA15+Distinct_Kmer_count!AC15</f>
        <v>524084</v>
      </c>
      <c r="K15">
        <f t="shared" si="2"/>
        <v>0</v>
      </c>
      <c r="L15">
        <f t="shared" si="3"/>
        <v>0</v>
      </c>
      <c r="M15">
        <f t="shared" si="4"/>
        <v>0</v>
      </c>
      <c r="N15">
        <f t="shared" si="5"/>
        <v>204</v>
      </c>
    </row>
    <row r="16" spans="1:14" x14ac:dyDescent="0.25">
      <c r="A16" s="11">
        <f t="shared" si="6"/>
        <v>10</v>
      </c>
      <c r="B16" s="11">
        <v>20</v>
      </c>
      <c r="C16" s="8">
        <f t="shared" si="0"/>
        <v>20</v>
      </c>
      <c r="D16" s="14">
        <f t="shared" si="1"/>
        <v>1048576</v>
      </c>
      <c r="E16">
        <f>Distinct_Kmer_count!C6+Distinct_Kmer_count!E6</f>
        <v>1048576</v>
      </c>
      <c r="F16">
        <f>Distinct_Kmer_count!I16+Distinct_Kmer_count!K16</f>
        <v>1048576</v>
      </c>
      <c r="G16">
        <f>Distinct_Kmer_count!O16+Distinct_Kmer_count!Q16</f>
        <v>1048576</v>
      </c>
      <c r="H16">
        <f>Distinct_Kmer_count!U16+Distinct_Kmer_count!W16</f>
        <v>1048576</v>
      </c>
      <c r="I16">
        <f>Distinct_Kmer_count!AA16+Distinct_Kmer_count!AC16</f>
        <v>1045699</v>
      </c>
      <c r="J16">
        <f t="shared" ref="J16" si="8">D16-E16</f>
        <v>0</v>
      </c>
      <c r="K16">
        <f t="shared" si="2"/>
        <v>0</v>
      </c>
      <c r="L16">
        <f t="shared" si="3"/>
        <v>0</v>
      </c>
      <c r="M16">
        <f t="shared" si="4"/>
        <v>0</v>
      </c>
      <c r="N16">
        <f t="shared" si="5"/>
        <v>2877</v>
      </c>
    </row>
    <row r="17" spans="1:14" x14ac:dyDescent="0.25">
      <c r="A17" s="11"/>
      <c r="B17" s="11">
        <v>21</v>
      </c>
      <c r="C17" s="8">
        <f t="shared" si="0"/>
        <v>21</v>
      </c>
      <c r="D17" s="14">
        <f t="shared" si="1"/>
        <v>2097152</v>
      </c>
      <c r="F17">
        <f>Distinct_Kmer_count!I17+Distinct_Kmer_count!K17</f>
        <v>2097152</v>
      </c>
      <c r="G17">
        <f>Distinct_Kmer_count!O17+Distinct_Kmer_count!Q17</f>
        <v>2097152</v>
      </c>
      <c r="H17">
        <f>Distinct_Kmer_count!U17+Distinct_Kmer_count!W17</f>
        <v>2097152</v>
      </c>
      <c r="I17">
        <f>Distinct_Kmer_count!AA17+Distinct_Kmer_count!AC17</f>
        <v>2076113</v>
      </c>
      <c r="K17">
        <f t="shared" si="2"/>
        <v>0</v>
      </c>
      <c r="L17">
        <f t="shared" si="3"/>
        <v>0</v>
      </c>
      <c r="M17">
        <f t="shared" si="4"/>
        <v>0</v>
      </c>
      <c r="N17">
        <f t="shared" si="5"/>
        <v>21039</v>
      </c>
    </row>
    <row r="18" spans="1:14" x14ac:dyDescent="0.25">
      <c r="A18" s="11">
        <f t="shared" si="6"/>
        <v>11</v>
      </c>
      <c r="B18" s="11">
        <v>22</v>
      </c>
      <c r="C18" s="8">
        <f t="shared" si="0"/>
        <v>22</v>
      </c>
      <c r="D18" s="14">
        <f t="shared" si="1"/>
        <v>4194304</v>
      </c>
      <c r="E18">
        <f>Distinct_Kmer_count!C7+Distinct_Kmer_count!E7</f>
        <v>4193313</v>
      </c>
      <c r="F18">
        <f>Distinct_Kmer_count!I18+Distinct_Kmer_count!K18</f>
        <v>4194304</v>
      </c>
      <c r="G18">
        <f>Distinct_Kmer_count!O18+Distinct_Kmer_count!Q18</f>
        <v>4194304</v>
      </c>
      <c r="H18">
        <f>Distinct_Kmer_count!U18+Distinct_Kmer_count!W18</f>
        <v>4194304</v>
      </c>
      <c r="I18">
        <f>Distinct_Kmer_count!AA18+Distinct_Kmer_count!AC18</f>
        <v>4089239</v>
      </c>
      <c r="J18">
        <f t="shared" ref="J18" si="9">D18-E18</f>
        <v>991</v>
      </c>
      <c r="K18">
        <f t="shared" si="2"/>
        <v>0</v>
      </c>
      <c r="L18">
        <f t="shared" si="3"/>
        <v>0</v>
      </c>
      <c r="M18">
        <f t="shared" si="4"/>
        <v>0</v>
      </c>
      <c r="N18">
        <f t="shared" si="5"/>
        <v>105065</v>
      </c>
    </row>
    <row r="19" spans="1:14" x14ac:dyDescent="0.25">
      <c r="A19" s="11"/>
      <c r="B19" s="11">
        <v>23</v>
      </c>
      <c r="C19" s="8">
        <f t="shared" si="0"/>
        <v>23</v>
      </c>
      <c r="D19" s="14">
        <f t="shared" si="1"/>
        <v>8388608</v>
      </c>
      <c r="F19">
        <f>Distinct_Kmer_count!I19+Distinct_Kmer_count!K19</f>
        <v>8388608</v>
      </c>
      <c r="G19">
        <f>Distinct_Kmer_count!O19+Distinct_Kmer_count!Q19</f>
        <v>8388608</v>
      </c>
      <c r="H19">
        <f>Distinct_Kmer_count!U19+Distinct_Kmer_count!W19</f>
        <v>8388608</v>
      </c>
      <c r="I19">
        <f>Distinct_Kmer_count!AA19+Distinct_Kmer_count!AC19</f>
        <v>7939438</v>
      </c>
      <c r="K19">
        <f t="shared" si="2"/>
        <v>0</v>
      </c>
      <c r="L19">
        <f t="shared" si="3"/>
        <v>0</v>
      </c>
      <c r="M19">
        <f t="shared" si="4"/>
        <v>0</v>
      </c>
      <c r="N19">
        <f t="shared" si="5"/>
        <v>449170</v>
      </c>
    </row>
    <row r="20" spans="1:14" x14ac:dyDescent="0.25">
      <c r="A20" s="11">
        <f t="shared" si="6"/>
        <v>12</v>
      </c>
      <c r="B20" s="11">
        <v>24</v>
      </c>
      <c r="C20" s="8">
        <f t="shared" si="0"/>
        <v>24</v>
      </c>
      <c r="D20" s="14">
        <f t="shared" si="1"/>
        <v>16777216</v>
      </c>
      <c r="E20">
        <f>Distinct_Kmer_count!C8+Distinct_Kmer_count!E8</f>
        <v>16609017</v>
      </c>
      <c r="F20">
        <f>Distinct_Kmer_count!I20+Distinct_Kmer_count!K20</f>
        <v>16777216</v>
      </c>
      <c r="G20">
        <f>Distinct_Kmer_count!O20+Distinct_Kmer_count!Q20</f>
        <v>16776960</v>
      </c>
      <c r="H20">
        <f>Distinct_Kmer_count!U20+Distinct_Kmer_count!W20</f>
        <v>16777216</v>
      </c>
      <c r="I20">
        <f>Distinct_Kmer_count!AA20+Distinct_Kmer_count!AC20</f>
        <v>14924790</v>
      </c>
      <c r="J20">
        <f t="shared" ref="J20" si="10">D20-E20</f>
        <v>168199</v>
      </c>
      <c r="K20">
        <f t="shared" si="2"/>
        <v>0</v>
      </c>
      <c r="L20">
        <f t="shared" si="3"/>
        <v>256</v>
      </c>
      <c r="M20">
        <f t="shared" si="4"/>
        <v>0</v>
      </c>
      <c r="N20">
        <f t="shared" si="5"/>
        <v>1852426</v>
      </c>
    </row>
    <row r="21" spans="1:14" x14ac:dyDescent="0.25">
      <c r="A21" s="11"/>
      <c r="B21" s="11">
        <v>25</v>
      </c>
      <c r="C21" s="8">
        <f t="shared" si="0"/>
        <v>25</v>
      </c>
      <c r="D21" s="14">
        <f t="shared" si="1"/>
        <v>33554432</v>
      </c>
      <c r="F21">
        <f>Distinct_Kmer_count!I21+Distinct_Kmer_count!K21</f>
        <v>33554432</v>
      </c>
      <c r="G21">
        <f>Distinct_Kmer_count!O21+Distinct_Kmer_count!Q21</f>
        <v>33537909</v>
      </c>
      <c r="H21">
        <f>Distinct_Kmer_count!U21+Distinct_Kmer_count!W21</f>
        <v>33554432</v>
      </c>
      <c r="I21">
        <f>Distinct_Kmer_count!AA21+Distinct_Kmer_count!AC21</f>
        <v>26499987</v>
      </c>
      <c r="K21">
        <f t="shared" si="2"/>
        <v>0</v>
      </c>
      <c r="L21">
        <f t="shared" si="3"/>
        <v>16523</v>
      </c>
      <c r="M21">
        <f t="shared" si="4"/>
        <v>0</v>
      </c>
      <c r="N21">
        <f t="shared" si="5"/>
        <v>7054445</v>
      </c>
    </row>
    <row r="22" spans="1:14" x14ac:dyDescent="0.25">
      <c r="A22" s="11">
        <f t="shared" si="6"/>
        <v>13</v>
      </c>
      <c r="B22" s="11">
        <v>26</v>
      </c>
      <c r="C22" s="8">
        <f t="shared" si="0"/>
        <v>26</v>
      </c>
      <c r="D22" s="14">
        <f t="shared" si="1"/>
        <v>67108864</v>
      </c>
      <c r="E22">
        <f>Distinct_Kmer_count!C9+Distinct_Kmer_count!E9</f>
        <v>62296994</v>
      </c>
      <c r="F22">
        <f>Distinct_Kmer_count!I22+Distinct_Kmer_count!K22</f>
        <v>67108314</v>
      </c>
      <c r="G22">
        <f>Distinct_Kmer_count!O22+Distinct_Kmer_count!Q22</f>
        <v>66779479</v>
      </c>
      <c r="H22">
        <f>Distinct_Kmer_count!U22+Distinct_Kmer_count!W22</f>
        <v>67108846</v>
      </c>
      <c r="I22">
        <f>Distinct_Kmer_count!AA22+Distinct_Kmer_count!AC22</f>
        <v>43847134</v>
      </c>
      <c r="J22">
        <f t="shared" ref="J22" si="11">D22-E22</f>
        <v>4811870</v>
      </c>
      <c r="K22">
        <f t="shared" si="2"/>
        <v>550</v>
      </c>
      <c r="L22">
        <f t="shared" si="3"/>
        <v>329385</v>
      </c>
      <c r="M22">
        <f t="shared" si="4"/>
        <v>18</v>
      </c>
      <c r="N22">
        <f t="shared" si="5"/>
        <v>23261730</v>
      </c>
    </row>
    <row r="23" spans="1:14" x14ac:dyDescent="0.25">
      <c r="A23" s="11"/>
      <c r="B23" s="11">
        <v>27</v>
      </c>
      <c r="C23" s="8">
        <f t="shared" si="0"/>
        <v>27</v>
      </c>
      <c r="D23" s="14">
        <f t="shared" si="1"/>
        <v>134217728</v>
      </c>
      <c r="F23">
        <f>Distinct_Kmer_count!I23+Distinct_Kmer_count!K23</f>
        <v>134083807</v>
      </c>
      <c r="G23">
        <f>Distinct_Kmer_count!O23+Distinct_Kmer_count!Q23</f>
        <v>130829928</v>
      </c>
      <c r="H23">
        <f>Distinct_Kmer_count!U23+Distinct_Kmer_count!W23</f>
        <v>134203874</v>
      </c>
      <c r="I23">
        <f>Distinct_Kmer_count!AA23+Distinct_Kmer_count!AC23</f>
        <v>67737642</v>
      </c>
      <c r="K23">
        <f t="shared" si="2"/>
        <v>133921</v>
      </c>
      <c r="L23">
        <f t="shared" si="3"/>
        <v>3387800</v>
      </c>
      <c r="M23">
        <f t="shared" si="4"/>
        <v>13854</v>
      </c>
      <c r="N23">
        <f t="shared" si="5"/>
        <v>66480086</v>
      </c>
    </row>
    <row r="24" spans="1:14" x14ac:dyDescent="0.25">
      <c r="A24" s="11">
        <f t="shared" si="6"/>
        <v>14</v>
      </c>
      <c r="B24" s="11">
        <v>28</v>
      </c>
      <c r="C24" s="8">
        <f t="shared" si="0"/>
        <v>28</v>
      </c>
      <c r="D24" s="14">
        <f t="shared" si="1"/>
        <v>268435456</v>
      </c>
      <c r="E24">
        <f>Distinct_Kmer_count!C10+Distinct_Kmer_count!E10</f>
        <v>202655673</v>
      </c>
      <c r="F24">
        <f>Distinct_Kmer_count!I24+Distinct_Kmer_count!K24</f>
        <v>263778170</v>
      </c>
      <c r="G24">
        <f>Distinct_Kmer_count!O24+Distinct_Kmer_count!Q24</f>
        <v>245980246</v>
      </c>
      <c r="H24">
        <f>Distinct_Kmer_count!U24+Distinct_Kmer_count!W24</f>
        <v>267271136</v>
      </c>
      <c r="I24">
        <f>Distinct_Kmer_count!AA24+Distinct_Kmer_count!AC24</f>
        <v>98617042</v>
      </c>
      <c r="J24">
        <f t="shared" ref="J24" si="12">D24-E24</f>
        <v>65779783</v>
      </c>
      <c r="K24">
        <f t="shared" si="2"/>
        <v>4657286</v>
      </c>
      <c r="L24">
        <f t="shared" si="3"/>
        <v>22455210</v>
      </c>
      <c r="M24">
        <f t="shared" si="4"/>
        <v>1164320</v>
      </c>
      <c r="N24">
        <f t="shared" si="5"/>
        <v>169818414</v>
      </c>
    </row>
    <row r="25" spans="1:14" x14ac:dyDescent="0.25">
      <c r="A25" s="11"/>
      <c r="B25" s="11">
        <v>29</v>
      </c>
      <c r="C25" s="8">
        <f t="shared" si="0"/>
        <v>29</v>
      </c>
      <c r="D25" s="14">
        <f t="shared" si="1"/>
        <v>536870912</v>
      </c>
      <c r="F25">
        <f>Distinct_Kmer_count!I25+Distinct_Kmer_count!K25</f>
        <v>485740710</v>
      </c>
      <c r="G25">
        <f>Distinct_Kmer_count!O25+Distinct_Kmer_count!Q25</f>
        <v>429879589</v>
      </c>
      <c r="H25">
        <f>Distinct_Kmer_count!U25+Distinct_Kmer_count!W25</f>
        <v>514036506</v>
      </c>
      <c r="I25">
        <f>Distinct_Kmer_count!AA25+Distinct_Kmer_count!AC25</f>
        <v>136674235</v>
      </c>
      <c r="K25">
        <f t="shared" si="2"/>
        <v>51130202</v>
      </c>
      <c r="L25">
        <f t="shared" si="3"/>
        <v>106991323</v>
      </c>
      <c r="M25">
        <f t="shared" si="4"/>
        <v>22834406</v>
      </c>
      <c r="N25">
        <f t="shared" si="5"/>
        <v>400196677</v>
      </c>
    </row>
    <row r="26" spans="1:14" x14ac:dyDescent="0.25">
      <c r="A26" s="11">
        <f t="shared" si="6"/>
        <v>15</v>
      </c>
      <c r="B26" s="11">
        <v>30</v>
      </c>
      <c r="C26" s="8">
        <f t="shared" si="0"/>
        <v>30</v>
      </c>
      <c r="D26" s="14">
        <f t="shared" si="1"/>
        <v>1073741824</v>
      </c>
      <c r="E26">
        <f>Distinct_Kmer_count!C11+Distinct_Kmer_count!E11</f>
        <v>546364018</v>
      </c>
      <c r="F26">
        <f>Distinct_Kmer_count!I26+Distinct_Kmer_count!K26</f>
        <v>792643562</v>
      </c>
      <c r="G26">
        <f>Distinct_Kmer_count!O26+Distinct_Kmer_count!Q26</f>
        <v>681307507</v>
      </c>
      <c r="H26">
        <f>Distinct_Kmer_count!U26+Distinct_Kmer_count!W26</f>
        <v>891714618</v>
      </c>
      <c r="I26">
        <f>Distinct_Kmer_count!AA26+Distinct_Kmer_count!AC26</f>
        <v>181907375</v>
      </c>
      <c r="J26">
        <f t="shared" ref="J26" si="13">D26-E26</f>
        <v>527377806</v>
      </c>
      <c r="K26">
        <f t="shared" si="2"/>
        <v>281098262</v>
      </c>
      <c r="L26">
        <f t="shared" si="3"/>
        <v>392434317</v>
      </c>
      <c r="M26">
        <f t="shared" si="4"/>
        <v>182027206</v>
      </c>
      <c r="N26">
        <f t="shared" si="5"/>
        <v>891834449</v>
      </c>
    </row>
    <row r="27" spans="1:14" x14ac:dyDescent="0.25">
      <c r="A27" s="11"/>
      <c r="B27" s="11">
        <v>31</v>
      </c>
      <c r="C27" s="8">
        <f t="shared" si="0"/>
        <v>31</v>
      </c>
      <c r="D27" s="14">
        <f t="shared" si="1"/>
        <v>2147483648</v>
      </c>
      <c r="F27">
        <f>Distinct_Kmer_count!I27+Distinct_Kmer_count!K27</f>
        <v>1130961963</v>
      </c>
      <c r="G27">
        <f>Distinct_Kmer_count!O27+Distinct_Kmer_count!Q27</f>
        <v>973438992</v>
      </c>
      <c r="H27">
        <f>Distinct_Kmer_count!U27+Distinct_Kmer_count!W27</f>
        <v>1330435390</v>
      </c>
      <c r="I27">
        <f>Distinct_Kmer_count!AA27+Distinct_Kmer_count!AC27</f>
        <v>234119894</v>
      </c>
      <c r="K27">
        <f t="shared" si="2"/>
        <v>1016521685</v>
      </c>
      <c r="L27">
        <f t="shared" si="3"/>
        <v>1174044656</v>
      </c>
      <c r="M27">
        <f t="shared" si="4"/>
        <v>817048258</v>
      </c>
      <c r="N27">
        <f t="shared" si="5"/>
        <v>1913363754</v>
      </c>
    </row>
    <row r="28" spans="1:14" x14ac:dyDescent="0.25">
      <c r="A28" s="11">
        <f t="shared" si="6"/>
        <v>16</v>
      </c>
      <c r="B28" s="11">
        <v>32</v>
      </c>
      <c r="C28" s="8">
        <f t="shared" si="0"/>
        <v>32</v>
      </c>
      <c r="D28" s="14">
        <f t="shared" si="1"/>
        <v>4294967296</v>
      </c>
      <c r="E28">
        <f>Distinct_Kmer_count!C12+Distinct_Kmer_count!E12</f>
        <v>1130819799</v>
      </c>
      <c r="F28">
        <f>Distinct_Kmer_count!I28+Distinct_Kmer_count!K28</f>
        <v>1439831227</v>
      </c>
      <c r="G28">
        <f>Distinct_Kmer_count!O28+Distinct_Kmer_count!Q28</f>
        <v>1268422322</v>
      </c>
      <c r="H28">
        <f>Distinct_Kmer_count!U28+Distinct_Kmer_count!W28</f>
        <v>1722750286</v>
      </c>
      <c r="I28">
        <f>Distinct_Kmer_count!AA28+Distinct_Kmer_count!AC28</f>
        <v>292944312</v>
      </c>
      <c r="J28">
        <f t="shared" ref="J28" si="14">D28-E28</f>
        <v>3164147497</v>
      </c>
      <c r="K28">
        <f t="shared" si="2"/>
        <v>2855136069</v>
      </c>
      <c r="L28">
        <f t="shared" si="3"/>
        <v>3026544974</v>
      </c>
      <c r="M28">
        <f t="shared" si="4"/>
        <v>2572217010</v>
      </c>
      <c r="N28">
        <f t="shared" si="5"/>
        <v>4002022984</v>
      </c>
    </row>
    <row r="29" spans="1:14" x14ac:dyDescent="0.25">
      <c r="A29" s="11"/>
      <c r="B29" s="11">
        <v>33</v>
      </c>
      <c r="C29" s="8">
        <f t="shared" si="0"/>
        <v>33</v>
      </c>
      <c r="D29" s="14">
        <f t="shared" si="1"/>
        <v>8589934592</v>
      </c>
      <c r="F29">
        <f>Distinct_Kmer_count!I29+Distinct_Kmer_count!K29</f>
        <v>1685681880</v>
      </c>
      <c r="G29">
        <f>Distinct_Kmer_count!O29+Distinct_Kmer_count!Q29</f>
        <v>1536927986</v>
      </c>
      <c r="H29">
        <f>Distinct_Kmer_count!U29+Distinct_Kmer_count!W29</f>
        <v>2012112921</v>
      </c>
      <c r="I29">
        <f>Distinct_Kmer_count!AA29+Distinct_Kmer_count!AC29</f>
        <v>357890543</v>
      </c>
      <c r="K29">
        <f t="shared" si="2"/>
        <v>6904252712</v>
      </c>
      <c r="L29">
        <f t="shared" si="3"/>
        <v>7053006606</v>
      </c>
      <c r="M29">
        <f t="shared" si="4"/>
        <v>6577821671</v>
      </c>
      <c r="N29">
        <f t="shared" si="5"/>
        <v>8232044049</v>
      </c>
    </row>
    <row r="30" spans="1:14" x14ac:dyDescent="0.25">
      <c r="A30" s="11">
        <f t="shared" si="6"/>
        <v>17</v>
      </c>
      <c r="B30" s="11">
        <v>34</v>
      </c>
      <c r="C30" s="8">
        <f t="shared" si="0"/>
        <v>34</v>
      </c>
      <c r="D30" s="14">
        <f t="shared" si="1"/>
        <v>17179869184</v>
      </c>
      <c r="E30">
        <f>Distinct_Kmer_count!C13+Distinct_Kmer_count!E13</f>
        <v>1682092708</v>
      </c>
      <c r="F30">
        <f>Distinct_Kmer_count!I30+Distinct_Kmer_count!K30</f>
        <v>1864651488</v>
      </c>
      <c r="G30">
        <f>Distinct_Kmer_count!O30+Distinct_Kmer_count!Q30</f>
        <v>1765012107</v>
      </c>
      <c r="H30">
        <f>Distinct_Kmer_count!U30+Distinct_Kmer_count!W30</f>
        <v>2201997432</v>
      </c>
      <c r="I30">
        <f>Distinct_Kmer_count!AA30+Distinct_Kmer_count!AC30</f>
        <v>428374708</v>
      </c>
      <c r="J30">
        <f t="shared" ref="J30" si="15">D30-E30</f>
        <v>15497776476</v>
      </c>
      <c r="K30">
        <f t="shared" si="2"/>
        <v>15315217696</v>
      </c>
      <c r="L30">
        <f t="shared" si="3"/>
        <v>15414857077</v>
      </c>
      <c r="M30">
        <f t="shared" si="4"/>
        <v>14977871752</v>
      </c>
      <c r="N30">
        <f t="shared" si="5"/>
        <v>16751494476</v>
      </c>
    </row>
    <row r="31" spans="1:14" x14ac:dyDescent="0.25">
      <c r="A31" s="11"/>
      <c r="B31" s="11">
        <v>35</v>
      </c>
      <c r="C31" s="8">
        <f t="shared" si="0"/>
        <v>35</v>
      </c>
      <c r="D31" s="14">
        <f t="shared" si="1"/>
        <v>34359738368</v>
      </c>
      <c r="F31">
        <f>Distinct_Kmer_count!I31+Distinct_Kmer_count!K31</f>
        <v>1988750776</v>
      </c>
      <c r="G31">
        <f>Distinct_Kmer_count!O31+Distinct_Kmer_count!Q31</f>
        <v>1950521737</v>
      </c>
      <c r="H31">
        <f>Distinct_Kmer_count!U31+Distinct_Kmer_count!W31</f>
        <v>2320111415</v>
      </c>
      <c r="I31">
        <f>Distinct_Kmer_count!AA31+Distinct_Kmer_count!AC31</f>
        <v>503712620</v>
      </c>
      <c r="K31">
        <f t="shared" si="2"/>
        <v>32370987592</v>
      </c>
      <c r="L31">
        <f t="shared" si="3"/>
        <v>32409216631</v>
      </c>
      <c r="M31">
        <f t="shared" si="4"/>
        <v>32039626953</v>
      </c>
      <c r="N31">
        <f t="shared" si="5"/>
        <v>33856025748</v>
      </c>
    </row>
    <row r="32" spans="1:14" x14ac:dyDescent="0.25">
      <c r="A32" s="11">
        <f t="shared" si="6"/>
        <v>18</v>
      </c>
      <c r="B32" s="11">
        <v>36</v>
      </c>
      <c r="C32" s="8">
        <f t="shared" si="0"/>
        <v>36</v>
      </c>
      <c r="D32" s="14">
        <f t="shared" si="1"/>
        <v>68719476736</v>
      </c>
      <c r="E32">
        <f>Distinct_Kmer_count!C14+Distinct_Kmer_count!E14</f>
        <v>2015311971</v>
      </c>
      <c r="F32">
        <f>Distinct_Kmer_count!I32+Distinct_Kmer_count!K32</f>
        <v>2073503120</v>
      </c>
      <c r="G32">
        <f>Distinct_Kmer_count!O32+Distinct_Kmer_count!Q32</f>
        <v>2097397317</v>
      </c>
      <c r="H32">
        <f>Distinct_Kmer_count!U32+Distinct_Kmer_count!W32</f>
        <v>2393300554</v>
      </c>
      <c r="I32">
        <f>Distinct_Kmer_count!AA32+Distinct_Kmer_count!AC32</f>
        <v>583151012</v>
      </c>
      <c r="J32">
        <f t="shared" ref="J32" si="16">D32-E32</f>
        <v>66704164765</v>
      </c>
      <c r="K32">
        <f t="shared" si="2"/>
        <v>66645973616</v>
      </c>
      <c r="L32">
        <f t="shared" si="3"/>
        <v>66622079419</v>
      </c>
      <c r="M32">
        <f t="shared" si="4"/>
        <v>66326176182</v>
      </c>
      <c r="N32">
        <f t="shared" si="5"/>
        <v>68136325724</v>
      </c>
    </row>
    <row r="33" spans="1:14" x14ac:dyDescent="0.25">
      <c r="A33" s="11"/>
      <c r="B33" s="11">
        <v>37</v>
      </c>
      <c r="C33" s="8">
        <f t="shared" si="0"/>
        <v>37</v>
      </c>
      <c r="D33" s="14">
        <f t="shared" si="1"/>
        <v>137438953472</v>
      </c>
      <c r="F33">
        <f>Distinct_Kmer_count!I33+Distinct_Kmer_count!K33</f>
        <v>2132084667</v>
      </c>
      <c r="G33">
        <f>Distinct_Kmer_count!O33+Distinct_Kmer_count!Q33</f>
        <v>2211824878</v>
      </c>
      <c r="H33">
        <f>Distinct_Kmer_count!U33+Distinct_Kmer_count!W33</f>
        <v>2440295640</v>
      </c>
      <c r="I33">
        <f>Distinct_Kmer_count!AA33+Distinct_Kmer_count!AC33</f>
        <v>665908463</v>
      </c>
      <c r="K33">
        <f t="shared" si="2"/>
        <v>135306868805</v>
      </c>
      <c r="L33">
        <f t="shared" si="3"/>
        <v>135227128594</v>
      </c>
      <c r="M33">
        <f t="shared" si="4"/>
        <v>134998657832</v>
      </c>
      <c r="N33">
        <f t="shared" si="5"/>
        <v>136773045009</v>
      </c>
    </row>
    <row r="34" spans="1:14" x14ac:dyDescent="0.25">
      <c r="A34" s="11">
        <f t="shared" si="6"/>
        <v>19</v>
      </c>
      <c r="B34" s="11">
        <v>38</v>
      </c>
      <c r="C34" s="8">
        <f t="shared" si="0"/>
        <v>38</v>
      </c>
      <c r="D34" s="14">
        <f t="shared" si="1"/>
        <v>274877906944</v>
      </c>
      <c r="E34">
        <f>Distinct_Kmer_count!C15+Distinct_Kmer_count!E15</f>
        <v>2181567011</v>
      </c>
      <c r="F34">
        <f>Distinct_Kmer_count!I34+Distinct_Kmer_count!K34</f>
        <v>2173945024</v>
      </c>
      <c r="G34">
        <f>Distinct_Kmer_count!O34+Distinct_Kmer_count!Q34</f>
        <v>2300255820</v>
      </c>
      <c r="H34">
        <f>Distinct_Kmer_count!U34+Distinct_Kmer_count!W34</f>
        <v>2472502458</v>
      </c>
      <c r="I34">
        <f>Distinct_Kmer_count!AA34+Distinct_Kmer_count!AC34</f>
        <v>751216618</v>
      </c>
      <c r="J34">
        <f t="shared" ref="J34" si="17">D34-E34</f>
        <v>272696339933</v>
      </c>
      <c r="K34">
        <f t="shared" si="2"/>
        <v>272703961920</v>
      </c>
      <c r="L34">
        <f t="shared" si="3"/>
        <v>272577651124</v>
      </c>
      <c r="M34">
        <f t="shared" si="4"/>
        <v>272405404486</v>
      </c>
      <c r="N34">
        <f t="shared" si="5"/>
        <v>274126690326</v>
      </c>
    </row>
    <row r="35" spans="1:14" x14ac:dyDescent="0.25">
      <c r="A35" s="11"/>
      <c r="B35" s="11">
        <v>39</v>
      </c>
      <c r="C35" s="8">
        <f t="shared" si="0"/>
        <v>39</v>
      </c>
      <c r="D35" s="14">
        <f t="shared" si="1"/>
        <v>549755813888</v>
      </c>
      <c r="F35">
        <f>Distinct_Kmer_count!I35+Distinct_Kmer_count!K35</f>
        <v>2205311019</v>
      </c>
      <c r="G35">
        <f>Distinct_Kmer_count!O35+Distinct_Kmer_count!Q35</f>
        <v>2368446169</v>
      </c>
      <c r="H35">
        <f>Distinct_Kmer_count!U35+Distinct_Kmer_count!W35</f>
        <v>2496373174</v>
      </c>
      <c r="I35">
        <f>Distinct_Kmer_count!AA35+Distinct_Kmer_count!AC35</f>
        <v>838349907</v>
      </c>
      <c r="K35">
        <f t="shared" si="2"/>
        <v>547550502869</v>
      </c>
      <c r="L35">
        <f t="shared" si="3"/>
        <v>547387367719</v>
      </c>
      <c r="M35">
        <f t="shared" si="4"/>
        <v>547259440714</v>
      </c>
      <c r="N35">
        <f t="shared" si="5"/>
        <v>548917463981</v>
      </c>
    </row>
    <row r="36" spans="1:14" x14ac:dyDescent="0.25">
      <c r="A36" s="11">
        <f t="shared" si="6"/>
        <v>20</v>
      </c>
      <c r="B36" s="11">
        <v>40</v>
      </c>
      <c r="C36" s="8">
        <f t="shared" si="0"/>
        <v>40</v>
      </c>
      <c r="D36" s="14">
        <f t="shared" si="1"/>
        <v>1099511627776</v>
      </c>
      <c r="E36">
        <f>Distinct_Kmer_count!C16+Distinct_Kmer_count!E16</f>
        <v>2265704990</v>
      </c>
      <c r="F36">
        <f>Distinct_Kmer_count!I36+Distinct_Kmer_count!K36</f>
        <v>2230070083</v>
      </c>
      <c r="G36">
        <f>Distinct_Kmer_count!O36+Distinct_Kmer_count!Q36</f>
        <v>2421194444</v>
      </c>
      <c r="H36">
        <f>Distinct_Kmer_count!U36+Distinct_Kmer_count!W36</f>
        <v>2515463200</v>
      </c>
      <c r="I36">
        <f>Distinct_Kmer_count!AA36+Distinct_Kmer_count!AC36</f>
        <v>926581271</v>
      </c>
      <c r="J36">
        <f t="shared" ref="J36" si="18">D36-E36</f>
        <v>1097245922786</v>
      </c>
      <c r="K36">
        <f t="shared" si="2"/>
        <v>1097281557693</v>
      </c>
      <c r="L36">
        <f t="shared" si="3"/>
        <v>1097090433332</v>
      </c>
      <c r="M36">
        <f t="shared" si="4"/>
        <v>1096996164576</v>
      </c>
      <c r="N36">
        <f t="shared" si="5"/>
        <v>1098585046505</v>
      </c>
    </row>
    <row r="37" spans="1:14" x14ac:dyDescent="0.25">
      <c r="A37" s="11"/>
      <c r="B37" s="11">
        <v>41</v>
      </c>
      <c r="C37" s="8">
        <f t="shared" si="0"/>
        <v>41</v>
      </c>
      <c r="D37" s="14">
        <f t="shared" si="1"/>
        <v>2199023255552</v>
      </c>
      <c r="F37">
        <f>Distinct_Kmer_count!I37+Distinct_Kmer_count!K37</f>
        <v>2250615470</v>
      </c>
      <c r="G37">
        <f>Distinct_Kmer_count!O37+Distinct_Kmer_count!Q37</f>
        <v>2462378138</v>
      </c>
      <c r="H37">
        <f>Distinct_Kmer_count!U37+Distinct_Kmer_count!W37</f>
        <v>2531708760</v>
      </c>
      <c r="I37">
        <f>Distinct_Kmer_count!AA37+Distinct_Kmer_count!AC37</f>
        <v>1015204588</v>
      </c>
      <c r="K37">
        <f t="shared" si="2"/>
        <v>2196772640082</v>
      </c>
      <c r="L37">
        <f t="shared" si="3"/>
        <v>2196560877414</v>
      </c>
      <c r="M37">
        <f t="shared" si="4"/>
        <v>2196491546792</v>
      </c>
      <c r="N37">
        <f t="shared" si="5"/>
        <v>2198008050964</v>
      </c>
    </row>
    <row r="38" spans="1:14" x14ac:dyDescent="0.25">
      <c r="A38" s="11">
        <f t="shared" si="6"/>
        <v>21</v>
      </c>
      <c r="B38" s="11">
        <v>42</v>
      </c>
      <c r="C38" s="8">
        <f t="shared" si="0"/>
        <v>42</v>
      </c>
      <c r="D38" s="14">
        <f t="shared" si="1"/>
        <v>4398046511104</v>
      </c>
      <c r="E38">
        <f>Distinct_Kmer_count!C17+Distinct_Kmer_count!E17</f>
        <v>2315335272</v>
      </c>
      <c r="F38">
        <f>Distinct_Kmer_count!I38+Distinct_Kmer_count!K38</f>
        <v>2268391671</v>
      </c>
      <c r="G38">
        <f>Distinct_Kmer_count!O38+Distinct_Kmer_count!Q38</f>
        <v>2494986899</v>
      </c>
      <c r="H38">
        <f>Distinct_Kmer_count!U38+Distinct_Kmer_count!W38</f>
        <v>2546150980</v>
      </c>
      <c r="I38">
        <f>Distinct_Kmer_count!AA38+Distinct_Kmer_count!AC38</f>
        <v>1103522877</v>
      </c>
      <c r="J38">
        <f t="shared" ref="J38" si="19">D38-E38</f>
        <v>4395731175832</v>
      </c>
      <c r="K38">
        <f t="shared" si="2"/>
        <v>4395778119433</v>
      </c>
      <c r="L38">
        <f t="shared" si="3"/>
        <v>4395551524205</v>
      </c>
      <c r="M38">
        <f t="shared" si="4"/>
        <v>4395500360124</v>
      </c>
      <c r="N38">
        <f t="shared" si="5"/>
        <v>4396942988227</v>
      </c>
    </row>
    <row r="39" spans="1:14" x14ac:dyDescent="0.25">
      <c r="A39" s="11"/>
      <c r="B39" s="11">
        <v>43</v>
      </c>
      <c r="C39" s="8">
        <f t="shared" si="0"/>
        <v>43</v>
      </c>
      <c r="D39" s="14">
        <f t="shared" si="1"/>
        <v>8796093022208</v>
      </c>
      <c r="F39">
        <f>Distinct_Kmer_count!I39+Distinct_Kmer_count!K39</f>
        <v>2284274465</v>
      </c>
      <c r="G39">
        <f>Distinct_Kmer_count!O39+Distinct_Kmer_count!Q39</f>
        <v>2521271383</v>
      </c>
      <c r="H39">
        <f>Distinct_Kmer_count!U39+Distinct_Kmer_count!W39</f>
        <v>2559351179</v>
      </c>
      <c r="I39">
        <f>Distinct_Kmer_count!AA39+Distinct_Kmer_count!AC39</f>
        <v>1190922435</v>
      </c>
      <c r="K39">
        <f t="shared" si="2"/>
        <v>8793808747743</v>
      </c>
      <c r="L39">
        <f t="shared" si="3"/>
        <v>8793571750825</v>
      </c>
      <c r="M39">
        <f t="shared" si="4"/>
        <v>8793533671029</v>
      </c>
      <c r="N39">
        <f t="shared" si="5"/>
        <v>8794902099773</v>
      </c>
    </row>
    <row r="40" spans="1:14" x14ac:dyDescent="0.25">
      <c r="A40" s="11">
        <f t="shared" si="6"/>
        <v>22</v>
      </c>
      <c r="B40" s="11">
        <v>44</v>
      </c>
      <c r="C40" s="8">
        <f t="shared" si="0"/>
        <v>44</v>
      </c>
      <c r="D40" s="14">
        <f t="shared" si="1"/>
        <v>17592186044416</v>
      </c>
      <c r="E40">
        <f>Distinct_Kmer_count!C18+Distinct_Kmer_count!E18</f>
        <v>2350631887</v>
      </c>
      <c r="F40">
        <f>Distinct_Kmer_count!I40+Distinct_Kmer_count!K40</f>
        <v>2298804259</v>
      </c>
      <c r="G40">
        <f>Distinct_Kmer_count!O40+Distinct_Kmer_count!Q40</f>
        <v>2542923807</v>
      </c>
      <c r="H40">
        <f>Distinct_Kmer_count!U40+Distinct_Kmer_count!W40</f>
        <v>2571644373</v>
      </c>
      <c r="I40">
        <f>Distinct_Kmer_count!AA40+Distinct_Kmer_count!AC40</f>
        <v>1276874581</v>
      </c>
      <c r="J40">
        <f t="shared" ref="J40" si="20">D40-E40</f>
        <v>17589835412529</v>
      </c>
      <c r="K40">
        <f t="shared" si="2"/>
        <v>17589887240157</v>
      </c>
      <c r="L40">
        <f t="shared" si="3"/>
        <v>17589643120609</v>
      </c>
      <c r="M40">
        <f t="shared" si="4"/>
        <v>17589614400043</v>
      </c>
      <c r="N40">
        <f t="shared" si="5"/>
        <v>17590909169835</v>
      </c>
    </row>
    <row r="41" spans="1:14" x14ac:dyDescent="0.25">
      <c r="A41" s="11"/>
      <c r="B41" s="11">
        <v>45</v>
      </c>
      <c r="C41" s="8">
        <f t="shared" si="0"/>
        <v>45</v>
      </c>
      <c r="D41" s="14">
        <f t="shared" si="1"/>
        <v>35184372088832</v>
      </c>
      <c r="F41">
        <f>Distinct_Kmer_count!I41+Distinct_Kmer_count!K41</f>
        <v>2312320299</v>
      </c>
      <c r="G41">
        <f>Distinct_Kmer_count!O41+Distinct_Kmer_count!Q41</f>
        <v>2561180694</v>
      </c>
      <c r="H41">
        <f>Distinct_Kmer_count!U41+Distinct_Kmer_count!W41</f>
        <v>2583214483</v>
      </c>
      <c r="I41">
        <f>Distinct_Kmer_count!AA41+Distinct_Kmer_count!AC41</f>
        <v>1360938875</v>
      </c>
      <c r="K41">
        <f t="shared" si="2"/>
        <v>35182059768533</v>
      </c>
      <c r="L41">
        <f t="shared" si="3"/>
        <v>35181810908138</v>
      </c>
      <c r="M41">
        <f t="shared" si="4"/>
        <v>35181788874349</v>
      </c>
      <c r="N41">
        <f t="shared" si="5"/>
        <v>35183011149957</v>
      </c>
    </row>
    <row r="42" spans="1:14" x14ac:dyDescent="0.25">
      <c r="A42" s="11">
        <f t="shared" si="6"/>
        <v>23</v>
      </c>
      <c r="B42" s="11">
        <v>46</v>
      </c>
      <c r="C42" s="8">
        <f t="shared" si="0"/>
        <v>46</v>
      </c>
      <c r="D42" s="14">
        <f t="shared" si="1"/>
        <v>70368744177664</v>
      </c>
      <c r="E42">
        <f>Distinct_Kmer_count!C19+Distinct_Kmer_count!E19</f>
        <v>2379415703</v>
      </c>
      <c r="F42">
        <f>Distinct_Kmer_count!I42+Distinct_Kmer_count!K42</f>
        <v>2325035717</v>
      </c>
      <c r="G42">
        <f>Distinct_Kmer_count!O42+Distinct_Kmer_count!Q42</f>
        <v>2576918716</v>
      </c>
      <c r="H42">
        <f>Distinct_Kmer_count!U42+Distinct_Kmer_count!W42</f>
        <v>2594170787</v>
      </c>
      <c r="I42">
        <f>Distinct_Kmer_count!AA42+Distinct_Kmer_count!AC42</f>
        <v>1442764545</v>
      </c>
      <c r="J42">
        <f t="shared" ref="J42" si="21">D42-E42</f>
        <v>70366364761961</v>
      </c>
      <c r="K42">
        <f t="shared" si="2"/>
        <v>70366419141947</v>
      </c>
      <c r="L42">
        <f t="shared" si="3"/>
        <v>70366167258948</v>
      </c>
      <c r="M42">
        <f t="shared" si="4"/>
        <v>70366150006877</v>
      </c>
      <c r="N42">
        <f t="shared" si="5"/>
        <v>70367301413119</v>
      </c>
    </row>
    <row r="43" spans="1:14" x14ac:dyDescent="0.25">
      <c r="A43" s="11"/>
      <c r="B43" s="11">
        <v>47</v>
      </c>
      <c r="C43" s="8">
        <f t="shared" si="0"/>
        <v>47</v>
      </c>
      <c r="D43" s="14">
        <f t="shared" si="1"/>
        <v>140737488355328</v>
      </c>
      <c r="F43">
        <f>Distinct_Kmer_count!I43+Distinct_Kmer_count!K43</f>
        <v>2337094749</v>
      </c>
      <c r="G43">
        <f>Distinct_Kmer_count!O43+Distinct_Kmer_count!Q43</f>
        <v>2590772155</v>
      </c>
      <c r="H43">
        <f>Distinct_Kmer_count!U43+Distinct_Kmer_count!W43</f>
        <v>2604587119</v>
      </c>
      <c r="I43">
        <f>Distinct_Kmer_count!AA43+Distinct_Kmer_count!AC43</f>
        <v>1522060130</v>
      </c>
      <c r="K43">
        <f t="shared" si="2"/>
        <v>140735151260579</v>
      </c>
      <c r="L43">
        <f t="shared" si="3"/>
        <v>140734897583173</v>
      </c>
      <c r="M43">
        <f t="shared" si="4"/>
        <v>140734883768209</v>
      </c>
      <c r="N43">
        <f t="shared" si="5"/>
        <v>140735966295198</v>
      </c>
    </row>
    <row r="44" spans="1:14" x14ac:dyDescent="0.25">
      <c r="A44" s="11">
        <f t="shared" si="6"/>
        <v>24</v>
      </c>
      <c r="B44" s="11">
        <v>48</v>
      </c>
      <c r="C44" s="8">
        <f t="shared" si="0"/>
        <v>48</v>
      </c>
      <c r="D44" s="14">
        <f t="shared" si="1"/>
        <v>281474976710656</v>
      </c>
      <c r="E44">
        <f>Distinct_Kmer_count!C20+Distinct_Kmer_count!E20</f>
        <v>2404675382</v>
      </c>
      <c r="F44">
        <f>Distinct_Kmer_count!I44+Distinct_Kmer_count!K44</f>
        <v>2348597568</v>
      </c>
      <c r="G44">
        <f>Distinct_Kmer_count!O44+Distinct_Kmer_count!Q44</f>
        <v>2603195012</v>
      </c>
      <c r="H44">
        <f>Distinct_Kmer_count!U44+Distinct_Kmer_count!W44</f>
        <v>2614515398</v>
      </c>
      <c r="I44">
        <f>Distinct_Kmer_count!AA44+Distinct_Kmer_count!AC44</f>
        <v>1598572777</v>
      </c>
      <c r="J44">
        <f t="shared" ref="J44" si="22">D44-E44</f>
        <v>281472572035274</v>
      </c>
      <c r="K44">
        <f t="shared" si="2"/>
        <v>281472628113088</v>
      </c>
      <c r="L44">
        <f t="shared" si="3"/>
        <v>281472373515644</v>
      </c>
      <c r="M44">
        <f t="shared" si="4"/>
        <v>281472362195258</v>
      </c>
      <c r="N44">
        <f t="shared" si="5"/>
        <v>281473378137879</v>
      </c>
    </row>
    <row r="45" spans="1:14" x14ac:dyDescent="0.25">
      <c r="A45" s="11"/>
      <c r="B45" s="11">
        <v>49</v>
      </c>
      <c r="C45" s="8">
        <f t="shared" si="0"/>
        <v>49</v>
      </c>
      <c r="D45" s="14">
        <f t="shared" si="1"/>
        <v>562949953421312</v>
      </c>
      <c r="F45">
        <f>Distinct_Kmer_count!I45+Distinct_Kmer_count!K45</f>
        <v>2359614673</v>
      </c>
      <c r="G45">
        <f>Distinct_Kmer_count!O45+Distinct_Kmer_count!Q45</f>
        <v>2614492076</v>
      </c>
      <c r="H45">
        <f>Distinct_Kmer_count!U45+Distinct_Kmer_count!W45</f>
        <v>2623982032</v>
      </c>
      <c r="I45">
        <f>Distinct_Kmer_count!AA45+Distinct_Kmer_count!AC45</f>
        <v>1672056906</v>
      </c>
      <c r="K45">
        <f t="shared" si="2"/>
        <v>562947593806639</v>
      </c>
      <c r="L45">
        <f t="shared" si="3"/>
        <v>562947338929236</v>
      </c>
      <c r="M45">
        <f t="shared" si="4"/>
        <v>562947329439280</v>
      </c>
      <c r="N45">
        <f t="shared" si="5"/>
        <v>562948281364406</v>
      </c>
    </row>
    <row r="46" spans="1:14" x14ac:dyDescent="0.25">
      <c r="A46" s="11">
        <f t="shared" si="6"/>
        <v>25</v>
      </c>
      <c r="B46" s="11">
        <v>50</v>
      </c>
      <c r="C46" s="8">
        <f t="shared" si="0"/>
        <v>50</v>
      </c>
      <c r="D46" s="14">
        <f t="shared" si="1"/>
        <v>1125899906842624</v>
      </c>
      <c r="E46">
        <f>Distinct_Kmer_count!C21+Distinct_Kmer_count!E21</f>
        <v>2427594178</v>
      </c>
      <c r="F46">
        <f>Distinct_Kmer_count!I46+Distinct_Kmer_count!K46</f>
        <v>2370202594</v>
      </c>
      <c r="G46">
        <f>Distinct_Kmer_count!O46+Distinct_Kmer_count!Q46</f>
        <v>2624890478</v>
      </c>
      <c r="H46">
        <f>Distinct_Kmer_count!U46+Distinct_Kmer_count!W46</f>
        <v>2633021328</v>
      </c>
      <c r="I46">
        <f>Distinct_Kmer_count!AA46+Distinct_Kmer_count!AC46</f>
        <v>1742326678</v>
      </c>
      <c r="J46">
        <f t="shared" ref="J46" si="23">D46-E46</f>
        <v>1125897479248446</v>
      </c>
      <c r="K46">
        <f t="shared" si="2"/>
        <v>1125897536640030</v>
      </c>
      <c r="L46">
        <f t="shared" si="3"/>
        <v>1125897281952146</v>
      </c>
      <c r="M46">
        <f t="shared" si="4"/>
        <v>1125897273821296</v>
      </c>
      <c r="N46">
        <f t="shared" si="5"/>
        <v>1125898164515946</v>
      </c>
    </row>
    <row r="47" spans="1:14" x14ac:dyDescent="0.25">
      <c r="A47" s="11"/>
      <c r="B47" s="11">
        <v>51</v>
      </c>
      <c r="C47" s="8">
        <f t="shared" si="0"/>
        <v>51</v>
      </c>
      <c r="D47" s="14">
        <f t="shared" si="1"/>
        <v>2251799813685248</v>
      </c>
      <c r="F47">
        <f>Distinct_Kmer_count!I47+Distinct_Kmer_count!K47</f>
        <v>2380401819</v>
      </c>
      <c r="G47">
        <f>Distinct_Kmer_count!O47+Distinct_Kmer_count!Q47</f>
        <v>2634556319</v>
      </c>
      <c r="H47">
        <f>Distinct_Kmer_count!U47+Distinct_Kmer_count!W47</f>
        <v>2641660186</v>
      </c>
      <c r="I47">
        <f>Distinct_Kmer_count!AA47+Distinct_Kmer_count!AC47</f>
        <v>1809231168</v>
      </c>
      <c r="K47">
        <f t="shared" si="2"/>
        <v>2251797433283429</v>
      </c>
      <c r="L47">
        <f t="shared" si="3"/>
        <v>2251797179128929</v>
      </c>
      <c r="M47">
        <f t="shared" si="4"/>
        <v>2251797172025062</v>
      </c>
      <c r="N47">
        <f t="shared" si="5"/>
        <v>2251798004454080</v>
      </c>
    </row>
    <row r="48" spans="1:14" x14ac:dyDescent="0.25">
      <c r="A48" s="11">
        <f t="shared" si="6"/>
        <v>26</v>
      </c>
      <c r="B48" s="11">
        <v>52</v>
      </c>
      <c r="C48" s="8">
        <f t="shared" si="0"/>
        <v>52</v>
      </c>
      <c r="D48" s="14">
        <f t="shared" si="1"/>
        <v>4503599627370496</v>
      </c>
      <c r="E48">
        <f>Distinct_Kmer_count!C22+Distinct_Kmer_count!E22</f>
        <v>2448748573</v>
      </c>
      <c r="F48">
        <f>Distinct_Kmer_count!I48+Distinct_Kmer_count!K48</f>
        <v>2390243128</v>
      </c>
      <c r="G48">
        <f>Distinct_Kmer_count!O48+Distinct_Kmer_count!Q48</f>
        <v>2643607400</v>
      </c>
      <c r="H48">
        <f>Distinct_Kmer_count!U48+Distinct_Kmer_count!W48</f>
        <v>2649922071</v>
      </c>
      <c r="I48">
        <f>Distinct_Kmer_count!AA48+Distinct_Kmer_count!AC48</f>
        <v>1872669736</v>
      </c>
      <c r="J48">
        <f t="shared" ref="J48" si="24">D48-E48</f>
        <v>4503597178621923</v>
      </c>
      <c r="K48">
        <f t="shared" si="2"/>
        <v>4503597237127368</v>
      </c>
      <c r="L48">
        <f t="shared" si="3"/>
        <v>4503596983763096</v>
      </c>
      <c r="M48">
        <f t="shared" si="4"/>
        <v>4503596977448425</v>
      </c>
      <c r="N48">
        <f t="shared" si="5"/>
        <v>4503597754700760</v>
      </c>
    </row>
    <row r="49" spans="1:14" x14ac:dyDescent="0.25">
      <c r="A49" s="11"/>
      <c r="B49" s="11">
        <v>53</v>
      </c>
      <c r="C49" s="8">
        <f t="shared" si="0"/>
        <v>53</v>
      </c>
      <c r="D49" s="14">
        <f t="shared" si="1"/>
        <v>9007199254740992</v>
      </c>
      <c r="F49">
        <f>Distinct_Kmer_count!I49+Distinct_Kmer_count!K49</f>
        <v>2399756834</v>
      </c>
      <c r="G49">
        <f>Distinct_Kmer_count!O49+Distinct_Kmer_count!Q49</f>
        <v>2652131782</v>
      </c>
      <c r="H49">
        <f>Distinct_Kmer_count!U49+Distinct_Kmer_count!W49</f>
        <v>2657818376</v>
      </c>
      <c r="I49">
        <f>Distinct_Kmer_count!AA49+Distinct_Kmer_count!AC49</f>
        <v>1932617768</v>
      </c>
      <c r="K49">
        <f t="shared" si="2"/>
        <v>9007196854984158</v>
      </c>
      <c r="L49">
        <f t="shared" si="3"/>
        <v>9007196602609210</v>
      </c>
      <c r="M49">
        <f t="shared" si="4"/>
        <v>9007196596922616</v>
      </c>
      <c r="N49">
        <f t="shared" si="5"/>
        <v>9007197322123224</v>
      </c>
    </row>
    <row r="50" spans="1:14" x14ac:dyDescent="0.25">
      <c r="A50" s="11">
        <f t="shared" si="6"/>
        <v>27</v>
      </c>
      <c r="B50" s="11">
        <v>54</v>
      </c>
      <c r="C50" s="8">
        <f t="shared" si="0"/>
        <v>54</v>
      </c>
      <c r="D50" s="14">
        <f t="shared" si="1"/>
        <v>1.8014398509481984E+16</v>
      </c>
      <c r="E50">
        <f>Distinct_Kmer_count!C23+Distinct_Kmer_count!E23</f>
        <v>2468426745</v>
      </c>
      <c r="F50">
        <f>Distinct_Kmer_count!I50+Distinct_Kmer_count!K50</f>
        <v>2408969672</v>
      </c>
      <c r="G50">
        <f>Distinct_Kmer_count!O50+Distinct_Kmer_count!Q50</f>
        <v>2660186776</v>
      </c>
      <c r="H50">
        <f>Distinct_Kmer_count!U50+Distinct_Kmer_count!W50</f>
        <v>2665368355</v>
      </c>
      <c r="I50">
        <f>Distinct_Kmer_count!AA50+Distinct_Kmer_count!AC50</f>
        <v>1989099611</v>
      </c>
      <c r="J50">
        <f t="shared" ref="J50" si="25">D50-E50</f>
        <v>1.801439604105524E+16</v>
      </c>
      <c r="K50">
        <f t="shared" si="2"/>
        <v>1.8014396100512312E+16</v>
      </c>
      <c r="L50">
        <f t="shared" si="3"/>
        <v>1.8014395849295208E+16</v>
      </c>
      <c r="M50">
        <f t="shared" si="4"/>
        <v>1.8014395844113628E+16</v>
      </c>
      <c r="N50">
        <f t="shared" si="5"/>
        <v>1.8014396520382372E+16</v>
      </c>
    </row>
    <row r="51" spans="1:14" x14ac:dyDescent="0.25">
      <c r="A51" s="11"/>
      <c r="B51" s="11">
        <v>55</v>
      </c>
      <c r="C51" s="8">
        <f t="shared" si="0"/>
        <v>55</v>
      </c>
      <c r="D51" s="14">
        <f t="shared" si="1"/>
        <v>3.6028797018963968E+16</v>
      </c>
      <c r="F51">
        <f>Distinct_Kmer_count!I51+Distinct_Kmer_count!K51</f>
        <v>2417901415</v>
      </c>
      <c r="G51">
        <f>Distinct_Kmer_count!O51+Distinct_Kmer_count!Q51</f>
        <v>2667820654</v>
      </c>
      <c r="H51">
        <f>Distinct_Kmer_count!U51+Distinct_Kmer_count!W51</f>
        <v>2672585978</v>
      </c>
      <c r="I51">
        <f>Distinct_Kmer_count!AA51+Distinct_Kmer_count!AC51</f>
        <v>2042196116</v>
      </c>
      <c r="K51">
        <f t="shared" si="2"/>
        <v>3.6028794601062552E+16</v>
      </c>
      <c r="L51">
        <f t="shared" si="3"/>
        <v>3.6028794351143312E+16</v>
      </c>
      <c r="M51">
        <f t="shared" si="4"/>
        <v>3.6028794346377992E+16</v>
      </c>
      <c r="N51">
        <f t="shared" si="5"/>
        <v>3.6028794976767852E+16</v>
      </c>
    </row>
    <row r="52" spans="1:14" x14ac:dyDescent="0.25">
      <c r="A52" s="11">
        <f t="shared" si="6"/>
        <v>28</v>
      </c>
      <c r="B52" s="11">
        <v>56</v>
      </c>
      <c r="C52" s="8">
        <f t="shared" si="0"/>
        <v>56</v>
      </c>
      <c r="D52" s="14">
        <f t="shared" si="1"/>
        <v>7.2057594037927936E+16</v>
      </c>
      <c r="E52">
        <f>Distinct_Kmer_count!C24+Distinct_Kmer_count!E24</f>
        <v>2486817647</v>
      </c>
      <c r="F52">
        <f>Distinct_Kmer_count!I52+Distinct_Kmer_count!K52</f>
        <v>2426571012</v>
      </c>
      <c r="G52">
        <f>Distinct_Kmer_count!O52+Distinct_Kmer_count!Q52</f>
        <v>2675062884</v>
      </c>
      <c r="H52">
        <f>Distinct_Kmer_count!U52+Distinct_Kmer_count!W52</f>
        <v>2679479541</v>
      </c>
      <c r="I52">
        <f>Distinct_Kmer_count!AA52+Distinct_Kmer_count!AC52</f>
        <v>2092004654</v>
      </c>
      <c r="J52">
        <f t="shared" ref="J52" si="26">D52-E52</f>
        <v>7.2057591551110288E+16</v>
      </c>
      <c r="K52">
        <f t="shared" si="2"/>
        <v>7.2057591611356928E+16</v>
      </c>
      <c r="L52">
        <f t="shared" si="3"/>
        <v>7.2057591362865056E+16</v>
      </c>
      <c r="M52">
        <f t="shared" si="4"/>
        <v>7.2057591358448392E+16</v>
      </c>
      <c r="N52">
        <f t="shared" si="5"/>
        <v>7.205759194592328E+16</v>
      </c>
    </row>
    <row r="53" spans="1:14" x14ac:dyDescent="0.25">
      <c r="A53" s="11"/>
      <c r="B53" s="11">
        <v>57</v>
      </c>
      <c r="C53" s="8">
        <f t="shared" si="0"/>
        <v>57</v>
      </c>
      <c r="D53" s="14">
        <f t="shared" si="1"/>
        <v>1.4411518807585587E+17</v>
      </c>
      <c r="F53">
        <f>Distinct_Kmer_count!I53+Distinct_Kmer_count!K53</f>
        <v>2434993676</v>
      </c>
      <c r="G53">
        <f>Distinct_Kmer_count!O53+Distinct_Kmer_count!Q53</f>
        <v>2681939743</v>
      </c>
      <c r="H53">
        <f>Distinct_Kmer_count!U53+Distinct_Kmer_count!W53</f>
        <v>2686054721</v>
      </c>
      <c r="I53">
        <f>Distinct_Kmer_count!AA53+Distinct_Kmer_count!AC53</f>
        <v>2138638684</v>
      </c>
      <c r="K53">
        <f t="shared" si="2"/>
        <v>1.4411518564086219E+17</v>
      </c>
      <c r="L53">
        <f t="shared" si="3"/>
        <v>1.4411518539391613E+17</v>
      </c>
      <c r="M53">
        <f t="shared" si="4"/>
        <v>1.4411518538980115E+17</v>
      </c>
      <c r="N53">
        <f t="shared" si="5"/>
        <v>1.4411518593721718E+17</v>
      </c>
    </row>
    <row r="54" spans="1:14" x14ac:dyDescent="0.25">
      <c r="A54" s="11">
        <f t="shared" si="6"/>
        <v>29</v>
      </c>
      <c r="B54" s="11">
        <v>58</v>
      </c>
      <c r="C54" s="8">
        <f t="shared" si="0"/>
        <v>58</v>
      </c>
      <c r="D54" s="14">
        <f t="shared" si="1"/>
        <v>2.8823037615171174E+17</v>
      </c>
      <c r="E54">
        <f>Distinct_Kmer_count!C25+Distinct_Kmer_count!E25</f>
        <v>2504091663</v>
      </c>
      <c r="F54">
        <f>Distinct_Kmer_count!I54+Distinct_Kmer_count!K54</f>
        <v>2443182099</v>
      </c>
      <c r="G54">
        <f>Distinct_Kmer_count!O54+Distinct_Kmer_count!Q54</f>
        <v>2688471817</v>
      </c>
      <c r="H54">
        <f>Distinct_Kmer_count!U54+Distinct_Kmer_count!W54</f>
        <v>2692318176</v>
      </c>
      <c r="I54">
        <f>Distinct_Kmer_count!AA54+Distinct_Kmer_count!AC54</f>
        <v>2182212962</v>
      </c>
      <c r="J54">
        <f t="shared" ref="J54" si="27">D54-E54</f>
        <v>2.882303736476201E+17</v>
      </c>
      <c r="K54">
        <f t="shared" si="2"/>
        <v>2.8823037370852963E+17</v>
      </c>
      <c r="L54">
        <f t="shared" si="3"/>
        <v>2.8823037346323994E+17</v>
      </c>
      <c r="M54">
        <f t="shared" si="4"/>
        <v>2.8823037345939357E+17</v>
      </c>
      <c r="N54">
        <f t="shared" si="5"/>
        <v>2.8823037396949878E+17</v>
      </c>
    </row>
    <row r="55" spans="1:14" x14ac:dyDescent="0.25">
      <c r="A55" s="11"/>
      <c r="B55" s="11">
        <v>59</v>
      </c>
      <c r="C55" s="8">
        <f t="shared" si="0"/>
        <v>59</v>
      </c>
      <c r="D55" s="14">
        <f t="shared" si="1"/>
        <v>5.7646075230342349E+17</v>
      </c>
      <c r="F55">
        <f>Distinct_Kmer_count!I55+Distinct_Kmer_count!K55</f>
        <v>2451148962</v>
      </c>
      <c r="G55">
        <f>Distinct_Kmer_count!O55+Distinct_Kmer_count!Q55</f>
        <v>2694679300</v>
      </c>
      <c r="H55">
        <f>Distinct_Kmer_count!U55+Distinct_Kmer_count!W55</f>
        <v>2698278946</v>
      </c>
      <c r="I55">
        <f>Distinct_Kmer_count!AA55+Distinct_Kmer_count!AC55</f>
        <v>2222842090</v>
      </c>
      <c r="K55">
        <f t="shared" si="2"/>
        <v>5.764607498522745E+17</v>
      </c>
      <c r="L55">
        <f t="shared" si="3"/>
        <v>5.7646074960874419E+17</v>
      </c>
      <c r="M55">
        <f t="shared" si="4"/>
        <v>5.7646074960514451E+17</v>
      </c>
      <c r="N55">
        <f t="shared" si="5"/>
        <v>5.7646075008058138E+17</v>
      </c>
    </row>
    <row r="56" spans="1:14" x14ac:dyDescent="0.25">
      <c r="A56" s="11">
        <f t="shared" si="6"/>
        <v>30</v>
      </c>
      <c r="B56" s="11">
        <v>60</v>
      </c>
      <c r="C56" s="8">
        <f t="shared" si="0"/>
        <v>60</v>
      </c>
      <c r="D56" s="14">
        <f t="shared" si="1"/>
        <v>1.152921504606847E+18</v>
      </c>
      <c r="E56">
        <f>Distinct_Kmer_count!C26+Distinct_Kmer_count!E26</f>
        <v>2520368715</v>
      </c>
      <c r="F56">
        <f>Distinct_Kmer_count!I56+Distinct_Kmer_count!K56</f>
        <v>2458908105</v>
      </c>
      <c r="G56">
        <f>Distinct_Kmer_count!O56+Distinct_Kmer_count!Q56</f>
        <v>2700581552</v>
      </c>
      <c r="H56">
        <f>Distinct_Kmer_count!U56+Distinct_Kmer_count!W56</f>
        <v>2703952960</v>
      </c>
      <c r="I56">
        <f>Distinct_Kmer_count!AA56+Distinct_Kmer_count!AC56</f>
        <v>2260649590</v>
      </c>
      <c r="J56">
        <f t="shared" ref="J56" si="28">D56-E56</f>
        <v>1.1529215020864782E+18</v>
      </c>
      <c r="K56">
        <f t="shared" si="2"/>
        <v>1.1529215021479388E+18</v>
      </c>
      <c r="L56">
        <f t="shared" si="3"/>
        <v>1.1529215019062655E+18</v>
      </c>
      <c r="M56">
        <f t="shared" si="4"/>
        <v>1.1529215019028941E+18</v>
      </c>
      <c r="N56">
        <f t="shared" si="5"/>
        <v>1.1529215023461974E+18</v>
      </c>
    </row>
    <row r="57" spans="1:14" x14ac:dyDescent="0.25">
      <c r="A57" s="11"/>
      <c r="B57" s="11">
        <v>61</v>
      </c>
      <c r="C57" s="8">
        <f t="shared" si="0"/>
        <v>61</v>
      </c>
      <c r="D57" s="14">
        <f t="shared" si="1"/>
        <v>2.305843009213694E+18</v>
      </c>
      <c r="F57">
        <f>Distinct_Kmer_count!I57+Distinct_Kmer_count!K57</f>
        <v>2466467990</v>
      </c>
      <c r="G57">
        <f>Distinct_Kmer_count!O57+Distinct_Kmer_count!Q57</f>
        <v>2706188458</v>
      </c>
      <c r="H57">
        <f>Distinct_Kmer_count!U57+Distinct_Kmer_count!W57</f>
        <v>2709350753</v>
      </c>
      <c r="I57">
        <f>Distinct_Kmer_count!AA57+Distinct_Kmer_count!AC57</f>
        <v>2295758759</v>
      </c>
      <c r="K57">
        <f t="shared" si="2"/>
        <v>2.3058430067472259E+18</v>
      </c>
      <c r="L57">
        <f t="shared" si="3"/>
        <v>2.3058430065075054E+18</v>
      </c>
      <c r="M57">
        <f t="shared" si="4"/>
        <v>2.3058430065043433E+18</v>
      </c>
      <c r="N57">
        <f t="shared" si="5"/>
        <v>2.3058430069179351E+18</v>
      </c>
    </row>
    <row r="58" spans="1:14" x14ac:dyDescent="0.25">
      <c r="A58" s="11">
        <f t="shared" si="6"/>
        <v>31</v>
      </c>
      <c r="B58" s="11">
        <v>62</v>
      </c>
      <c r="C58" s="8">
        <f t="shared" si="0"/>
        <v>62</v>
      </c>
      <c r="D58" s="14">
        <f t="shared" si="1"/>
        <v>4.6116860184273879E+18</v>
      </c>
      <c r="E58">
        <f>Distinct_Kmer_count!C27+Distinct_Kmer_count!E27</f>
        <v>2535741104</v>
      </c>
      <c r="F58">
        <f>Distinct_Kmer_count!I58+Distinct_Kmer_count!K58</f>
        <v>2473835813</v>
      </c>
      <c r="G58">
        <f>Distinct_Kmer_count!O58+Distinct_Kmer_count!Q58</f>
        <v>2711519325</v>
      </c>
      <c r="H58">
        <f>Distinct_Kmer_count!U58+Distinct_Kmer_count!W58</f>
        <v>2714477329</v>
      </c>
      <c r="I58">
        <f>Distinct_Kmer_count!AA58+Distinct_Kmer_count!AC58</f>
        <v>2328307801</v>
      </c>
      <c r="J58">
        <f t="shared" ref="J58" si="29">D58-E58</f>
        <v>4.611686015891647E+18</v>
      </c>
      <c r="K58">
        <f t="shared" si="2"/>
        <v>4.6116860159535519E+18</v>
      </c>
      <c r="L58">
        <f t="shared" si="3"/>
        <v>4.6116860157158687E+18</v>
      </c>
      <c r="M58">
        <f t="shared" si="4"/>
        <v>4.6116860157129103E+18</v>
      </c>
      <c r="N58">
        <f t="shared" si="5"/>
        <v>4.6116860160990802E+18</v>
      </c>
    </row>
    <row r="59" spans="1:14" x14ac:dyDescent="0.25">
      <c r="A59" s="11"/>
      <c r="B59" s="11">
        <v>63</v>
      </c>
      <c r="C59" s="8">
        <f t="shared" si="0"/>
        <v>63</v>
      </c>
      <c r="D59" s="14">
        <f t="shared" si="1"/>
        <v>9.2233720368547758E+18</v>
      </c>
      <c r="F59">
        <f>Distinct_Kmer_count!I59+Distinct_Kmer_count!K59</f>
        <v>2481020228</v>
      </c>
      <c r="G59">
        <f>Distinct_Kmer_count!O59+Distinct_Kmer_count!Q59</f>
        <v>2716582263</v>
      </c>
      <c r="H59">
        <f>Distinct_Kmer_count!U59+Distinct_Kmer_count!W59</f>
        <v>2719340844</v>
      </c>
      <c r="I59">
        <f>Distinct_Kmer_count!AA59+Distinct_Kmer_count!AC59</f>
        <v>2358437989</v>
      </c>
      <c r="K59">
        <f t="shared" si="2"/>
        <v>9.2233720343737559E+18</v>
      </c>
      <c r="L59">
        <f t="shared" si="3"/>
        <v>9.2233720341381939E+18</v>
      </c>
      <c r="M59">
        <f t="shared" si="4"/>
        <v>9.2233720341354353E+18</v>
      </c>
      <c r="N59">
        <f t="shared" si="5"/>
        <v>9.2233720344963379E+18</v>
      </c>
    </row>
    <row r="60" spans="1:14" x14ac:dyDescent="0.25">
      <c r="A60" s="11">
        <f t="shared" si="6"/>
        <v>32</v>
      </c>
      <c r="B60" s="11">
        <v>64</v>
      </c>
      <c r="C60" s="8">
        <f t="shared" si="0"/>
        <v>64</v>
      </c>
      <c r="D60" s="14">
        <f t="shared" si="1"/>
        <v>1.8446744073709552E+19</v>
      </c>
      <c r="E60">
        <f>Distinct_Kmer_count!C28+Distinct_Kmer_count!E28</f>
        <v>2550294667</v>
      </c>
      <c r="F60">
        <f>Distinct_Kmer_count!I60+Distinct_Kmer_count!K60</f>
        <v>2488028733</v>
      </c>
      <c r="G60">
        <f>Distinct_Kmer_count!O60+Distinct_Kmer_count!Q60</f>
        <v>2721382686</v>
      </c>
      <c r="H60">
        <f>Distinct_Kmer_count!U60+Distinct_Kmer_count!W60</f>
        <v>2723952128</v>
      </c>
      <c r="I60">
        <f>Distinct_Kmer_count!AA60+Distinct_Kmer_count!AC60</f>
        <v>2386296592</v>
      </c>
      <c r="J60">
        <f t="shared" ref="J60" si="30">D60-E60</f>
        <v>1.8446744071159257E+19</v>
      </c>
      <c r="K60">
        <f t="shared" si="2"/>
        <v>1.8446744071221522E+19</v>
      </c>
      <c r="L60">
        <f t="shared" si="3"/>
        <v>1.8446744070988169E+19</v>
      </c>
      <c r="M60">
        <f t="shared" si="4"/>
        <v>1.8446744070985599E+19</v>
      </c>
      <c r="N60">
        <f t="shared" si="5"/>
        <v>1.8446744071323255E+19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N47" sqref="N4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V22" sqref="V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U11" sqref="U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U28" sqref="U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2"/>
  <sheetViews>
    <sheetView zoomScale="85" zoomScaleNormal="85" workbookViewId="0">
      <selection activeCell="J45" sqref="J45"/>
    </sheetView>
  </sheetViews>
  <sheetFormatPr defaultRowHeight="15" x14ac:dyDescent="0.25"/>
  <cols>
    <col min="1" max="1" width="13.5703125" customWidth="1"/>
    <col min="2" max="2" width="17.85546875" customWidth="1"/>
    <col min="3" max="3" width="16" customWidth="1"/>
    <col min="4" max="5" width="14.140625" customWidth="1"/>
  </cols>
  <sheetData>
    <row r="1" spans="1:5" x14ac:dyDescent="0.25">
      <c r="A1" t="s">
        <v>48</v>
      </c>
      <c r="B1" t="s">
        <v>42</v>
      </c>
    </row>
    <row r="2" spans="1:5" x14ac:dyDescent="0.25">
      <c r="A2" t="s">
        <v>43</v>
      </c>
      <c r="B2" t="s">
        <v>44</v>
      </c>
      <c r="C2" t="s">
        <v>47</v>
      </c>
      <c r="D2" t="s">
        <v>46</v>
      </c>
      <c r="E2" t="s">
        <v>45</v>
      </c>
    </row>
    <row r="3" spans="1:5" x14ac:dyDescent="0.25">
      <c r="A3">
        <v>1</v>
      </c>
      <c r="B3">
        <v>633467604</v>
      </c>
      <c r="C3">
        <v>992759679</v>
      </c>
      <c r="D3">
        <v>816393820</v>
      </c>
      <c r="E3">
        <v>1193521038</v>
      </c>
    </row>
    <row r="4" spans="1:5" x14ac:dyDescent="0.25">
      <c r="A4">
        <v>2</v>
      </c>
      <c r="B4">
        <v>243462713</v>
      </c>
      <c r="C4">
        <v>276935996</v>
      </c>
      <c r="D4">
        <v>240264568</v>
      </c>
      <c r="E4">
        <v>364503847</v>
      </c>
    </row>
    <row r="5" spans="1:5" x14ac:dyDescent="0.25">
      <c r="A5">
        <v>3</v>
      </c>
      <c r="B5">
        <v>110338144</v>
      </c>
      <c r="C5">
        <v>87124755</v>
      </c>
      <c r="D5">
        <v>89049586</v>
      </c>
      <c r="E5">
        <v>102056823</v>
      </c>
    </row>
    <row r="6" spans="1:5" x14ac:dyDescent="0.25">
      <c r="A6">
        <v>4</v>
      </c>
      <c r="B6">
        <v>54415492</v>
      </c>
      <c r="C6">
        <v>33945084</v>
      </c>
      <c r="D6">
        <v>41110379</v>
      </c>
      <c r="E6">
        <v>31308046</v>
      </c>
    </row>
    <row r="7" spans="1:5" x14ac:dyDescent="0.25">
      <c r="A7">
        <v>5</v>
      </c>
      <c r="B7">
        <v>29134120</v>
      </c>
      <c r="C7">
        <v>16074606</v>
      </c>
      <c r="D7">
        <v>22402783</v>
      </c>
      <c r="E7">
        <v>11718837</v>
      </c>
    </row>
    <row r="8" spans="1:5" x14ac:dyDescent="0.25">
      <c r="A8">
        <v>6</v>
      </c>
      <c r="B8">
        <v>16901002</v>
      </c>
      <c r="C8">
        <v>8778609</v>
      </c>
      <c r="D8">
        <v>13704037</v>
      </c>
      <c r="E8">
        <v>5470963</v>
      </c>
    </row>
    <row r="9" spans="1:5" x14ac:dyDescent="0.25">
      <c r="A9">
        <v>7</v>
      </c>
      <c r="B9">
        <v>10514235</v>
      </c>
      <c r="C9">
        <v>5356555</v>
      </c>
      <c r="D9">
        <v>9091150</v>
      </c>
      <c r="E9">
        <v>3076439</v>
      </c>
    </row>
    <row r="10" spans="1:5" x14ac:dyDescent="0.25">
      <c r="A10">
        <v>8</v>
      </c>
      <c r="B10">
        <v>6951937</v>
      </c>
      <c r="C10">
        <v>3547966</v>
      </c>
      <c r="D10">
        <v>6393661</v>
      </c>
      <c r="E10">
        <v>1972600</v>
      </c>
    </row>
    <row r="11" spans="1:5" x14ac:dyDescent="0.25">
      <c r="A11">
        <v>9</v>
      </c>
      <c r="B11">
        <v>4828331</v>
      </c>
      <c r="C11">
        <v>2490692</v>
      </c>
      <c r="D11">
        <v>4706095</v>
      </c>
      <c r="E11">
        <v>1374481</v>
      </c>
    </row>
    <row r="12" spans="1:5" x14ac:dyDescent="0.25">
      <c r="A12">
        <v>10</v>
      </c>
      <c r="B12">
        <v>3493900</v>
      </c>
      <c r="C12">
        <v>1836174</v>
      </c>
      <c r="D12">
        <v>3589037</v>
      </c>
      <c r="E12">
        <v>1020948</v>
      </c>
    </row>
    <row r="13" spans="1:5" x14ac:dyDescent="0.25">
      <c r="A13">
        <v>11</v>
      </c>
      <c r="B13">
        <v>2613474</v>
      </c>
      <c r="C13">
        <v>1397884</v>
      </c>
      <c r="D13">
        <v>2814789</v>
      </c>
      <c r="E13">
        <v>786625</v>
      </c>
    </row>
    <row r="14" spans="1:5" x14ac:dyDescent="0.25">
      <c r="A14">
        <v>12</v>
      </c>
      <c r="B14">
        <v>2011582</v>
      </c>
      <c r="C14">
        <v>1095362</v>
      </c>
      <c r="D14">
        <v>2258134</v>
      </c>
      <c r="E14">
        <v>620241</v>
      </c>
    </row>
    <row r="15" spans="1:5" x14ac:dyDescent="0.25">
      <c r="A15">
        <v>13</v>
      </c>
      <c r="B15">
        <v>1581873</v>
      </c>
      <c r="C15">
        <v>879172</v>
      </c>
      <c r="D15">
        <v>1845151</v>
      </c>
      <c r="E15">
        <v>505128</v>
      </c>
    </row>
    <row r="16" spans="1:5" x14ac:dyDescent="0.25">
      <c r="A16">
        <v>14</v>
      </c>
      <c r="B16">
        <v>1270482</v>
      </c>
      <c r="C16">
        <v>719573</v>
      </c>
      <c r="D16">
        <v>1532937</v>
      </c>
      <c r="E16">
        <v>420792</v>
      </c>
    </row>
    <row r="17" spans="1:5" x14ac:dyDescent="0.25">
      <c r="A17">
        <v>15</v>
      </c>
      <c r="B17">
        <v>1040953</v>
      </c>
      <c r="C17">
        <v>602823</v>
      </c>
      <c r="D17">
        <v>1283085</v>
      </c>
      <c r="E17">
        <v>355866</v>
      </c>
    </row>
    <row r="18" spans="1:5" x14ac:dyDescent="0.25">
      <c r="A18">
        <v>16</v>
      </c>
      <c r="B18">
        <v>862668</v>
      </c>
      <c r="C18">
        <v>510039</v>
      </c>
      <c r="D18">
        <v>1083632</v>
      </c>
      <c r="E18">
        <v>303333</v>
      </c>
    </row>
    <row r="19" spans="1:5" x14ac:dyDescent="0.25">
      <c r="A19">
        <v>17</v>
      </c>
      <c r="B19">
        <v>721073</v>
      </c>
      <c r="C19">
        <v>434156</v>
      </c>
      <c r="D19">
        <v>917418</v>
      </c>
      <c r="E19">
        <v>259899</v>
      </c>
    </row>
    <row r="20" spans="1:5" x14ac:dyDescent="0.25">
      <c r="A20">
        <v>18</v>
      </c>
      <c r="B20">
        <v>611699</v>
      </c>
      <c r="C20">
        <v>376735</v>
      </c>
      <c r="D20">
        <v>782146</v>
      </c>
      <c r="E20">
        <v>224696</v>
      </c>
    </row>
    <row r="21" spans="1:5" x14ac:dyDescent="0.25">
      <c r="A21">
        <v>19</v>
      </c>
      <c r="B21">
        <v>524598</v>
      </c>
      <c r="C21">
        <v>326766</v>
      </c>
      <c r="D21">
        <v>674050</v>
      </c>
      <c r="E21">
        <v>196931</v>
      </c>
    </row>
    <row r="22" spans="1:5" x14ac:dyDescent="0.25">
      <c r="A22">
        <v>20</v>
      </c>
      <c r="B22">
        <v>451798</v>
      </c>
      <c r="C22">
        <v>287126</v>
      </c>
      <c r="D22">
        <v>587168</v>
      </c>
      <c r="E22">
        <v>173924</v>
      </c>
    </row>
    <row r="23" spans="1:5" x14ac:dyDescent="0.25">
      <c r="A23">
        <v>21</v>
      </c>
      <c r="B23">
        <v>395571</v>
      </c>
      <c r="C23">
        <v>255149</v>
      </c>
      <c r="D23">
        <v>520520</v>
      </c>
      <c r="E23">
        <v>155818</v>
      </c>
    </row>
    <row r="24" spans="1:5" x14ac:dyDescent="0.25">
      <c r="A24">
        <v>22</v>
      </c>
      <c r="B24">
        <v>346822</v>
      </c>
      <c r="C24">
        <v>227500</v>
      </c>
      <c r="D24">
        <v>464358</v>
      </c>
      <c r="E24">
        <v>140887</v>
      </c>
    </row>
    <row r="25" spans="1:5" x14ac:dyDescent="0.25">
      <c r="A25">
        <v>23</v>
      </c>
      <c r="B25">
        <v>308287</v>
      </c>
      <c r="C25">
        <v>203567</v>
      </c>
      <c r="D25">
        <v>420992</v>
      </c>
      <c r="E25">
        <v>127602</v>
      </c>
    </row>
    <row r="26" spans="1:5" x14ac:dyDescent="0.25">
      <c r="A26">
        <v>24</v>
      </c>
      <c r="B26">
        <v>273920</v>
      </c>
      <c r="C26">
        <v>184413</v>
      </c>
      <c r="D26">
        <v>383735</v>
      </c>
      <c r="E26">
        <v>116094</v>
      </c>
    </row>
    <row r="27" spans="1:5" x14ac:dyDescent="0.25">
      <c r="A27">
        <v>25</v>
      </c>
      <c r="B27">
        <v>245366</v>
      </c>
      <c r="C27">
        <v>167250</v>
      </c>
      <c r="D27">
        <v>353049</v>
      </c>
      <c r="E27">
        <v>105432</v>
      </c>
    </row>
    <row r="28" spans="1:5" x14ac:dyDescent="0.25">
      <c r="A28">
        <v>26</v>
      </c>
      <c r="B28">
        <v>220544</v>
      </c>
      <c r="C28">
        <v>151819</v>
      </c>
      <c r="D28">
        <v>327143</v>
      </c>
      <c r="E28">
        <v>97433</v>
      </c>
    </row>
    <row r="29" spans="1:5" x14ac:dyDescent="0.25">
      <c r="A29">
        <v>27</v>
      </c>
      <c r="B29">
        <v>199998</v>
      </c>
      <c r="C29">
        <v>138876</v>
      </c>
      <c r="D29">
        <v>302440</v>
      </c>
      <c r="E29">
        <v>88481</v>
      </c>
    </row>
    <row r="30" spans="1:5" x14ac:dyDescent="0.25">
      <c r="A30">
        <v>28</v>
      </c>
      <c r="B30">
        <v>181490</v>
      </c>
      <c r="C30">
        <v>128216</v>
      </c>
      <c r="D30">
        <v>279799</v>
      </c>
      <c r="E30">
        <v>82379</v>
      </c>
    </row>
    <row r="31" spans="1:5" x14ac:dyDescent="0.25">
      <c r="A31">
        <v>29</v>
      </c>
      <c r="B31">
        <v>165733</v>
      </c>
      <c r="C31">
        <v>117933</v>
      </c>
      <c r="D31">
        <v>260645</v>
      </c>
      <c r="E31">
        <v>76684</v>
      </c>
    </row>
    <row r="32" spans="1:5" x14ac:dyDescent="0.25">
      <c r="A32">
        <v>30</v>
      </c>
      <c r="B32">
        <v>151996</v>
      </c>
      <c r="C32">
        <v>108640</v>
      </c>
      <c r="D32">
        <v>241526</v>
      </c>
      <c r="E32">
        <v>71099</v>
      </c>
    </row>
    <row r="33" spans="1:5" x14ac:dyDescent="0.25">
      <c r="A33">
        <v>31</v>
      </c>
      <c r="B33">
        <v>138633</v>
      </c>
      <c r="C33">
        <v>100715</v>
      </c>
      <c r="D33">
        <v>222789</v>
      </c>
      <c r="E33">
        <v>65709</v>
      </c>
    </row>
    <row r="34" spans="1:5" x14ac:dyDescent="0.25">
      <c r="A34">
        <v>32</v>
      </c>
      <c r="B34">
        <v>128330</v>
      </c>
      <c r="C34">
        <v>93811</v>
      </c>
      <c r="D34">
        <v>204751</v>
      </c>
      <c r="E34">
        <v>60936</v>
      </c>
    </row>
    <row r="35" spans="1:5" x14ac:dyDescent="0.25">
      <c r="A35">
        <v>33</v>
      </c>
      <c r="B35">
        <v>118870</v>
      </c>
      <c r="C35">
        <v>87756</v>
      </c>
      <c r="D35">
        <v>187609</v>
      </c>
      <c r="E35">
        <v>57414</v>
      </c>
    </row>
    <row r="36" spans="1:5" x14ac:dyDescent="0.25">
      <c r="A36">
        <v>34</v>
      </c>
      <c r="B36">
        <v>109555</v>
      </c>
      <c r="C36">
        <v>81911</v>
      </c>
      <c r="D36">
        <v>172074</v>
      </c>
      <c r="E36">
        <v>53889</v>
      </c>
    </row>
    <row r="37" spans="1:5" x14ac:dyDescent="0.25">
      <c r="A37">
        <v>35</v>
      </c>
      <c r="B37">
        <v>101674</v>
      </c>
      <c r="C37">
        <v>76251</v>
      </c>
      <c r="D37">
        <v>157622</v>
      </c>
      <c r="E37">
        <v>50204</v>
      </c>
    </row>
    <row r="38" spans="1:5" x14ac:dyDescent="0.25">
      <c r="A38">
        <v>36</v>
      </c>
      <c r="B38">
        <v>94669</v>
      </c>
      <c r="C38">
        <v>71821</v>
      </c>
      <c r="D38">
        <v>143373</v>
      </c>
      <c r="E38">
        <v>47870</v>
      </c>
    </row>
    <row r="39" spans="1:5" x14ac:dyDescent="0.25">
      <c r="A39">
        <v>37</v>
      </c>
      <c r="B39">
        <v>88532</v>
      </c>
      <c r="C39">
        <v>67448</v>
      </c>
      <c r="D39">
        <v>131277</v>
      </c>
      <c r="E39">
        <v>44683</v>
      </c>
    </row>
    <row r="40" spans="1:5" x14ac:dyDescent="0.25">
      <c r="A40">
        <v>38</v>
      </c>
      <c r="B40">
        <v>82526</v>
      </c>
      <c r="C40">
        <v>63211</v>
      </c>
      <c r="D40">
        <v>118697</v>
      </c>
      <c r="E40">
        <v>42136</v>
      </c>
    </row>
    <row r="41" spans="1:5" x14ac:dyDescent="0.25">
      <c r="A41">
        <v>39</v>
      </c>
      <c r="B41">
        <v>77609</v>
      </c>
      <c r="C41">
        <v>60576</v>
      </c>
      <c r="D41">
        <v>108686</v>
      </c>
      <c r="E41">
        <v>40359</v>
      </c>
    </row>
    <row r="42" spans="1:5" x14ac:dyDescent="0.25">
      <c r="A42">
        <v>40</v>
      </c>
      <c r="B42">
        <v>73125</v>
      </c>
      <c r="C42">
        <v>57156</v>
      </c>
      <c r="D42">
        <v>99182</v>
      </c>
      <c r="E42">
        <v>38101</v>
      </c>
    </row>
    <row r="43" spans="1:5" x14ac:dyDescent="0.25">
      <c r="A43">
        <v>41</v>
      </c>
      <c r="B43">
        <v>68060</v>
      </c>
      <c r="C43">
        <v>54269</v>
      </c>
      <c r="D43">
        <v>90620</v>
      </c>
      <c r="E43">
        <v>36600</v>
      </c>
    </row>
    <row r="44" spans="1:5" x14ac:dyDescent="0.25">
      <c r="A44">
        <v>42</v>
      </c>
      <c r="B44">
        <v>64383</v>
      </c>
      <c r="C44">
        <v>51214</v>
      </c>
      <c r="D44">
        <v>82868</v>
      </c>
      <c r="E44">
        <v>34338</v>
      </c>
    </row>
    <row r="45" spans="1:5" x14ac:dyDescent="0.25">
      <c r="A45">
        <v>43</v>
      </c>
      <c r="B45">
        <v>60438</v>
      </c>
      <c r="C45">
        <v>48885</v>
      </c>
      <c r="D45">
        <v>77160</v>
      </c>
      <c r="E45">
        <v>32967</v>
      </c>
    </row>
    <row r="46" spans="1:5" x14ac:dyDescent="0.25">
      <c r="A46">
        <v>44</v>
      </c>
      <c r="B46">
        <v>57370</v>
      </c>
      <c r="C46">
        <v>46122</v>
      </c>
      <c r="D46">
        <v>71421</v>
      </c>
      <c r="E46">
        <v>31157</v>
      </c>
    </row>
    <row r="47" spans="1:5" x14ac:dyDescent="0.25">
      <c r="A47">
        <v>45</v>
      </c>
      <c r="B47">
        <v>53914</v>
      </c>
      <c r="C47">
        <v>44252</v>
      </c>
      <c r="D47">
        <v>67463</v>
      </c>
      <c r="E47">
        <v>29947</v>
      </c>
    </row>
    <row r="48" spans="1:5" x14ac:dyDescent="0.25">
      <c r="A48">
        <v>46</v>
      </c>
      <c r="B48">
        <v>50821</v>
      </c>
      <c r="C48">
        <v>42433</v>
      </c>
      <c r="D48">
        <v>63200</v>
      </c>
      <c r="E48">
        <v>28738</v>
      </c>
    </row>
    <row r="49" spans="1:5" x14ac:dyDescent="0.25">
      <c r="A49">
        <v>47</v>
      </c>
      <c r="B49">
        <v>48434</v>
      </c>
      <c r="C49">
        <v>40228</v>
      </c>
      <c r="D49">
        <v>59718</v>
      </c>
      <c r="E49">
        <v>27321</v>
      </c>
    </row>
    <row r="50" spans="1:5" x14ac:dyDescent="0.25">
      <c r="A50">
        <v>48</v>
      </c>
      <c r="B50">
        <v>46160</v>
      </c>
      <c r="C50">
        <v>38831</v>
      </c>
      <c r="D50">
        <v>56635</v>
      </c>
      <c r="E50">
        <v>26280</v>
      </c>
    </row>
    <row r="51" spans="1:5" x14ac:dyDescent="0.25">
      <c r="A51">
        <v>49</v>
      </c>
      <c r="B51">
        <v>43868</v>
      </c>
      <c r="C51">
        <v>36661</v>
      </c>
      <c r="D51">
        <v>54599</v>
      </c>
      <c r="E51">
        <v>25299</v>
      </c>
    </row>
    <row r="52" spans="1:5" x14ac:dyDescent="0.25">
      <c r="A52">
        <v>50</v>
      </c>
      <c r="B52">
        <v>41892</v>
      </c>
      <c r="C52">
        <v>35543</v>
      </c>
      <c r="D52">
        <v>52148</v>
      </c>
      <c r="E52">
        <v>23920</v>
      </c>
    </row>
    <row r="53" spans="1:5" x14ac:dyDescent="0.25">
      <c r="A53">
        <v>51</v>
      </c>
      <c r="B53">
        <v>39847</v>
      </c>
      <c r="C53">
        <v>34372</v>
      </c>
      <c r="D53">
        <v>50873</v>
      </c>
      <c r="E53">
        <v>22972</v>
      </c>
    </row>
    <row r="54" spans="1:5" x14ac:dyDescent="0.25">
      <c r="A54">
        <v>52</v>
      </c>
      <c r="B54">
        <v>37906</v>
      </c>
      <c r="C54">
        <v>32428</v>
      </c>
      <c r="D54">
        <v>49746</v>
      </c>
      <c r="E54">
        <v>22083</v>
      </c>
    </row>
    <row r="55" spans="1:5" x14ac:dyDescent="0.25">
      <c r="A55">
        <v>53</v>
      </c>
      <c r="B55">
        <v>36316</v>
      </c>
      <c r="C55">
        <v>31496</v>
      </c>
      <c r="D55">
        <v>48801</v>
      </c>
      <c r="E55">
        <v>21055</v>
      </c>
    </row>
    <row r="56" spans="1:5" x14ac:dyDescent="0.25">
      <c r="A56">
        <v>54</v>
      </c>
      <c r="B56">
        <v>34758</v>
      </c>
      <c r="C56">
        <v>30439</v>
      </c>
      <c r="D56">
        <v>47543</v>
      </c>
      <c r="E56">
        <v>20341</v>
      </c>
    </row>
    <row r="57" spans="1:5" x14ac:dyDescent="0.25">
      <c r="A57">
        <v>55</v>
      </c>
      <c r="B57">
        <v>33113</v>
      </c>
      <c r="C57">
        <v>29101</v>
      </c>
      <c r="D57">
        <v>47473</v>
      </c>
      <c r="E57">
        <v>19476</v>
      </c>
    </row>
    <row r="58" spans="1:5" x14ac:dyDescent="0.25">
      <c r="A58">
        <v>56</v>
      </c>
      <c r="B58">
        <v>31556</v>
      </c>
      <c r="C58">
        <v>28205</v>
      </c>
      <c r="D58">
        <v>46335</v>
      </c>
      <c r="E58">
        <v>19028</v>
      </c>
    </row>
    <row r="59" spans="1:5" x14ac:dyDescent="0.25">
      <c r="A59">
        <v>57</v>
      </c>
      <c r="B59">
        <v>30204</v>
      </c>
      <c r="C59">
        <v>26698</v>
      </c>
      <c r="D59">
        <v>45773</v>
      </c>
      <c r="E59">
        <v>18150</v>
      </c>
    </row>
    <row r="60" spans="1:5" x14ac:dyDescent="0.25">
      <c r="A60">
        <v>58</v>
      </c>
      <c r="B60">
        <v>29108</v>
      </c>
      <c r="C60">
        <v>25604</v>
      </c>
      <c r="D60">
        <v>45537</v>
      </c>
      <c r="E60">
        <v>17622</v>
      </c>
    </row>
    <row r="61" spans="1:5" x14ac:dyDescent="0.25">
      <c r="A61">
        <v>59</v>
      </c>
      <c r="B61">
        <v>28130</v>
      </c>
      <c r="C61">
        <v>24558</v>
      </c>
      <c r="D61">
        <v>44665</v>
      </c>
      <c r="E61">
        <v>16927</v>
      </c>
    </row>
    <row r="62" spans="1:5" x14ac:dyDescent="0.25">
      <c r="A62">
        <v>60</v>
      </c>
      <c r="B62">
        <v>26680</v>
      </c>
      <c r="C62">
        <v>24012</v>
      </c>
      <c r="D62">
        <v>44033</v>
      </c>
      <c r="E62">
        <v>16484</v>
      </c>
    </row>
    <row r="63" spans="1:5" x14ac:dyDescent="0.25">
      <c r="A63">
        <v>61</v>
      </c>
      <c r="B63">
        <v>25591</v>
      </c>
      <c r="C63">
        <v>23227</v>
      </c>
      <c r="D63">
        <v>43116</v>
      </c>
      <c r="E63">
        <v>15809</v>
      </c>
    </row>
    <row r="64" spans="1:5" x14ac:dyDescent="0.25">
      <c r="A64">
        <v>62</v>
      </c>
      <c r="B64">
        <v>24797</v>
      </c>
      <c r="C64">
        <v>22438</v>
      </c>
      <c r="D64">
        <v>42806</v>
      </c>
      <c r="E64">
        <v>15287</v>
      </c>
    </row>
    <row r="65" spans="1:5" x14ac:dyDescent="0.25">
      <c r="A65">
        <v>63</v>
      </c>
      <c r="B65">
        <v>23856</v>
      </c>
      <c r="C65">
        <v>21840</v>
      </c>
      <c r="D65">
        <v>41464</v>
      </c>
      <c r="E65">
        <v>14648</v>
      </c>
    </row>
    <row r="66" spans="1:5" x14ac:dyDescent="0.25">
      <c r="A66">
        <v>64</v>
      </c>
      <c r="B66">
        <v>22733</v>
      </c>
      <c r="C66">
        <v>20933</v>
      </c>
      <c r="D66">
        <v>40766</v>
      </c>
      <c r="E66">
        <v>14229</v>
      </c>
    </row>
    <row r="67" spans="1:5" x14ac:dyDescent="0.25">
      <c r="A67">
        <v>65</v>
      </c>
      <c r="B67">
        <v>22182</v>
      </c>
      <c r="C67">
        <v>20278</v>
      </c>
      <c r="D67">
        <v>39606</v>
      </c>
      <c r="E67">
        <v>13520</v>
      </c>
    </row>
    <row r="68" spans="1:5" x14ac:dyDescent="0.25">
      <c r="A68">
        <v>66</v>
      </c>
      <c r="B68">
        <v>21127</v>
      </c>
      <c r="C68">
        <v>19835</v>
      </c>
      <c r="D68">
        <v>38793</v>
      </c>
      <c r="E68">
        <v>13375</v>
      </c>
    </row>
    <row r="69" spans="1:5" x14ac:dyDescent="0.25">
      <c r="A69">
        <v>67</v>
      </c>
      <c r="B69">
        <v>20535</v>
      </c>
      <c r="C69">
        <v>19104</v>
      </c>
      <c r="D69">
        <v>37710</v>
      </c>
      <c r="E69">
        <v>12757</v>
      </c>
    </row>
    <row r="70" spans="1:5" x14ac:dyDescent="0.25">
      <c r="A70">
        <v>68</v>
      </c>
      <c r="B70">
        <v>19934</v>
      </c>
      <c r="C70">
        <v>18447</v>
      </c>
      <c r="D70">
        <v>36124</v>
      </c>
      <c r="E70">
        <v>12403</v>
      </c>
    </row>
    <row r="71" spans="1:5" x14ac:dyDescent="0.25">
      <c r="A71">
        <v>69</v>
      </c>
      <c r="B71">
        <v>19169</v>
      </c>
      <c r="C71">
        <v>17986</v>
      </c>
      <c r="D71">
        <v>35023</v>
      </c>
      <c r="E71">
        <v>11879</v>
      </c>
    </row>
    <row r="72" spans="1:5" x14ac:dyDescent="0.25">
      <c r="A72">
        <v>70</v>
      </c>
      <c r="B72">
        <v>18464</v>
      </c>
      <c r="C72">
        <v>17428</v>
      </c>
      <c r="D72">
        <v>34184</v>
      </c>
      <c r="E72">
        <v>11704</v>
      </c>
    </row>
    <row r="73" spans="1:5" x14ac:dyDescent="0.25">
      <c r="A73">
        <v>71</v>
      </c>
      <c r="B73">
        <v>17862</v>
      </c>
      <c r="C73">
        <v>16900</v>
      </c>
      <c r="D73">
        <v>32682</v>
      </c>
      <c r="E73">
        <v>11100</v>
      </c>
    </row>
    <row r="74" spans="1:5" x14ac:dyDescent="0.25">
      <c r="A74">
        <v>72</v>
      </c>
      <c r="B74">
        <v>17240</v>
      </c>
      <c r="C74">
        <v>15962</v>
      </c>
      <c r="D74">
        <v>31655</v>
      </c>
      <c r="E74">
        <v>10957</v>
      </c>
    </row>
    <row r="75" spans="1:5" x14ac:dyDescent="0.25">
      <c r="A75">
        <v>73</v>
      </c>
      <c r="B75">
        <v>16680</v>
      </c>
      <c r="C75">
        <v>16069</v>
      </c>
      <c r="D75">
        <v>30326</v>
      </c>
      <c r="E75">
        <v>10572</v>
      </c>
    </row>
    <row r="76" spans="1:5" x14ac:dyDescent="0.25">
      <c r="A76">
        <v>74</v>
      </c>
      <c r="B76">
        <v>16288</v>
      </c>
      <c r="C76">
        <v>15343</v>
      </c>
      <c r="D76">
        <v>29188</v>
      </c>
      <c r="E76">
        <v>10282</v>
      </c>
    </row>
    <row r="77" spans="1:5" x14ac:dyDescent="0.25">
      <c r="A77">
        <v>75</v>
      </c>
      <c r="B77">
        <v>15580</v>
      </c>
      <c r="C77">
        <v>14959</v>
      </c>
      <c r="D77">
        <v>27418</v>
      </c>
      <c r="E77">
        <v>9925</v>
      </c>
    </row>
    <row r="78" spans="1:5" x14ac:dyDescent="0.25">
      <c r="A78">
        <v>76</v>
      </c>
      <c r="B78">
        <v>15244</v>
      </c>
      <c r="C78">
        <v>14527</v>
      </c>
      <c r="D78">
        <v>26635</v>
      </c>
      <c r="E78">
        <v>9677</v>
      </c>
    </row>
    <row r="79" spans="1:5" x14ac:dyDescent="0.25">
      <c r="A79">
        <v>77</v>
      </c>
      <c r="B79">
        <v>14890</v>
      </c>
      <c r="C79">
        <v>13799</v>
      </c>
      <c r="D79">
        <v>25062</v>
      </c>
      <c r="E79">
        <v>9247</v>
      </c>
    </row>
    <row r="80" spans="1:5" x14ac:dyDescent="0.25">
      <c r="A80">
        <v>78</v>
      </c>
      <c r="B80">
        <v>14303</v>
      </c>
      <c r="C80">
        <v>13823</v>
      </c>
      <c r="D80">
        <v>23982</v>
      </c>
      <c r="E80">
        <v>9269</v>
      </c>
    </row>
    <row r="81" spans="1:5" x14ac:dyDescent="0.25">
      <c r="A81">
        <v>79</v>
      </c>
      <c r="B81">
        <v>14012</v>
      </c>
      <c r="C81">
        <v>13270</v>
      </c>
      <c r="D81">
        <v>23064</v>
      </c>
      <c r="E81">
        <v>8999</v>
      </c>
    </row>
    <row r="82" spans="1:5" x14ac:dyDescent="0.25">
      <c r="A82">
        <v>80</v>
      </c>
      <c r="B82">
        <v>13464</v>
      </c>
      <c r="C82">
        <v>13129</v>
      </c>
      <c r="D82">
        <v>21682</v>
      </c>
      <c r="E82">
        <v>8643</v>
      </c>
    </row>
    <row r="83" spans="1:5" x14ac:dyDescent="0.25">
      <c r="A83">
        <v>81</v>
      </c>
      <c r="B83">
        <v>13046</v>
      </c>
      <c r="C83">
        <v>12401</v>
      </c>
      <c r="D83">
        <v>20677</v>
      </c>
      <c r="E83">
        <v>8459</v>
      </c>
    </row>
    <row r="84" spans="1:5" x14ac:dyDescent="0.25">
      <c r="A84">
        <v>82</v>
      </c>
      <c r="B84">
        <v>12880</v>
      </c>
      <c r="C84">
        <v>12034</v>
      </c>
      <c r="D84">
        <v>19999</v>
      </c>
      <c r="E84">
        <v>8231</v>
      </c>
    </row>
    <row r="85" spans="1:5" x14ac:dyDescent="0.25">
      <c r="A85">
        <v>83</v>
      </c>
      <c r="B85">
        <v>12460</v>
      </c>
      <c r="C85">
        <v>11653</v>
      </c>
      <c r="D85">
        <v>18928</v>
      </c>
      <c r="E85">
        <v>7936</v>
      </c>
    </row>
    <row r="86" spans="1:5" x14ac:dyDescent="0.25">
      <c r="A86">
        <v>84</v>
      </c>
      <c r="B86">
        <v>12166</v>
      </c>
      <c r="C86">
        <v>11575</v>
      </c>
      <c r="D86">
        <v>17812</v>
      </c>
      <c r="E86">
        <v>7850</v>
      </c>
    </row>
    <row r="87" spans="1:5" x14ac:dyDescent="0.25">
      <c r="A87">
        <v>85</v>
      </c>
      <c r="B87">
        <v>11682</v>
      </c>
      <c r="C87">
        <v>11358</v>
      </c>
      <c r="D87">
        <v>17076</v>
      </c>
      <c r="E87">
        <v>7468</v>
      </c>
    </row>
    <row r="88" spans="1:5" x14ac:dyDescent="0.25">
      <c r="A88">
        <v>86</v>
      </c>
      <c r="B88">
        <v>11485</v>
      </c>
      <c r="C88">
        <v>10875</v>
      </c>
      <c r="D88">
        <v>16349</v>
      </c>
      <c r="E88">
        <v>7400</v>
      </c>
    </row>
    <row r="89" spans="1:5" x14ac:dyDescent="0.25">
      <c r="A89">
        <v>87</v>
      </c>
      <c r="B89">
        <v>10961</v>
      </c>
      <c r="C89">
        <v>10814</v>
      </c>
      <c r="D89">
        <v>15362</v>
      </c>
      <c r="E89">
        <v>7292</v>
      </c>
    </row>
    <row r="90" spans="1:5" x14ac:dyDescent="0.25">
      <c r="A90">
        <v>88</v>
      </c>
      <c r="B90">
        <v>10942</v>
      </c>
      <c r="C90">
        <v>10332</v>
      </c>
      <c r="D90">
        <v>14619</v>
      </c>
      <c r="E90">
        <v>7046</v>
      </c>
    </row>
    <row r="91" spans="1:5" x14ac:dyDescent="0.25">
      <c r="A91">
        <v>89</v>
      </c>
      <c r="B91">
        <v>10446</v>
      </c>
      <c r="C91">
        <v>9951</v>
      </c>
      <c r="D91">
        <v>14066</v>
      </c>
      <c r="E91">
        <v>7062</v>
      </c>
    </row>
    <row r="92" spans="1:5" x14ac:dyDescent="0.25">
      <c r="A92">
        <v>90</v>
      </c>
      <c r="B92">
        <v>10205</v>
      </c>
      <c r="C92">
        <v>9889</v>
      </c>
      <c r="D92">
        <v>13462</v>
      </c>
      <c r="E92">
        <v>6651</v>
      </c>
    </row>
    <row r="93" spans="1:5" x14ac:dyDescent="0.25">
      <c r="A93">
        <v>91</v>
      </c>
      <c r="B93">
        <v>9900</v>
      </c>
      <c r="C93">
        <v>9691</v>
      </c>
      <c r="D93">
        <v>12725</v>
      </c>
      <c r="E93">
        <v>6562</v>
      </c>
    </row>
    <row r="94" spans="1:5" x14ac:dyDescent="0.25">
      <c r="A94">
        <v>92</v>
      </c>
      <c r="B94">
        <v>9803</v>
      </c>
      <c r="C94">
        <v>9583</v>
      </c>
      <c r="D94">
        <v>12044</v>
      </c>
      <c r="E94">
        <v>6330</v>
      </c>
    </row>
    <row r="95" spans="1:5" x14ac:dyDescent="0.25">
      <c r="A95">
        <v>93</v>
      </c>
      <c r="B95">
        <v>9395</v>
      </c>
      <c r="C95">
        <v>9100</v>
      </c>
      <c r="D95">
        <v>11735</v>
      </c>
      <c r="E95">
        <v>6259</v>
      </c>
    </row>
    <row r="96" spans="1:5" x14ac:dyDescent="0.25">
      <c r="A96">
        <v>94</v>
      </c>
      <c r="B96">
        <v>9182</v>
      </c>
      <c r="C96">
        <v>8980</v>
      </c>
      <c r="D96">
        <v>11237</v>
      </c>
      <c r="E96">
        <v>6183</v>
      </c>
    </row>
    <row r="97" spans="1:5" x14ac:dyDescent="0.25">
      <c r="A97">
        <v>95</v>
      </c>
      <c r="B97">
        <v>9041</v>
      </c>
      <c r="C97">
        <v>8815</v>
      </c>
      <c r="D97">
        <v>10815</v>
      </c>
      <c r="E97">
        <v>6023</v>
      </c>
    </row>
    <row r="98" spans="1:5" x14ac:dyDescent="0.25">
      <c r="A98">
        <v>96</v>
      </c>
      <c r="B98">
        <v>8843</v>
      </c>
      <c r="C98">
        <v>8320</v>
      </c>
      <c r="D98">
        <v>10312</v>
      </c>
      <c r="E98">
        <v>5807</v>
      </c>
    </row>
    <row r="99" spans="1:5" x14ac:dyDescent="0.25">
      <c r="A99">
        <v>97</v>
      </c>
      <c r="B99">
        <v>8665</v>
      </c>
      <c r="C99">
        <v>8209</v>
      </c>
      <c r="D99">
        <v>9765</v>
      </c>
      <c r="E99">
        <v>5613</v>
      </c>
    </row>
    <row r="100" spans="1:5" x14ac:dyDescent="0.25">
      <c r="A100">
        <v>98</v>
      </c>
      <c r="B100">
        <v>8473</v>
      </c>
      <c r="C100">
        <v>8227</v>
      </c>
      <c r="D100">
        <v>9258</v>
      </c>
      <c r="E100">
        <v>5594</v>
      </c>
    </row>
    <row r="101" spans="1:5" x14ac:dyDescent="0.25">
      <c r="A101">
        <v>99</v>
      </c>
      <c r="B101">
        <v>8327</v>
      </c>
      <c r="C101">
        <v>8047</v>
      </c>
      <c r="D101">
        <v>8955</v>
      </c>
      <c r="E101">
        <v>5597</v>
      </c>
    </row>
    <row r="102" spans="1:5" x14ac:dyDescent="0.25">
      <c r="A102">
        <v>100</v>
      </c>
      <c r="B102">
        <v>8004</v>
      </c>
      <c r="C102">
        <v>7809</v>
      </c>
      <c r="D102">
        <v>8812</v>
      </c>
      <c r="E102">
        <v>5418</v>
      </c>
    </row>
    <row r="103" spans="1:5" x14ac:dyDescent="0.25">
      <c r="A103">
        <v>101</v>
      </c>
      <c r="B103">
        <v>7807</v>
      </c>
      <c r="C103">
        <v>7558</v>
      </c>
      <c r="D103">
        <v>8478</v>
      </c>
      <c r="E103">
        <v>5368</v>
      </c>
    </row>
    <row r="104" spans="1:5" x14ac:dyDescent="0.25">
      <c r="A104">
        <v>102</v>
      </c>
      <c r="B104">
        <v>7552</v>
      </c>
      <c r="C104">
        <v>7331</v>
      </c>
      <c r="D104">
        <v>7976</v>
      </c>
      <c r="E104">
        <v>5133</v>
      </c>
    </row>
    <row r="105" spans="1:5" x14ac:dyDescent="0.25">
      <c r="A105">
        <v>103</v>
      </c>
      <c r="B105">
        <v>7467</v>
      </c>
      <c r="C105">
        <v>7145</v>
      </c>
      <c r="D105">
        <v>7517</v>
      </c>
      <c r="E105">
        <v>5205</v>
      </c>
    </row>
    <row r="106" spans="1:5" x14ac:dyDescent="0.25">
      <c r="A106">
        <v>104</v>
      </c>
      <c r="B106">
        <v>7398</v>
      </c>
      <c r="C106">
        <v>7140</v>
      </c>
      <c r="D106">
        <v>7351</v>
      </c>
      <c r="E106">
        <v>4900</v>
      </c>
    </row>
    <row r="107" spans="1:5" x14ac:dyDescent="0.25">
      <c r="A107">
        <v>105</v>
      </c>
      <c r="B107">
        <v>7074</v>
      </c>
      <c r="C107">
        <v>6960</v>
      </c>
      <c r="D107">
        <v>7219</v>
      </c>
      <c r="E107">
        <v>4873</v>
      </c>
    </row>
    <row r="108" spans="1:5" x14ac:dyDescent="0.25">
      <c r="A108">
        <v>106</v>
      </c>
      <c r="B108">
        <v>7052</v>
      </c>
      <c r="C108">
        <v>6828</v>
      </c>
      <c r="D108">
        <v>7048</v>
      </c>
      <c r="E108">
        <v>4575</v>
      </c>
    </row>
    <row r="109" spans="1:5" x14ac:dyDescent="0.25">
      <c r="A109">
        <v>107</v>
      </c>
      <c r="B109">
        <v>6832</v>
      </c>
      <c r="C109">
        <v>6511</v>
      </c>
      <c r="D109">
        <v>6926</v>
      </c>
      <c r="E109">
        <v>4727</v>
      </c>
    </row>
    <row r="110" spans="1:5" x14ac:dyDescent="0.25">
      <c r="A110">
        <v>108</v>
      </c>
      <c r="B110">
        <v>6659</v>
      </c>
      <c r="C110">
        <v>6482</v>
      </c>
      <c r="D110">
        <v>6708</v>
      </c>
      <c r="E110">
        <v>4666</v>
      </c>
    </row>
    <row r="111" spans="1:5" x14ac:dyDescent="0.25">
      <c r="A111">
        <v>109</v>
      </c>
      <c r="B111">
        <v>6472</v>
      </c>
      <c r="C111">
        <v>6259</v>
      </c>
      <c r="D111">
        <v>6407</v>
      </c>
      <c r="E111">
        <v>4493</v>
      </c>
    </row>
    <row r="112" spans="1:5" x14ac:dyDescent="0.25">
      <c r="A112">
        <v>110</v>
      </c>
      <c r="B112">
        <v>6430</v>
      </c>
      <c r="C112">
        <v>6096</v>
      </c>
      <c r="D112">
        <v>6359</v>
      </c>
      <c r="E112">
        <v>4382</v>
      </c>
    </row>
    <row r="113" spans="1:5" x14ac:dyDescent="0.25">
      <c r="A113">
        <v>111</v>
      </c>
      <c r="B113">
        <v>6369</v>
      </c>
      <c r="C113">
        <v>6205</v>
      </c>
      <c r="D113">
        <v>6159</v>
      </c>
      <c r="E113">
        <v>4295</v>
      </c>
    </row>
    <row r="114" spans="1:5" x14ac:dyDescent="0.25">
      <c r="A114">
        <v>112</v>
      </c>
      <c r="B114">
        <v>6119</v>
      </c>
      <c r="C114">
        <v>5949</v>
      </c>
      <c r="D114">
        <v>5966</v>
      </c>
      <c r="E114">
        <v>4116</v>
      </c>
    </row>
    <row r="115" spans="1:5" x14ac:dyDescent="0.25">
      <c r="A115">
        <v>113</v>
      </c>
      <c r="B115">
        <v>6140</v>
      </c>
      <c r="C115">
        <v>5834</v>
      </c>
      <c r="D115">
        <v>5863</v>
      </c>
      <c r="E115">
        <v>4137</v>
      </c>
    </row>
    <row r="116" spans="1:5" x14ac:dyDescent="0.25">
      <c r="A116">
        <v>114</v>
      </c>
      <c r="B116">
        <v>5865</v>
      </c>
      <c r="C116">
        <v>5759</v>
      </c>
      <c r="D116">
        <v>5758</v>
      </c>
      <c r="E116">
        <v>4087</v>
      </c>
    </row>
    <row r="117" spans="1:5" x14ac:dyDescent="0.25">
      <c r="A117">
        <v>115</v>
      </c>
      <c r="B117">
        <v>5816</v>
      </c>
      <c r="C117">
        <v>5506</v>
      </c>
      <c r="D117">
        <v>5629</v>
      </c>
      <c r="E117">
        <v>3917</v>
      </c>
    </row>
    <row r="118" spans="1:5" x14ac:dyDescent="0.25">
      <c r="A118">
        <v>116</v>
      </c>
      <c r="B118">
        <v>5636</v>
      </c>
      <c r="C118">
        <v>5628</v>
      </c>
      <c r="D118">
        <v>5541</v>
      </c>
      <c r="E118">
        <v>4041</v>
      </c>
    </row>
    <row r="119" spans="1:5" x14ac:dyDescent="0.25">
      <c r="A119">
        <v>117</v>
      </c>
      <c r="B119">
        <v>5621</v>
      </c>
      <c r="C119">
        <v>5456</v>
      </c>
      <c r="D119">
        <v>5560</v>
      </c>
      <c r="E119">
        <v>3942</v>
      </c>
    </row>
    <row r="120" spans="1:5" x14ac:dyDescent="0.25">
      <c r="A120">
        <v>118</v>
      </c>
      <c r="B120">
        <v>5585</v>
      </c>
      <c r="C120">
        <v>5241</v>
      </c>
      <c r="D120">
        <v>5485</v>
      </c>
      <c r="E120">
        <v>3969</v>
      </c>
    </row>
    <row r="121" spans="1:5" x14ac:dyDescent="0.25">
      <c r="A121">
        <v>119</v>
      </c>
      <c r="B121">
        <v>5308</v>
      </c>
      <c r="C121">
        <v>5184</v>
      </c>
      <c r="D121">
        <v>5358</v>
      </c>
      <c r="E121">
        <v>3786</v>
      </c>
    </row>
    <row r="122" spans="1:5" x14ac:dyDescent="0.25">
      <c r="A122">
        <v>120</v>
      </c>
      <c r="B122">
        <v>5246</v>
      </c>
      <c r="C122">
        <v>4972</v>
      </c>
      <c r="D122">
        <v>5298</v>
      </c>
      <c r="E122">
        <v>3797</v>
      </c>
    </row>
    <row r="123" spans="1:5" x14ac:dyDescent="0.25">
      <c r="A123">
        <v>121</v>
      </c>
      <c r="B123">
        <v>5180</v>
      </c>
      <c r="C123">
        <v>4963</v>
      </c>
      <c r="D123">
        <v>5247</v>
      </c>
      <c r="E123">
        <v>3612</v>
      </c>
    </row>
    <row r="124" spans="1:5" x14ac:dyDescent="0.25">
      <c r="A124">
        <v>122</v>
      </c>
      <c r="B124">
        <v>5046</v>
      </c>
      <c r="C124">
        <v>4799</v>
      </c>
      <c r="D124">
        <v>5127</v>
      </c>
      <c r="E124">
        <v>3546</v>
      </c>
    </row>
    <row r="125" spans="1:5" x14ac:dyDescent="0.25">
      <c r="A125">
        <v>123</v>
      </c>
      <c r="B125">
        <v>4995</v>
      </c>
      <c r="C125">
        <v>4849</v>
      </c>
      <c r="D125">
        <v>5128</v>
      </c>
      <c r="E125">
        <v>3506</v>
      </c>
    </row>
    <row r="126" spans="1:5" x14ac:dyDescent="0.25">
      <c r="A126">
        <v>124</v>
      </c>
      <c r="B126">
        <v>4891</v>
      </c>
      <c r="C126">
        <v>4692</v>
      </c>
      <c r="D126">
        <v>5192</v>
      </c>
      <c r="E126">
        <v>3337</v>
      </c>
    </row>
    <row r="127" spans="1:5" x14ac:dyDescent="0.25">
      <c r="A127">
        <v>125</v>
      </c>
      <c r="B127">
        <v>4830</v>
      </c>
      <c r="C127">
        <v>4650</v>
      </c>
      <c r="D127">
        <v>5076</v>
      </c>
      <c r="E127">
        <v>3387</v>
      </c>
    </row>
    <row r="128" spans="1:5" x14ac:dyDescent="0.25">
      <c r="A128">
        <v>126</v>
      </c>
      <c r="B128">
        <v>4832</v>
      </c>
      <c r="C128">
        <v>4557</v>
      </c>
      <c r="D128">
        <v>5069</v>
      </c>
      <c r="E128">
        <v>3250</v>
      </c>
    </row>
    <row r="129" spans="1:5" x14ac:dyDescent="0.25">
      <c r="A129">
        <v>127</v>
      </c>
      <c r="B129">
        <v>4639</v>
      </c>
      <c r="C129">
        <v>4373</v>
      </c>
      <c r="D129">
        <v>5205</v>
      </c>
      <c r="E129">
        <v>3179</v>
      </c>
    </row>
    <row r="130" spans="1:5" x14ac:dyDescent="0.25">
      <c r="A130">
        <v>128</v>
      </c>
      <c r="B130">
        <v>4422</v>
      </c>
      <c r="C130">
        <v>4340</v>
      </c>
      <c r="D130">
        <v>5138</v>
      </c>
      <c r="E130">
        <v>3138</v>
      </c>
    </row>
    <row r="131" spans="1:5" x14ac:dyDescent="0.25">
      <c r="A131">
        <v>129</v>
      </c>
      <c r="B131">
        <v>4599</v>
      </c>
      <c r="C131">
        <v>4287</v>
      </c>
      <c r="D131">
        <v>5055</v>
      </c>
      <c r="E131">
        <v>3170</v>
      </c>
    </row>
    <row r="132" spans="1:5" x14ac:dyDescent="0.25">
      <c r="A132">
        <v>130</v>
      </c>
      <c r="B132">
        <v>4413</v>
      </c>
      <c r="C132">
        <v>4147</v>
      </c>
      <c r="D132">
        <v>5028</v>
      </c>
      <c r="E132">
        <v>3130</v>
      </c>
    </row>
    <row r="133" spans="1:5" x14ac:dyDescent="0.25">
      <c r="A133">
        <v>131</v>
      </c>
      <c r="B133">
        <v>4306</v>
      </c>
      <c r="C133">
        <v>4080</v>
      </c>
      <c r="D133">
        <v>5114</v>
      </c>
      <c r="E133">
        <v>2950</v>
      </c>
    </row>
    <row r="134" spans="1:5" x14ac:dyDescent="0.25">
      <c r="A134">
        <v>132</v>
      </c>
      <c r="B134">
        <v>4232</v>
      </c>
      <c r="C134">
        <v>4048</v>
      </c>
      <c r="D134">
        <v>5012</v>
      </c>
      <c r="E134">
        <v>2974</v>
      </c>
    </row>
    <row r="135" spans="1:5" x14ac:dyDescent="0.25">
      <c r="A135">
        <v>133</v>
      </c>
      <c r="B135">
        <v>4153</v>
      </c>
      <c r="C135">
        <v>3976</v>
      </c>
      <c r="D135">
        <v>5149</v>
      </c>
      <c r="E135">
        <v>2877</v>
      </c>
    </row>
    <row r="136" spans="1:5" x14ac:dyDescent="0.25">
      <c r="A136">
        <v>134</v>
      </c>
      <c r="B136">
        <v>4017</v>
      </c>
      <c r="C136">
        <v>3943</v>
      </c>
      <c r="D136">
        <v>5145</v>
      </c>
      <c r="E136">
        <v>2795</v>
      </c>
    </row>
    <row r="137" spans="1:5" x14ac:dyDescent="0.25">
      <c r="A137">
        <v>135</v>
      </c>
      <c r="B137">
        <v>4130</v>
      </c>
      <c r="C137">
        <v>3840</v>
      </c>
      <c r="D137">
        <v>5015</v>
      </c>
      <c r="E137">
        <v>2822</v>
      </c>
    </row>
    <row r="138" spans="1:5" x14ac:dyDescent="0.25">
      <c r="A138">
        <v>136</v>
      </c>
      <c r="B138">
        <v>4161</v>
      </c>
      <c r="C138">
        <v>3796</v>
      </c>
      <c r="D138">
        <v>5049</v>
      </c>
      <c r="E138">
        <v>2758</v>
      </c>
    </row>
    <row r="139" spans="1:5" x14ac:dyDescent="0.25">
      <c r="A139">
        <v>137</v>
      </c>
      <c r="B139">
        <v>3902</v>
      </c>
      <c r="C139">
        <v>3755</v>
      </c>
      <c r="D139">
        <v>5081</v>
      </c>
      <c r="E139">
        <v>2752</v>
      </c>
    </row>
    <row r="140" spans="1:5" x14ac:dyDescent="0.25">
      <c r="A140">
        <v>138</v>
      </c>
      <c r="B140">
        <v>3834</v>
      </c>
      <c r="C140">
        <v>3686</v>
      </c>
      <c r="D140">
        <v>5181</v>
      </c>
      <c r="E140">
        <v>2777</v>
      </c>
    </row>
    <row r="141" spans="1:5" x14ac:dyDescent="0.25">
      <c r="A141">
        <v>139</v>
      </c>
      <c r="B141">
        <v>3914</v>
      </c>
      <c r="C141">
        <v>3578</v>
      </c>
      <c r="D141">
        <v>5123</v>
      </c>
      <c r="E141">
        <v>2725</v>
      </c>
    </row>
    <row r="142" spans="1:5" x14ac:dyDescent="0.25">
      <c r="A142">
        <v>140</v>
      </c>
      <c r="B142">
        <v>3735</v>
      </c>
      <c r="C142">
        <v>3666</v>
      </c>
      <c r="D142">
        <v>5311</v>
      </c>
      <c r="E142">
        <v>2589</v>
      </c>
    </row>
    <row r="143" spans="1:5" x14ac:dyDescent="0.25">
      <c r="A143">
        <v>141</v>
      </c>
      <c r="B143">
        <v>3627</v>
      </c>
      <c r="C143">
        <v>3577</v>
      </c>
      <c r="D143">
        <v>5242</v>
      </c>
      <c r="E143">
        <v>2576</v>
      </c>
    </row>
    <row r="144" spans="1:5" x14ac:dyDescent="0.25">
      <c r="A144">
        <v>142</v>
      </c>
      <c r="B144">
        <v>3688</v>
      </c>
      <c r="C144">
        <v>3460</v>
      </c>
      <c r="D144">
        <v>5176</v>
      </c>
      <c r="E144">
        <v>2635</v>
      </c>
    </row>
    <row r="145" spans="1:5" x14ac:dyDescent="0.25">
      <c r="A145">
        <v>143</v>
      </c>
      <c r="B145">
        <v>3571</v>
      </c>
      <c r="C145">
        <v>3236</v>
      </c>
      <c r="D145">
        <v>5060</v>
      </c>
      <c r="E145">
        <v>2674</v>
      </c>
    </row>
    <row r="146" spans="1:5" x14ac:dyDescent="0.25">
      <c r="A146">
        <v>144</v>
      </c>
      <c r="B146">
        <v>3502</v>
      </c>
      <c r="C146">
        <v>3319</v>
      </c>
      <c r="D146">
        <v>5216</v>
      </c>
      <c r="E146">
        <v>2563</v>
      </c>
    </row>
    <row r="147" spans="1:5" x14ac:dyDescent="0.25">
      <c r="A147">
        <v>145</v>
      </c>
      <c r="B147">
        <v>3515</v>
      </c>
      <c r="C147">
        <v>3194</v>
      </c>
      <c r="D147">
        <v>5018</v>
      </c>
      <c r="E147">
        <v>2427</v>
      </c>
    </row>
    <row r="148" spans="1:5" x14ac:dyDescent="0.25">
      <c r="A148">
        <v>146</v>
      </c>
      <c r="B148">
        <v>3382</v>
      </c>
      <c r="C148">
        <v>3168</v>
      </c>
      <c r="D148">
        <v>5235</v>
      </c>
      <c r="E148">
        <v>2373</v>
      </c>
    </row>
    <row r="149" spans="1:5" x14ac:dyDescent="0.25">
      <c r="A149">
        <v>147</v>
      </c>
      <c r="B149">
        <v>3299</v>
      </c>
      <c r="C149">
        <v>3069</v>
      </c>
      <c r="D149">
        <v>5079</v>
      </c>
      <c r="E149">
        <v>2321</v>
      </c>
    </row>
    <row r="150" spans="1:5" x14ac:dyDescent="0.25">
      <c r="A150">
        <v>148</v>
      </c>
      <c r="B150">
        <v>3253</v>
      </c>
      <c r="C150">
        <v>3028</v>
      </c>
      <c r="D150">
        <v>5128</v>
      </c>
      <c r="E150">
        <v>2366</v>
      </c>
    </row>
    <row r="151" spans="1:5" x14ac:dyDescent="0.25">
      <c r="A151">
        <v>149</v>
      </c>
      <c r="B151">
        <v>3183</v>
      </c>
      <c r="C151">
        <v>2990</v>
      </c>
      <c r="D151">
        <v>5094</v>
      </c>
      <c r="E151">
        <v>2177</v>
      </c>
    </row>
    <row r="152" spans="1:5" x14ac:dyDescent="0.25">
      <c r="A152">
        <v>150</v>
      </c>
      <c r="B152">
        <v>3118</v>
      </c>
      <c r="C152">
        <v>2933</v>
      </c>
      <c r="D152">
        <v>5126</v>
      </c>
      <c r="E152">
        <v>2305</v>
      </c>
    </row>
    <row r="153" spans="1:5" x14ac:dyDescent="0.25">
      <c r="A153">
        <v>151</v>
      </c>
      <c r="B153">
        <v>3161</v>
      </c>
      <c r="C153">
        <v>2900</v>
      </c>
      <c r="D153">
        <v>5096</v>
      </c>
      <c r="E153">
        <v>2171</v>
      </c>
    </row>
    <row r="154" spans="1:5" x14ac:dyDescent="0.25">
      <c r="A154">
        <v>152</v>
      </c>
      <c r="B154">
        <v>3036</v>
      </c>
      <c r="C154">
        <v>2810</v>
      </c>
      <c r="D154">
        <v>5115</v>
      </c>
      <c r="E154">
        <v>2155</v>
      </c>
    </row>
    <row r="155" spans="1:5" x14ac:dyDescent="0.25">
      <c r="A155">
        <v>153</v>
      </c>
      <c r="B155">
        <v>3095</v>
      </c>
      <c r="C155">
        <v>2930</v>
      </c>
      <c r="D155">
        <v>5087</v>
      </c>
      <c r="E155">
        <v>2155</v>
      </c>
    </row>
    <row r="156" spans="1:5" x14ac:dyDescent="0.25">
      <c r="A156">
        <v>154</v>
      </c>
      <c r="B156">
        <v>2971</v>
      </c>
      <c r="C156">
        <v>2872</v>
      </c>
      <c r="D156">
        <v>4978</v>
      </c>
      <c r="E156">
        <v>1971</v>
      </c>
    </row>
    <row r="157" spans="1:5" x14ac:dyDescent="0.25">
      <c r="A157">
        <v>155</v>
      </c>
      <c r="B157">
        <v>2971</v>
      </c>
      <c r="C157">
        <v>2735</v>
      </c>
      <c r="D157">
        <v>4996</v>
      </c>
      <c r="E157">
        <v>2032</v>
      </c>
    </row>
    <row r="158" spans="1:5" x14ac:dyDescent="0.25">
      <c r="A158">
        <v>156</v>
      </c>
      <c r="B158">
        <v>2880</v>
      </c>
      <c r="C158">
        <v>2775</v>
      </c>
      <c r="D158">
        <v>5031</v>
      </c>
      <c r="E158">
        <v>2048</v>
      </c>
    </row>
    <row r="159" spans="1:5" x14ac:dyDescent="0.25">
      <c r="A159">
        <v>157</v>
      </c>
      <c r="B159">
        <v>2807</v>
      </c>
      <c r="C159">
        <v>2758</v>
      </c>
      <c r="D159">
        <v>4808</v>
      </c>
      <c r="E159">
        <v>1989</v>
      </c>
    </row>
    <row r="160" spans="1:5" x14ac:dyDescent="0.25">
      <c r="A160">
        <v>158</v>
      </c>
      <c r="B160">
        <v>2829</v>
      </c>
      <c r="C160">
        <v>2715</v>
      </c>
      <c r="D160">
        <v>4877</v>
      </c>
      <c r="E160">
        <v>1960</v>
      </c>
    </row>
    <row r="161" spans="1:5" x14ac:dyDescent="0.25">
      <c r="A161">
        <v>159</v>
      </c>
      <c r="B161">
        <v>2787</v>
      </c>
      <c r="C161">
        <v>2597</v>
      </c>
      <c r="D161">
        <v>4891</v>
      </c>
      <c r="E161">
        <v>1932</v>
      </c>
    </row>
    <row r="162" spans="1:5" x14ac:dyDescent="0.25">
      <c r="A162">
        <v>160</v>
      </c>
      <c r="B162">
        <v>2760</v>
      </c>
      <c r="C162">
        <v>2567</v>
      </c>
      <c r="D162">
        <v>4857</v>
      </c>
      <c r="E162">
        <v>1883</v>
      </c>
    </row>
    <row r="163" spans="1:5" x14ac:dyDescent="0.25">
      <c r="A163">
        <v>161</v>
      </c>
      <c r="B163">
        <v>2742</v>
      </c>
      <c r="C163">
        <v>2595</v>
      </c>
      <c r="D163">
        <v>4808</v>
      </c>
      <c r="E163">
        <v>1901</v>
      </c>
    </row>
    <row r="164" spans="1:5" x14ac:dyDescent="0.25">
      <c r="A164">
        <v>162</v>
      </c>
      <c r="B164">
        <v>2712</v>
      </c>
      <c r="C164">
        <v>2431</v>
      </c>
      <c r="D164">
        <v>4778</v>
      </c>
      <c r="E164">
        <v>1920</v>
      </c>
    </row>
    <row r="165" spans="1:5" x14ac:dyDescent="0.25">
      <c r="A165">
        <v>163</v>
      </c>
      <c r="B165">
        <v>2604</v>
      </c>
      <c r="C165">
        <v>2459</v>
      </c>
      <c r="D165">
        <v>4688</v>
      </c>
      <c r="E165">
        <v>1949</v>
      </c>
    </row>
    <row r="166" spans="1:5" x14ac:dyDescent="0.25">
      <c r="A166">
        <v>164</v>
      </c>
      <c r="B166">
        <v>2670</v>
      </c>
      <c r="C166">
        <v>2446</v>
      </c>
      <c r="D166">
        <v>4735</v>
      </c>
      <c r="E166">
        <v>1977</v>
      </c>
    </row>
    <row r="167" spans="1:5" x14ac:dyDescent="0.25">
      <c r="A167">
        <v>165</v>
      </c>
      <c r="B167">
        <v>2583</v>
      </c>
      <c r="C167">
        <v>2406</v>
      </c>
      <c r="D167">
        <v>4509</v>
      </c>
      <c r="E167">
        <v>1806</v>
      </c>
    </row>
    <row r="168" spans="1:5" x14ac:dyDescent="0.25">
      <c r="A168">
        <v>166</v>
      </c>
      <c r="B168">
        <v>2613</v>
      </c>
      <c r="C168">
        <v>2400</v>
      </c>
      <c r="D168">
        <v>4397</v>
      </c>
      <c r="E168">
        <v>1860</v>
      </c>
    </row>
    <row r="169" spans="1:5" x14ac:dyDescent="0.25">
      <c r="A169">
        <v>167</v>
      </c>
      <c r="B169">
        <v>2522</v>
      </c>
      <c r="C169">
        <v>2247</v>
      </c>
      <c r="D169">
        <v>4547</v>
      </c>
      <c r="E169">
        <v>1801</v>
      </c>
    </row>
    <row r="170" spans="1:5" x14ac:dyDescent="0.25">
      <c r="A170">
        <v>168</v>
      </c>
      <c r="B170">
        <v>2439</v>
      </c>
      <c r="C170">
        <v>2378</v>
      </c>
      <c r="D170">
        <v>4225</v>
      </c>
      <c r="E170">
        <v>1806</v>
      </c>
    </row>
    <row r="171" spans="1:5" x14ac:dyDescent="0.25">
      <c r="A171">
        <v>169</v>
      </c>
      <c r="B171">
        <v>2469</v>
      </c>
      <c r="C171">
        <v>2303</v>
      </c>
      <c r="D171">
        <v>4341</v>
      </c>
      <c r="E171">
        <v>1773</v>
      </c>
    </row>
    <row r="172" spans="1:5" x14ac:dyDescent="0.25">
      <c r="A172">
        <v>170</v>
      </c>
      <c r="B172">
        <v>2389</v>
      </c>
      <c r="C172">
        <v>2288</v>
      </c>
      <c r="D172">
        <v>4318</v>
      </c>
      <c r="E172">
        <v>1731</v>
      </c>
    </row>
    <row r="173" spans="1:5" x14ac:dyDescent="0.25">
      <c r="A173">
        <v>171</v>
      </c>
      <c r="B173">
        <v>2384</v>
      </c>
      <c r="C173">
        <v>2265</v>
      </c>
      <c r="D173">
        <v>4193</v>
      </c>
      <c r="E173">
        <v>1714</v>
      </c>
    </row>
    <row r="174" spans="1:5" x14ac:dyDescent="0.25">
      <c r="A174">
        <v>172</v>
      </c>
      <c r="B174">
        <v>2375</v>
      </c>
      <c r="C174">
        <v>2203</v>
      </c>
      <c r="D174">
        <v>4157</v>
      </c>
      <c r="E174">
        <v>1718</v>
      </c>
    </row>
    <row r="175" spans="1:5" x14ac:dyDescent="0.25">
      <c r="A175">
        <v>173</v>
      </c>
      <c r="B175">
        <v>2245</v>
      </c>
      <c r="C175">
        <v>2180</v>
      </c>
      <c r="D175">
        <v>3982</v>
      </c>
      <c r="E175">
        <v>1624</v>
      </c>
    </row>
    <row r="176" spans="1:5" x14ac:dyDescent="0.25">
      <c r="A176">
        <v>174</v>
      </c>
      <c r="B176">
        <v>2351</v>
      </c>
      <c r="C176">
        <v>2172</v>
      </c>
      <c r="D176">
        <v>3963</v>
      </c>
      <c r="E176">
        <v>1699</v>
      </c>
    </row>
    <row r="177" spans="1:5" x14ac:dyDescent="0.25">
      <c r="A177">
        <v>175</v>
      </c>
      <c r="B177">
        <v>2285</v>
      </c>
      <c r="C177">
        <v>2210</v>
      </c>
      <c r="D177">
        <v>3983</v>
      </c>
      <c r="E177">
        <v>1636</v>
      </c>
    </row>
    <row r="178" spans="1:5" x14ac:dyDescent="0.25">
      <c r="A178">
        <v>176</v>
      </c>
      <c r="B178">
        <v>2340</v>
      </c>
      <c r="C178">
        <v>2126</v>
      </c>
      <c r="D178">
        <v>3887</v>
      </c>
      <c r="E178">
        <v>1608</v>
      </c>
    </row>
    <row r="179" spans="1:5" x14ac:dyDescent="0.25">
      <c r="A179">
        <v>177</v>
      </c>
      <c r="B179">
        <v>2262</v>
      </c>
      <c r="C179">
        <v>2069</v>
      </c>
      <c r="D179">
        <v>3701</v>
      </c>
      <c r="E179">
        <v>1682</v>
      </c>
    </row>
    <row r="180" spans="1:5" x14ac:dyDescent="0.25">
      <c r="A180">
        <v>178</v>
      </c>
      <c r="B180">
        <v>2161</v>
      </c>
      <c r="C180">
        <v>2112</v>
      </c>
      <c r="D180">
        <v>3631</v>
      </c>
      <c r="E180">
        <v>1573</v>
      </c>
    </row>
    <row r="181" spans="1:5" x14ac:dyDescent="0.25">
      <c r="A181">
        <v>179</v>
      </c>
      <c r="B181">
        <v>2143</v>
      </c>
      <c r="C181">
        <v>2081</v>
      </c>
      <c r="D181">
        <v>3605</v>
      </c>
      <c r="E181">
        <v>1475</v>
      </c>
    </row>
    <row r="182" spans="1:5" x14ac:dyDescent="0.25">
      <c r="A182">
        <v>180</v>
      </c>
      <c r="B182">
        <v>2124</v>
      </c>
      <c r="C182">
        <v>1987</v>
      </c>
      <c r="D182">
        <v>3494</v>
      </c>
      <c r="E182">
        <v>1508</v>
      </c>
    </row>
    <row r="183" spans="1:5" x14ac:dyDescent="0.25">
      <c r="A183">
        <v>181</v>
      </c>
      <c r="B183">
        <v>2128</v>
      </c>
      <c r="C183">
        <v>1954</v>
      </c>
      <c r="D183">
        <v>3408</v>
      </c>
      <c r="E183">
        <v>1495</v>
      </c>
    </row>
    <row r="184" spans="1:5" x14ac:dyDescent="0.25">
      <c r="A184">
        <v>182</v>
      </c>
      <c r="B184">
        <v>2019</v>
      </c>
      <c r="C184">
        <v>1999</v>
      </c>
      <c r="D184">
        <v>3335</v>
      </c>
      <c r="E184">
        <v>1453</v>
      </c>
    </row>
    <row r="185" spans="1:5" x14ac:dyDescent="0.25">
      <c r="A185">
        <v>183</v>
      </c>
      <c r="B185">
        <v>2089</v>
      </c>
      <c r="C185">
        <v>1924</v>
      </c>
      <c r="D185">
        <v>3397</v>
      </c>
      <c r="E185">
        <v>1400</v>
      </c>
    </row>
    <row r="186" spans="1:5" x14ac:dyDescent="0.25">
      <c r="A186">
        <v>184</v>
      </c>
      <c r="B186">
        <v>1959</v>
      </c>
      <c r="C186">
        <v>2006</v>
      </c>
      <c r="D186">
        <v>3163</v>
      </c>
      <c r="E186">
        <v>1414</v>
      </c>
    </row>
    <row r="187" spans="1:5" x14ac:dyDescent="0.25">
      <c r="A187">
        <v>185</v>
      </c>
      <c r="B187">
        <v>1982</v>
      </c>
      <c r="C187">
        <v>1913</v>
      </c>
      <c r="D187">
        <v>3124</v>
      </c>
      <c r="E187">
        <v>1379</v>
      </c>
    </row>
    <row r="188" spans="1:5" x14ac:dyDescent="0.25">
      <c r="A188">
        <v>186</v>
      </c>
      <c r="B188">
        <v>2003</v>
      </c>
      <c r="C188">
        <v>1890</v>
      </c>
      <c r="D188">
        <v>3057</v>
      </c>
      <c r="E188">
        <v>1330</v>
      </c>
    </row>
    <row r="189" spans="1:5" x14ac:dyDescent="0.25">
      <c r="A189">
        <v>187</v>
      </c>
      <c r="B189">
        <v>2035</v>
      </c>
      <c r="C189">
        <v>1874</v>
      </c>
      <c r="D189">
        <v>2969</v>
      </c>
      <c r="E189">
        <v>1375</v>
      </c>
    </row>
    <row r="190" spans="1:5" x14ac:dyDescent="0.25">
      <c r="A190">
        <v>188</v>
      </c>
      <c r="B190">
        <v>2060</v>
      </c>
      <c r="C190">
        <v>1794</v>
      </c>
      <c r="D190">
        <v>2955</v>
      </c>
      <c r="E190">
        <v>1417</v>
      </c>
    </row>
    <row r="191" spans="1:5" x14ac:dyDescent="0.25">
      <c r="A191">
        <v>189</v>
      </c>
      <c r="B191">
        <v>1933</v>
      </c>
      <c r="C191">
        <v>1776</v>
      </c>
      <c r="D191">
        <v>2837</v>
      </c>
      <c r="E191">
        <v>1343</v>
      </c>
    </row>
    <row r="192" spans="1:5" x14ac:dyDescent="0.25">
      <c r="A192">
        <v>190</v>
      </c>
      <c r="B192">
        <v>1767</v>
      </c>
      <c r="C192">
        <v>1743</v>
      </c>
      <c r="D192">
        <v>2800</v>
      </c>
      <c r="E192">
        <v>1328</v>
      </c>
    </row>
    <row r="193" spans="1:5" x14ac:dyDescent="0.25">
      <c r="A193">
        <v>191</v>
      </c>
      <c r="B193">
        <v>1897</v>
      </c>
      <c r="C193">
        <v>1795</v>
      </c>
      <c r="D193">
        <v>2741</v>
      </c>
      <c r="E193">
        <v>1276</v>
      </c>
    </row>
    <row r="194" spans="1:5" x14ac:dyDescent="0.25">
      <c r="A194">
        <v>192</v>
      </c>
      <c r="B194">
        <v>1814</v>
      </c>
      <c r="C194">
        <v>1724</v>
      </c>
      <c r="D194">
        <v>2743</v>
      </c>
      <c r="E194">
        <v>1253</v>
      </c>
    </row>
    <row r="195" spans="1:5" x14ac:dyDescent="0.25">
      <c r="A195">
        <v>193</v>
      </c>
      <c r="B195">
        <v>1849</v>
      </c>
      <c r="C195">
        <v>1739</v>
      </c>
      <c r="D195">
        <v>2640</v>
      </c>
      <c r="E195">
        <v>1280</v>
      </c>
    </row>
    <row r="196" spans="1:5" x14ac:dyDescent="0.25">
      <c r="A196">
        <v>194</v>
      </c>
      <c r="B196">
        <v>1810</v>
      </c>
      <c r="C196">
        <v>1724</v>
      </c>
      <c r="D196">
        <v>2697</v>
      </c>
      <c r="E196">
        <v>1196</v>
      </c>
    </row>
    <row r="197" spans="1:5" x14ac:dyDescent="0.25">
      <c r="A197">
        <v>195</v>
      </c>
      <c r="B197">
        <v>1799</v>
      </c>
      <c r="C197">
        <v>1679</v>
      </c>
      <c r="D197">
        <v>2579</v>
      </c>
      <c r="E197">
        <v>1219</v>
      </c>
    </row>
    <row r="198" spans="1:5" x14ac:dyDescent="0.25">
      <c r="A198">
        <v>196</v>
      </c>
      <c r="B198">
        <v>1775</v>
      </c>
      <c r="C198">
        <v>1620</v>
      </c>
      <c r="D198">
        <v>2476</v>
      </c>
      <c r="E198">
        <v>1204</v>
      </c>
    </row>
    <row r="199" spans="1:5" x14ac:dyDescent="0.25">
      <c r="A199">
        <v>197</v>
      </c>
      <c r="B199">
        <v>1724</v>
      </c>
      <c r="C199">
        <v>1621</v>
      </c>
      <c r="D199">
        <v>2420</v>
      </c>
      <c r="E199">
        <v>1207</v>
      </c>
    </row>
    <row r="200" spans="1:5" x14ac:dyDescent="0.25">
      <c r="A200">
        <v>198</v>
      </c>
      <c r="B200">
        <v>1785</v>
      </c>
      <c r="C200">
        <v>1597</v>
      </c>
      <c r="D200">
        <v>2361</v>
      </c>
      <c r="E200">
        <v>1196</v>
      </c>
    </row>
    <row r="201" spans="1:5" x14ac:dyDescent="0.25">
      <c r="A201">
        <v>199</v>
      </c>
      <c r="B201">
        <v>1729</v>
      </c>
      <c r="C201">
        <v>1605</v>
      </c>
      <c r="D201">
        <v>2346</v>
      </c>
      <c r="E201">
        <v>1171</v>
      </c>
    </row>
    <row r="202" spans="1:5" x14ac:dyDescent="0.25">
      <c r="A202">
        <v>200</v>
      </c>
      <c r="B202">
        <v>1743</v>
      </c>
      <c r="C202">
        <v>1546</v>
      </c>
      <c r="D202">
        <v>2282</v>
      </c>
      <c r="E202">
        <v>1204</v>
      </c>
    </row>
    <row r="203" spans="1:5" x14ac:dyDescent="0.25">
      <c r="A203">
        <v>201</v>
      </c>
      <c r="B203">
        <v>1628</v>
      </c>
      <c r="C203">
        <v>1539</v>
      </c>
      <c r="D203">
        <v>2216</v>
      </c>
      <c r="E203">
        <v>1158</v>
      </c>
    </row>
    <row r="204" spans="1:5" x14ac:dyDescent="0.25">
      <c r="A204">
        <v>202</v>
      </c>
      <c r="B204">
        <v>1755</v>
      </c>
      <c r="C204">
        <v>1550</v>
      </c>
      <c r="D204">
        <v>2196</v>
      </c>
      <c r="E204">
        <v>1109</v>
      </c>
    </row>
    <row r="205" spans="1:5" x14ac:dyDescent="0.25">
      <c r="A205">
        <v>203</v>
      </c>
      <c r="B205">
        <v>1707</v>
      </c>
      <c r="C205">
        <v>1571</v>
      </c>
      <c r="D205">
        <v>2152</v>
      </c>
      <c r="E205">
        <v>1151</v>
      </c>
    </row>
    <row r="206" spans="1:5" x14ac:dyDescent="0.25">
      <c r="A206">
        <v>204</v>
      </c>
      <c r="B206">
        <v>1662</v>
      </c>
      <c r="C206">
        <v>1527</v>
      </c>
      <c r="D206">
        <v>2150</v>
      </c>
      <c r="E206">
        <v>1172</v>
      </c>
    </row>
    <row r="207" spans="1:5" x14ac:dyDescent="0.25">
      <c r="A207">
        <v>205</v>
      </c>
      <c r="B207">
        <v>1618</v>
      </c>
      <c r="C207">
        <v>1550</v>
      </c>
      <c r="D207">
        <v>1951</v>
      </c>
      <c r="E207">
        <v>1081</v>
      </c>
    </row>
    <row r="208" spans="1:5" x14ac:dyDescent="0.25">
      <c r="A208">
        <v>206</v>
      </c>
      <c r="B208">
        <v>1563</v>
      </c>
      <c r="C208">
        <v>1399</v>
      </c>
      <c r="D208">
        <v>1912</v>
      </c>
      <c r="E208">
        <v>1118</v>
      </c>
    </row>
    <row r="209" spans="1:5" x14ac:dyDescent="0.25">
      <c r="A209">
        <v>207</v>
      </c>
      <c r="B209">
        <v>1567</v>
      </c>
      <c r="C209">
        <v>1503</v>
      </c>
      <c r="D209">
        <v>1949</v>
      </c>
      <c r="E209">
        <v>1199</v>
      </c>
    </row>
    <row r="210" spans="1:5" x14ac:dyDescent="0.25">
      <c r="A210">
        <v>208</v>
      </c>
      <c r="B210">
        <v>1581</v>
      </c>
      <c r="C210">
        <v>1449</v>
      </c>
      <c r="D210">
        <v>1894</v>
      </c>
      <c r="E210">
        <v>1105</v>
      </c>
    </row>
    <row r="211" spans="1:5" x14ac:dyDescent="0.25">
      <c r="A211">
        <v>209</v>
      </c>
      <c r="B211">
        <v>1490</v>
      </c>
      <c r="C211">
        <v>1380</v>
      </c>
      <c r="D211">
        <v>1856</v>
      </c>
      <c r="E211">
        <v>1047</v>
      </c>
    </row>
    <row r="212" spans="1:5" x14ac:dyDescent="0.25">
      <c r="A212">
        <v>210</v>
      </c>
      <c r="B212">
        <v>1594</v>
      </c>
      <c r="C212">
        <v>1441</v>
      </c>
      <c r="D212">
        <v>1777</v>
      </c>
      <c r="E212">
        <v>1121</v>
      </c>
    </row>
    <row r="213" spans="1:5" x14ac:dyDescent="0.25">
      <c r="A213">
        <v>211</v>
      </c>
      <c r="B213">
        <v>1533</v>
      </c>
      <c r="C213">
        <v>1404</v>
      </c>
      <c r="D213">
        <v>1756</v>
      </c>
      <c r="E213">
        <v>1042</v>
      </c>
    </row>
    <row r="214" spans="1:5" x14ac:dyDescent="0.25">
      <c r="A214">
        <v>212</v>
      </c>
      <c r="B214">
        <v>1500</v>
      </c>
      <c r="C214">
        <v>1396</v>
      </c>
      <c r="D214">
        <v>1768</v>
      </c>
      <c r="E214">
        <v>1013</v>
      </c>
    </row>
    <row r="215" spans="1:5" x14ac:dyDescent="0.25">
      <c r="A215">
        <v>213</v>
      </c>
      <c r="B215">
        <v>1479</v>
      </c>
      <c r="C215">
        <v>1394</v>
      </c>
      <c r="D215">
        <v>1725</v>
      </c>
      <c r="E215">
        <v>1016</v>
      </c>
    </row>
    <row r="216" spans="1:5" x14ac:dyDescent="0.25">
      <c r="A216">
        <v>214</v>
      </c>
      <c r="B216">
        <v>1543</v>
      </c>
      <c r="C216">
        <v>1334</v>
      </c>
      <c r="D216">
        <v>1621</v>
      </c>
      <c r="E216">
        <v>932</v>
      </c>
    </row>
    <row r="217" spans="1:5" x14ac:dyDescent="0.25">
      <c r="A217">
        <v>215</v>
      </c>
      <c r="B217">
        <v>1445</v>
      </c>
      <c r="C217">
        <v>1317</v>
      </c>
      <c r="D217">
        <v>1657</v>
      </c>
      <c r="E217">
        <v>1050</v>
      </c>
    </row>
    <row r="218" spans="1:5" x14ac:dyDescent="0.25">
      <c r="A218">
        <v>216</v>
      </c>
      <c r="B218">
        <v>1527</v>
      </c>
      <c r="C218">
        <v>1359</v>
      </c>
      <c r="D218">
        <v>1705</v>
      </c>
      <c r="E218">
        <v>998</v>
      </c>
    </row>
    <row r="219" spans="1:5" x14ac:dyDescent="0.25">
      <c r="A219">
        <v>217</v>
      </c>
      <c r="B219">
        <v>1470</v>
      </c>
      <c r="C219">
        <v>1340</v>
      </c>
      <c r="D219">
        <v>1491</v>
      </c>
      <c r="E219">
        <v>989</v>
      </c>
    </row>
    <row r="220" spans="1:5" x14ac:dyDescent="0.25">
      <c r="A220">
        <v>218</v>
      </c>
      <c r="B220">
        <v>1453</v>
      </c>
      <c r="C220">
        <v>1251</v>
      </c>
      <c r="D220">
        <v>1590</v>
      </c>
      <c r="E220">
        <v>969</v>
      </c>
    </row>
    <row r="221" spans="1:5" x14ac:dyDescent="0.25">
      <c r="A221">
        <v>219</v>
      </c>
      <c r="B221">
        <v>1461</v>
      </c>
      <c r="C221">
        <v>1191</v>
      </c>
      <c r="D221">
        <v>1560</v>
      </c>
      <c r="E221">
        <v>924</v>
      </c>
    </row>
    <row r="222" spans="1:5" x14ac:dyDescent="0.25">
      <c r="A222">
        <v>220</v>
      </c>
      <c r="B222">
        <v>1361</v>
      </c>
      <c r="C222">
        <v>1330</v>
      </c>
      <c r="D222">
        <v>1511</v>
      </c>
      <c r="E222">
        <v>961</v>
      </c>
    </row>
    <row r="223" spans="1:5" x14ac:dyDescent="0.25">
      <c r="A223">
        <v>221</v>
      </c>
      <c r="B223">
        <v>1354</v>
      </c>
      <c r="C223">
        <v>1195</v>
      </c>
      <c r="D223">
        <v>1437</v>
      </c>
      <c r="E223">
        <v>924</v>
      </c>
    </row>
    <row r="224" spans="1:5" x14ac:dyDescent="0.25">
      <c r="A224">
        <v>222</v>
      </c>
      <c r="B224">
        <v>1440</v>
      </c>
      <c r="C224">
        <v>1267</v>
      </c>
      <c r="D224">
        <v>1408</v>
      </c>
      <c r="E224">
        <v>930</v>
      </c>
    </row>
    <row r="225" spans="1:5" x14ac:dyDescent="0.25">
      <c r="A225">
        <v>223</v>
      </c>
      <c r="B225">
        <v>1450</v>
      </c>
      <c r="C225">
        <v>1260</v>
      </c>
      <c r="D225">
        <v>1429</v>
      </c>
      <c r="E225">
        <v>901</v>
      </c>
    </row>
    <row r="226" spans="1:5" x14ac:dyDescent="0.25">
      <c r="A226">
        <v>224</v>
      </c>
      <c r="B226">
        <v>1413</v>
      </c>
      <c r="C226">
        <v>1211</v>
      </c>
      <c r="D226">
        <v>1462</v>
      </c>
      <c r="E226">
        <v>927</v>
      </c>
    </row>
    <row r="227" spans="1:5" x14ac:dyDescent="0.25">
      <c r="A227">
        <v>225</v>
      </c>
      <c r="B227">
        <v>1395</v>
      </c>
      <c r="C227">
        <v>1218</v>
      </c>
      <c r="D227">
        <v>1479</v>
      </c>
      <c r="E227">
        <v>861</v>
      </c>
    </row>
    <row r="228" spans="1:5" x14ac:dyDescent="0.25">
      <c r="A228">
        <v>226</v>
      </c>
      <c r="B228">
        <v>1337</v>
      </c>
      <c r="C228">
        <v>1129</v>
      </c>
      <c r="D228">
        <v>1400</v>
      </c>
      <c r="E228">
        <v>869</v>
      </c>
    </row>
    <row r="229" spans="1:5" x14ac:dyDescent="0.25">
      <c r="A229">
        <v>227</v>
      </c>
      <c r="B229">
        <v>1309</v>
      </c>
      <c r="C229">
        <v>1172</v>
      </c>
      <c r="D229">
        <v>1415</v>
      </c>
      <c r="E229">
        <v>925</v>
      </c>
    </row>
    <row r="230" spans="1:5" x14ac:dyDescent="0.25">
      <c r="A230">
        <v>228</v>
      </c>
      <c r="B230">
        <v>1406</v>
      </c>
      <c r="C230">
        <v>1120</v>
      </c>
      <c r="D230">
        <v>1304</v>
      </c>
      <c r="E230">
        <v>873</v>
      </c>
    </row>
    <row r="231" spans="1:5" x14ac:dyDescent="0.25">
      <c r="A231">
        <v>229</v>
      </c>
      <c r="B231">
        <v>1389</v>
      </c>
      <c r="C231">
        <v>1139</v>
      </c>
      <c r="D231">
        <v>1311</v>
      </c>
      <c r="E231">
        <v>890</v>
      </c>
    </row>
    <row r="232" spans="1:5" x14ac:dyDescent="0.25">
      <c r="A232">
        <v>230</v>
      </c>
      <c r="B232">
        <v>1342</v>
      </c>
      <c r="C232">
        <v>1176</v>
      </c>
      <c r="D232">
        <v>1296</v>
      </c>
      <c r="E232">
        <v>863</v>
      </c>
    </row>
    <row r="233" spans="1:5" x14ac:dyDescent="0.25">
      <c r="A233">
        <v>231</v>
      </c>
      <c r="B233">
        <v>1228</v>
      </c>
      <c r="C233">
        <v>1190</v>
      </c>
      <c r="D233">
        <v>1293</v>
      </c>
      <c r="E233">
        <v>854</v>
      </c>
    </row>
    <row r="234" spans="1:5" x14ac:dyDescent="0.25">
      <c r="A234">
        <v>232</v>
      </c>
      <c r="B234">
        <v>1306</v>
      </c>
      <c r="C234">
        <v>1071</v>
      </c>
      <c r="D234">
        <v>1217</v>
      </c>
      <c r="E234">
        <v>847</v>
      </c>
    </row>
    <row r="235" spans="1:5" x14ac:dyDescent="0.25">
      <c r="A235">
        <v>233</v>
      </c>
      <c r="B235">
        <v>1271</v>
      </c>
      <c r="C235">
        <v>1083</v>
      </c>
      <c r="D235">
        <v>1198</v>
      </c>
      <c r="E235">
        <v>810</v>
      </c>
    </row>
    <row r="236" spans="1:5" x14ac:dyDescent="0.25">
      <c r="A236">
        <v>234</v>
      </c>
      <c r="B236">
        <v>1258</v>
      </c>
      <c r="C236">
        <v>1095</v>
      </c>
      <c r="D236">
        <v>1250</v>
      </c>
      <c r="E236">
        <v>817</v>
      </c>
    </row>
    <row r="237" spans="1:5" x14ac:dyDescent="0.25">
      <c r="A237">
        <v>235</v>
      </c>
      <c r="B237">
        <v>1337</v>
      </c>
      <c r="C237">
        <v>1140</v>
      </c>
      <c r="D237">
        <v>1185</v>
      </c>
      <c r="E237">
        <v>818</v>
      </c>
    </row>
    <row r="238" spans="1:5" x14ac:dyDescent="0.25">
      <c r="A238">
        <v>236</v>
      </c>
      <c r="B238">
        <v>1253</v>
      </c>
      <c r="C238">
        <v>1044</v>
      </c>
      <c r="D238">
        <v>1140</v>
      </c>
      <c r="E238">
        <v>807</v>
      </c>
    </row>
    <row r="239" spans="1:5" x14ac:dyDescent="0.25">
      <c r="A239">
        <v>237</v>
      </c>
      <c r="B239">
        <v>1152</v>
      </c>
      <c r="C239">
        <v>1083</v>
      </c>
      <c r="D239">
        <v>1150</v>
      </c>
      <c r="E239">
        <v>764</v>
      </c>
    </row>
    <row r="240" spans="1:5" x14ac:dyDescent="0.25">
      <c r="A240">
        <v>238</v>
      </c>
      <c r="B240">
        <v>1206</v>
      </c>
      <c r="C240">
        <v>1074</v>
      </c>
      <c r="D240">
        <v>1138</v>
      </c>
      <c r="E240">
        <v>791</v>
      </c>
    </row>
    <row r="241" spans="1:5" x14ac:dyDescent="0.25">
      <c r="A241">
        <v>239</v>
      </c>
      <c r="B241">
        <v>1111</v>
      </c>
      <c r="C241">
        <v>1086</v>
      </c>
      <c r="D241">
        <v>1090</v>
      </c>
      <c r="E241">
        <v>783</v>
      </c>
    </row>
    <row r="242" spans="1:5" x14ac:dyDescent="0.25">
      <c r="A242">
        <v>240</v>
      </c>
      <c r="B242">
        <v>1109</v>
      </c>
      <c r="C242">
        <v>1031</v>
      </c>
      <c r="D242">
        <v>1107</v>
      </c>
      <c r="E242">
        <v>713</v>
      </c>
    </row>
    <row r="243" spans="1:5" x14ac:dyDescent="0.25">
      <c r="A243">
        <v>241</v>
      </c>
      <c r="B243">
        <v>1124</v>
      </c>
      <c r="C243">
        <v>1113</v>
      </c>
      <c r="D243">
        <v>1087</v>
      </c>
      <c r="E243">
        <v>765</v>
      </c>
    </row>
    <row r="244" spans="1:5" x14ac:dyDescent="0.25">
      <c r="A244">
        <v>242</v>
      </c>
      <c r="B244">
        <v>1147</v>
      </c>
      <c r="C244">
        <v>1017</v>
      </c>
      <c r="D244">
        <v>1107</v>
      </c>
      <c r="E244">
        <v>722</v>
      </c>
    </row>
    <row r="245" spans="1:5" x14ac:dyDescent="0.25">
      <c r="A245">
        <v>243</v>
      </c>
      <c r="B245">
        <v>1150</v>
      </c>
      <c r="C245">
        <v>979</v>
      </c>
      <c r="D245">
        <v>1010</v>
      </c>
      <c r="E245">
        <v>781</v>
      </c>
    </row>
    <row r="246" spans="1:5" x14ac:dyDescent="0.25">
      <c r="A246">
        <v>244</v>
      </c>
      <c r="B246">
        <v>1126</v>
      </c>
      <c r="C246">
        <v>1038</v>
      </c>
      <c r="D246">
        <v>997</v>
      </c>
      <c r="E246">
        <v>705</v>
      </c>
    </row>
    <row r="247" spans="1:5" x14ac:dyDescent="0.25">
      <c r="A247">
        <v>245</v>
      </c>
      <c r="B247">
        <v>1129</v>
      </c>
      <c r="C247">
        <v>1049</v>
      </c>
      <c r="D247">
        <v>996</v>
      </c>
      <c r="E247">
        <v>724</v>
      </c>
    </row>
    <row r="248" spans="1:5" x14ac:dyDescent="0.25">
      <c r="A248">
        <v>246</v>
      </c>
      <c r="B248">
        <v>1119</v>
      </c>
      <c r="C248">
        <v>1024</v>
      </c>
      <c r="D248">
        <v>1034</v>
      </c>
      <c r="E248">
        <v>777</v>
      </c>
    </row>
    <row r="249" spans="1:5" x14ac:dyDescent="0.25">
      <c r="A249">
        <v>247</v>
      </c>
      <c r="B249">
        <v>1168</v>
      </c>
      <c r="C249">
        <v>1001</v>
      </c>
      <c r="D249">
        <v>1008</v>
      </c>
      <c r="E249">
        <v>719</v>
      </c>
    </row>
    <row r="250" spans="1:5" x14ac:dyDescent="0.25">
      <c r="A250">
        <v>248</v>
      </c>
      <c r="B250">
        <v>1103</v>
      </c>
      <c r="C250">
        <v>943</v>
      </c>
      <c r="D250">
        <v>993</v>
      </c>
      <c r="E250">
        <v>719</v>
      </c>
    </row>
    <row r="251" spans="1:5" x14ac:dyDescent="0.25">
      <c r="A251">
        <v>249</v>
      </c>
      <c r="B251">
        <v>1087</v>
      </c>
      <c r="C251">
        <v>983</v>
      </c>
      <c r="D251">
        <v>1029</v>
      </c>
      <c r="E251">
        <v>746</v>
      </c>
    </row>
    <row r="252" spans="1:5" x14ac:dyDescent="0.25">
      <c r="A252">
        <v>250</v>
      </c>
      <c r="B252">
        <v>1046</v>
      </c>
      <c r="C252">
        <v>1056</v>
      </c>
      <c r="D252">
        <v>948</v>
      </c>
      <c r="E252">
        <v>669</v>
      </c>
    </row>
    <row r="253" spans="1:5" x14ac:dyDescent="0.25">
      <c r="A253">
        <v>251</v>
      </c>
      <c r="B253">
        <v>1058</v>
      </c>
      <c r="C253">
        <v>940</v>
      </c>
      <c r="D253">
        <v>929</v>
      </c>
      <c r="E253">
        <v>726</v>
      </c>
    </row>
    <row r="254" spans="1:5" x14ac:dyDescent="0.25">
      <c r="A254">
        <v>252</v>
      </c>
      <c r="B254">
        <v>1082</v>
      </c>
      <c r="C254">
        <v>891</v>
      </c>
      <c r="D254">
        <v>938</v>
      </c>
      <c r="E254">
        <v>680</v>
      </c>
    </row>
    <row r="255" spans="1:5" x14ac:dyDescent="0.25">
      <c r="A255">
        <v>253</v>
      </c>
      <c r="B255">
        <v>1039</v>
      </c>
      <c r="C255">
        <v>964</v>
      </c>
      <c r="D255">
        <v>929</v>
      </c>
      <c r="E255">
        <v>711</v>
      </c>
    </row>
    <row r="256" spans="1:5" x14ac:dyDescent="0.25">
      <c r="A256">
        <v>254</v>
      </c>
      <c r="B256">
        <v>1037</v>
      </c>
      <c r="C256">
        <v>932</v>
      </c>
      <c r="D256">
        <v>883</v>
      </c>
      <c r="E256">
        <v>675</v>
      </c>
    </row>
    <row r="257" spans="1:5" x14ac:dyDescent="0.25">
      <c r="A257">
        <v>255</v>
      </c>
      <c r="B257">
        <v>1004</v>
      </c>
      <c r="C257">
        <v>943</v>
      </c>
      <c r="D257">
        <v>846</v>
      </c>
      <c r="E257">
        <v>615</v>
      </c>
    </row>
    <row r="258" spans="1:5" x14ac:dyDescent="0.25">
      <c r="A258">
        <v>256</v>
      </c>
      <c r="B258">
        <v>1021</v>
      </c>
      <c r="C258">
        <v>932</v>
      </c>
      <c r="D258">
        <v>862</v>
      </c>
      <c r="E258">
        <v>624</v>
      </c>
    </row>
    <row r="259" spans="1:5" x14ac:dyDescent="0.25">
      <c r="A259">
        <v>257</v>
      </c>
      <c r="B259">
        <v>1012</v>
      </c>
      <c r="C259">
        <v>887</v>
      </c>
      <c r="D259">
        <v>815</v>
      </c>
      <c r="E259">
        <v>705</v>
      </c>
    </row>
    <row r="260" spans="1:5" x14ac:dyDescent="0.25">
      <c r="A260">
        <v>258</v>
      </c>
      <c r="B260">
        <v>994</v>
      </c>
      <c r="C260">
        <v>875</v>
      </c>
      <c r="D260">
        <v>862</v>
      </c>
      <c r="E260">
        <v>649</v>
      </c>
    </row>
    <row r="261" spans="1:5" x14ac:dyDescent="0.25">
      <c r="A261">
        <v>259</v>
      </c>
      <c r="B261">
        <v>1019</v>
      </c>
      <c r="C261">
        <v>882</v>
      </c>
      <c r="D261">
        <v>879</v>
      </c>
      <c r="E261">
        <v>625</v>
      </c>
    </row>
    <row r="262" spans="1:5" x14ac:dyDescent="0.25">
      <c r="A262">
        <v>260</v>
      </c>
      <c r="B262">
        <v>996</v>
      </c>
      <c r="C262">
        <v>862</v>
      </c>
      <c r="D262">
        <v>850</v>
      </c>
      <c r="E262">
        <v>627</v>
      </c>
    </row>
    <row r="263" spans="1:5" x14ac:dyDescent="0.25">
      <c r="A263">
        <v>261</v>
      </c>
      <c r="B263">
        <v>956</v>
      </c>
      <c r="C263">
        <v>824</v>
      </c>
      <c r="D263">
        <v>871</v>
      </c>
      <c r="E263">
        <v>658</v>
      </c>
    </row>
    <row r="264" spans="1:5" x14ac:dyDescent="0.25">
      <c r="A264">
        <v>262</v>
      </c>
      <c r="B264">
        <v>1025</v>
      </c>
      <c r="C264">
        <v>806</v>
      </c>
      <c r="D264">
        <v>816</v>
      </c>
      <c r="E264">
        <v>602</v>
      </c>
    </row>
    <row r="265" spans="1:5" x14ac:dyDescent="0.25">
      <c r="A265">
        <v>263</v>
      </c>
      <c r="B265">
        <v>982</v>
      </c>
      <c r="C265">
        <v>786</v>
      </c>
      <c r="D265">
        <v>752</v>
      </c>
      <c r="E265">
        <v>601</v>
      </c>
    </row>
    <row r="266" spans="1:5" x14ac:dyDescent="0.25">
      <c r="A266">
        <v>264</v>
      </c>
      <c r="B266">
        <v>959</v>
      </c>
      <c r="C266">
        <v>752</v>
      </c>
      <c r="D266">
        <v>762</v>
      </c>
      <c r="E266">
        <v>634</v>
      </c>
    </row>
    <row r="267" spans="1:5" x14ac:dyDescent="0.25">
      <c r="A267">
        <v>265</v>
      </c>
      <c r="B267">
        <v>927</v>
      </c>
      <c r="C267">
        <v>822</v>
      </c>
      <c r="D267">
        <v>759</v>
      </c>
      <c r="E267">
        <v>589</v>
      </c>
    </row>
    <row r="268" spans="1:5" x14ac:dyDescent="0.25">
      <c r="A268">
        <v>266</v>
      </c>
      <c r="B268">
        <v>901</v>
      </c>
      <c r="C268">
        <v>812</v>
      </c>
      <c r="D268">
        <v>733</v>
      </c>
      <c r="E268">
        <v>585</v>
      </c>
    </row>
    <row r="269" spans="1:5" x14ac:dyDescent="0.25">
      <c r="A269">
        <v>267</v>
      </c>
      <c r="B269">
        <v>934</v>
      </c>
      <c r="C269">
        <v>803</v>
      </c>
      <c r="D269">
        <v>758</v>
      </c>
      <c r="E269">
        <v>598</v>
      </c>
    </row>
    <row r="270" spans="1:5" x14ac:dyDescent="0.25">
      <c r="A270">
        <v>268</v>
      </c>
      <c r="B270">
        <v>928</v>
      </c>
      <c r="C270">
        <v>792</v>
      </c>
      <c r="D270">
        <v>761</v>
      </c>
      <c r="E270">
        <v>592</v>
      </c>
    </row>
    <row r="271" spans="1:5" x14ac:dyDescent="0.25">
      <c r="A271">
        <v>269</v>
      </c>
      <c r="B271">
        <v>902</v>
      </c>
      <c r="C271">
        <v>811</v>
      </c>
      <c r="D271">
        <v>772</v>
      </c>
      <c r="E271">
        <v>562</v>
      </c>
    </row>
    <row r="272" spans="1:5" x14ac:dyDescent="0.25">
      <c r="A272">
        <v>270</v>
      </c>
      <c r="B272">
        <v>896</v>
      </c>
      <c r="C272">
        <v>778</v>
      </c>
      <c r="D272">
        <v>723</v>
      </c>
      <c r="E272">
        <v>561</v>
      </c>
    </row>
    <row r="273" spans="1:5" x14ac:dyDescent="0.25">
      <c r="A273">
        <v>271</v>
      </c>
      <c r="B273">
        <v>914</v>
      </c>
      <c r="C273">
        <v>807</v>
      </c>
      <c r="D273">
        <v>715</v>
      </c>
      <c r="E273">
        <v>590</v>
      </c>
    </row>
    <row r="274" spans="1:5" x14ac:dyDescent="0.25">
      <c r="A274">
        <v>272</v>
      </c>
      <c r="B274">
        <v>880</v>
      </c>
      <c r="C274">
        <v>807</v>
      </c>
      <c r="D274">
        <v>739</v>
      </c>
      <c r="E274">
        <v>555</v>
      </c>
    </row>
    <row r="275" spans="1:5" x14ac:dyDescent="0.25">
      <c r="A275">
        <v>273</v>
      </c>
      <c r="B275">
        <v>890</v>
      </c>
      <c r="C275">
        <v>796</v>
      </c>
      <c r="D275">
        <v>657</v>
      </c>
      <c r="E275">
        <v>569</v>
      </c>
    </row>
    <row r="276" spans="1:5" x14ac:dyDescent="0.25">
      <c r="A276">
        <v>274</v>
      </c>
      <c r="B276">
        <v>881</v>
      </c>
      <c r="C276">
        <v>813</v>
      </c>
      <c r="D276">
        <v>728</v>
      </c>
      <c r="E276">
        <v>517</v>
      </c>
    </row>
    <row r="277" spans="1:5" x14ac:dyDescent="0.25">
      <c r="A277">
        <v>275</v>
      </c>
      <c r="B277">
        <v>820</v>
      </c>
      <c r="C277">
        <v>741</v>
      </c>
      <c r="D277">
        <v>666</v>
      </c>
      <c r="E277">
        <v>555</v>
      </c>
    </row>
    <row r="278" spans="1:5" x14ac:dyDescent="0.25">
      <c r="A278">
        <v>276</v>
      </c>
      <c r="B278">
        <v>883</v>
      </c>
      <c r="C278">
        <v>783</v>
      </c>
      <c r="D278">
        <v>705</v>
      </c>
      <c r="E278">
        <v>519</v>
      </c>
    </row>
    <row r="279" spans="1:5" x14ac:dyDescent="0.25">
      <c r="A279">
        <v>277</v>
      </c>
      <c r="B279">
        <v>821</v>
      </c>
      <c r="C279">
        <v>772</v>
      </c>
      <c r="D279">
        <v>687</v>
      </c>
      <c r="E279">
        <v>515</v>
      </c>
    </row>
    <row r="280" spans="1:5" x14ac:dyDescent="0.25">
      <c r="A280">
        <v>278</v>
      </c>
      <c r="B280">
        <v>872</v>
      </c>
      <c r="C280">
        <v>766</v>
      </c>
      <c r="D280">
        <v>641</v>
      </c>
      <c r="E280">
        <v>532</v>
      </c>
    </row>
    <row r="281" spans="1:5" x14ac:dyDescent="0.25">
      <c r="A281">
        <v>279</v>
      </c>
      <c r="B281">
        <v>849</v>
      </c>
      <c r="C281">
        <v>729</v>
      </c>
      <c r="D281">
        <v>657</v>
      </c>
      <c r="E281">
        <v>493</v>
      </c>
    </row>
    <row r="282" spans="1:5" x14ac:dyDescent="0.25">
      <c r="A282">
        <v>280</v>
      </c>
      <c r="B282">
        <v>829</v>
      </c>
      <c r="C282">
        <v>726</v>
      </c>
      <c r="D282">
        <v>686</v>
      </c>
      <c r="E282">
        <v>531</v>
      </c>
    </row>
    <row r="283" spans="1:5" x14ac:dyDescent="0.25">
      <c r="A283">
        <v>281</v>
      </c>
      <c r="B283">
        <v>821</v>
      </c>
      <c r="C283">
        <v>729</v>
      </c>
      <c r="D283">
        <v>640</v>
      </c>
      <c r="E283">
        <v>494</v>
      </c>
    </row>
    <row r="284" spans="1:5" x14ac:dyDescent="0.25">
      <c r="A284">
        <v>282</v>
      </c>
      <c r="B284">
        <v>782</v>
      </c>
      <c r="C284">
        <v>721</v>
      </c>
      <c r="D284">
        <v>666</v>
      </c>
      <c r="E284">
        <v>488</v>
      </c>
    </row>
    <row r="285" spans="1:5" x14ac:dyDescent="0.25">
      <c r="A285">
        <v>283</v>
      </c>
      <c r="B285">
        <v>840</v>
      </c>
      <c r="C285">
        <v>736</v>
      </c>
      <c r="D285">
        <v>640</v>
      </c>
      <c r="E285">
        <v>513</v>
      </c>
    </row>
    <row r="286" spans="1:5" x14ac:dyDescent="0.25">
      <c r="A286">
        <v>284</v>
      </c>
      <c r="B286">
        <v>855</v>
      </c>
      <c r="C286">
        <v>779</v>
      </c>
      <c r="D286">
        <v>644</v>
      </c>
      <c r="E286">
        <v>495</v>
      </c>
    </row>
    <row r="287" spans="1:5" x14ac:dyDescent="0.25">
      <c r="A287">
        <v>285</v>
      </c>
      <c r="B287">
        <v>835</v>
      </c>
      <c r="C287">
        <v>732</v>
      </c>
      <c r="D287">
        <v>677</v>
      </c>
      <c r="E287">
        <v>549</v>
      </c>
    </row>
    <row r="288" spans="1:5" x14ac:dyDescent="0.25">
      <c r="A288">
        <v>286</v>
      </c>
      <c r="B288">
        <v>862</v>
      </c>
      <c r="C288">
        <v>727</v>
      </c>
      <c r="D288">
        <v>624</v>
      </c>
      <c r="E288">
        <v>440</v>
      </c>
    </row>
    <row r="289" spans="1:5" x14ac:dyDescent="0.25">
      <c r="A289">
        <v>287</v>
      </c>
      <c r="B289">
        <v>833</v>
      </c>
      <c r="C289">
        <v>665</v>
      </c>
      <c r="D289">
        <v>686</v>
      </c>
      <c r="E289">
        <v>501</v>
      </c>
    </row>
    <row r="290" spans="1:5" x14ac:dyDescent="0.25">
      <c r="A290">
        <v>288</v>
      </c>
      <c r="B290">
        <v>829</v>
      </c>
      <c r="C290">
        <v>732</v>
      </c>
      <c r="D290">
        <v>619</v>
      </c>
      <c r="E290">
        <v>483</v>
      </c>
    </row>
    <row r="291" spans="1:5" x14ac:dyDescent="0.25">
      <c r="A291">
        <v>289</v>
      </c>
      <c r="B291">
        <v>788</v>
      </c>
      <c r="C291">
        <v>690</v>
      </c>
      <c r="D291">
        <v>619</v>
      </c>
      <c r="E291">
        <v>495</v>
      </c>
    </row>
    <row r="292" spans="1:5" x14ac:dyDescent="0.25">
      <c r="A292">
        <v>290</v>
      </c>
      <c r="B292">
        <v>777</v>
      </c>
      <c r="C292">
        <v>666</v>
      </c>
      <c r="D292">
        <v>591</v>
      </c>
      <c r="E292">
        <v>466</v>
      </c>
    </row>
    <row r="293" spans="1:5" x14ac:dyDescent="0.25">
      <c r="A293">
        <v>291</v>
      </c>
      <c r="B293">
        <v>723</v>
      </c>
      <c r="C293">
        <v>737</v>
      </c>
      <c r="D293">
        <v>643</v>
      </c>
      <c r="E293">
        <v>485</v>
      </c>
    </row>
    <row r="294" spans="1:5" x14ac:dyDescent="0.25">
      <c r="A294">
        <v>292</v>
      </c>
      <c r="B294">
        <v>755</v>
      </c>
      <c r="C294">
        <v>681</v>
      </c>
      <c r="D294">
        <v>586</v>
      </c>
      <c r="E294">
        <v>482</v>
      </c>
    </row>
    <row r="295" spans="1:5" x14ac:dyDescent="0.25">
      <c r="A295">
        <v>293</v>
      </c>
      <c r="B295">
        <v>773</v>
      </c>
      <c r="C295">
        <v>662</v>
      </c>
      <c r="D295">
        <v>585</v>
      </c>
      <c r="E295">
        <v>477</v>
      </c>
    </row>
    <row r="296" spans="1:5" x14ac:dyDescent="0.25">
      <c r="A296">
        <v>294</v>
      </c>
      <c r="B296">
        <v>701</v>
      </c>
      <c r="C296">
        <v>710</v>
      </c>
      <c r="D296">
        <v>596</v>
      </c>
      <c r="E296">
        <v>508</v>
      </c>
    </row>
    <row r="297" spans="1:5" x14ac:dyDescent="0.25">
      <c r="A297">
        <v>295</v>
      </c>
      <c r="B297">
        <v>726</v>
      </c>
      <c r="C297">
        <v>647</v>
      </c>
      <c r="D297">
        <v>579</v>
      </c>
      <c r="E297">
        <v>445</v>
      </c>
    </row>
    <row r="298" spans="1:5" x14ac:dyDescent="0.25">
      <c r="A298">
        <v>296</v>
      </c>
      <c r="B298">
        <v>775</v>
      </c>
      <c r="C298">
        <v>667</v>
      </c>
      <c r="D298">
        <v>571</v>
      </c>
      <c r="E298">
        <v>452</v>
      </c>
    </row>
    <row r="299" spans="1:5" x14ac:dyDescent="0.25">
      <c r="A299">
        <v>297</v>
      </c>
      <c r="B299">
        <v>750</v>
      </c>
      <c r="C299">
        <v>657</v>
      </c>
      <c r="D299">
        <v>508</v>
      </c>
      <c r="E299">
        <v>452</v>
      </c>
    </row>
    <row r="300" spans="1:5" x14ac:dyDescent="0.25">
      <c r="A300">
        <v>298</v>
      </c>
      <c r="B300">
        <v>749</v>
      </c>
      <c r="C300">
        <v>678</v>
      </c>
      <c r="D300">
        <v>552</v>
      </c>
      <c r="E300">
        <v>472</v>
      </c>
    </row>
    <row r="301" spans="1:5" x14ac:dyDescent="0.25">
      <c r="A301">
        <v>299</v>
      </c>
      <c r="B301">
        <v>773</v>
      </c>
      <c r="C301">
        <v>688</v>
      </c>
      <c r="D301">
        <v>559</v>
      </c>
      <c r="E301">
        <v>469</v>
      </c>
    </row>
    <row r="302" spans="1:5" x14ac:dyDescent="0.25">
      <c r="A302">
        <v>300</v>
      </c>
      <c r="B302">
        <v>752</v>
      </c>
      <c r="C302">
        <v>653</v>
      </c>
      <c r="D302">
        <v>503</v>
      </c>
      <c r="E302">
        <v>426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topLeftCell="A31" workbookViewId="0">
      <selection activeCell="H57" sqref="H57"/>
    </sheetView>
  </sheetViews>
  <sheetFormatPr defaultRowHeight="15" x14ac:dyDescent="0.25"/>
  <cols>
    <col min="1" max="1" width="20.42578125" customWidth="1"/>
    <col min="2" max="2" width="29.5703125" customWidth="1"/>
    <col min="3" max="3" width="18.140625" customWidth="1"/>
  </cols>
  <sheetData>
    <row r="1" spans="1:8" x14ac:dyDescent="0.25">
      <c r="A1" t="s">
        <v>73</v>
      </c>
    </row>
    <row r="2" spans="1:8" x14ac:dyDescent="0.25">
      <c r="A2" t="s">
        <v>71</v>
      </c>
      <c r="B2" t="s">
        <v>7</v>
      </c>
      <c r="C2" t="s">
        <v>72</v>
      </c>
    </row>
    <row r="3" spans="1:8" x14ac:dyDescent="0.25">
      <c r="A3" t="s">
        <v>51</v>
      </c>
      <c r="B3">
        <v>133190688</v>
      </c>
      <c r="C3">
        <f>B3/B3</f>
        <v>1</v>
      </c>
      <c r="H3" s="22"/>
    </row>
    <row r="4" spans="1:8" x14ac:dyDescent="0.25">
      <c r="A4" t="s">
        <v>52</v>
      </c>
      <c r="B4">
        <v>36475036</v>
      </c>
      <c r="C4">
        <f>B3/B4</f>
        <v>3.6515574103888477</v>
      </c>
      <c r="H4" s="22"/>
    </row>
    <row r="5" spans="1:8" x14ac:dyDescent="0.25">
      <c r="A5" t="s">
        <v>53</v>
      </c>
      <c r="B5">
        <v>39559214</v>
      </c>
      <c r="C5">
        <f>B3/B5</f>
        <v>3.3668689170619013</v>
      </c>
      <c r="H5" s="22"/>
    </row>
    <row r="6" spans="1:8" x14ac:dyDescent="0.25">
      <c r="A6" t="s">
        <v>54</v>
      </c>
      <c r="B6">
        <v>32561152</v>
      </c>
      <c r="C6">
        <f>B3/B6</f>
        <v>4.0904783712812129</v>
      </c>
      <c r="H6" s="22"/>
    </row>
    <row r="7" spans="1:8" x14ac:dyDescent="0.25">
      <c r="A7" t="s">
        <v>55</v>
      </c>
      <c r="B7">
        <v>133190688</v>
      </c>
      <c r="C7">
        <f>B7/B7</f>
        <v>1</v>
      </c>
      <c r="H7" s="22"/>
    </row>
    <row r="8" spans="1:8" x14ac:dyDescent="0.25">
      <c r="A8" t="s">
        <v>56</v>
      </c>
      <c r="B8">
        <v>16617129</v>
      </c>
      <c r="C8">
        <f>B7/B8</f>
        <v>8.0152647307486156</v>
      </c>
      <c r="H8" s="22"/>
    </row>
    <row r="9" spans="1:8" x14ac:dyDescent="0.25">
      <c r="A9" t="s">
        <v>57</v>
      </c>
      <c r="B9">
        <v>20231126</v>
      </c>
      <c r="C9">
        <f>B7/B9</f>
        <v>6.5834540301909046</v>
      </c>
      <c r="H9" s="22"/>
    </row>
    <row r="10" spans="1:8" x14ac:dyDescent="0.25">
      <c r="A10" t="s">
        <v>58</v>
      </c>
      <c r="B10">
        <v>14816516</v>
      </c>
      <c r="C10">
        <f>B7/B10</f>
        <v>8.9893391941803316</v>
      </c>
      <c r="H10" s="22"/>
    </row>
    <row r="11" spans="1:8" x14ac:dyDescent="0.25">
      <c r="A11" t="s">
        <v>59</v>
      </c>
      <c r="B11">
        <v>133190688</v>
      </c>
      <c r="C11">
        <f>B11/B11</f>
        <v>1</v>
      </c>
      <c r="H11" s="22"/>
    </row>
    <row r="12" spans="1:8" x14ac:dyDescent="0.25">
      <c r="A12" t="s">
        <v>60</v>
      </c>
      <c r="B12">
        <v>22982657</v>
      </c>
      <c r="C12">
        <f>B11/B12</f>
        <v>5.7952693633290533</v>
      </c>
      <c r="H12" s="22"/>
    </row>
    <row r="13" spans="1:8" x14ac:dyDescent="0.25">
      <c r="A13" t="s">
        <v>61</v>
      </c>
      <c r="B13">
        <v>24013369</v>
      </c>
      <c r="C13">
        <f>B11/B13</f>
        <v>5.546522355942642</v>
      </c>
      <c r="H13" s="22"/>
    </row>
    <row r="14" spans="1:8" x14ac:dyDescent="0.25">
      <c r="A14" t="s">
        <v>62</v>
      </c>
      <c r="B14">
        <v>18682512</v>
      </c>
      <c r="C14">
        <f>B11/B14</f>
        <v>7.1291637869682623</v>
      </c>
      <c r="H14" s="22"/>
    </row>
    <row r="15" spans="1:8" x14ac:dyDescent="0.25">
      <c r="A15" t="s">
        <v>63</v>
      </c>
      <c r="B15">
        <v>133190688</v>
      </c>
      <c r="C15">
        <f>B15/B15</f>
        <v>1</v>
      </c>
      <c r="H15" s="22"/>
    </row>
    <row r="16" spans="1:8" x14ac:dyDescent="0.25">
      <c r="A16" t="s">
        <v>64</v>
      </c>
      <c r="B16">
        <v>22080751</v>
      </c>
      <c r="C16">
        <f>B15/B16</f>
        <v>6.0319817926482662</v>
      </c>
      <c r="H16" s="22"/>
    </row>
    <row r="17" spans="1:8" x14ac:dyDescent="0.25">
      <c r="A17" t="s">
        <v>65</v>
      </c>
      <c r="B17">
        <v>23786189</v>
      </c>
      <c r="C17">
        <f>B15/B17</f>
        <v>5.5994967499837829</v>
      </c>
      <c r="H17" s="22"/>
    </row>
    <row r="18" spans="1:8" x14ac:dyDescent="0.25">
      <c r="A18" t="s">
        <v>66</v>
      </c>
      <c r="B18">
        <v>17769008</v>
      </c>
      <c r="C18">
        <f>B15/B18</f>
        <v>7.4956738158933804</v>
      </c>
      <c r="H18" s="22"/>
    </row>
    <row r="19" spans="1:8" x14ac:dyDescent="0.25">
      <c r="A19" t="s">
        <v>67</v>
      </c>
      <c r="B19">
        <v>133190688</v>
      </c>
      <c r="C19">
        <f>B19/B19</f>
        <v>1</v>
      </c>
      <c r="H19" s="22"/>
    </row>
    <row r="20" spans="1:8" x14ac:dyDescent="0.25">
      <c r="A20" t="s">
        <v>68</v>
      </c>
      <c r="B20">
        <v>22161976</v>
      </c>
      <c r="C20">
        <f>B19/B20</f>
        <v>6.0098742097726303</v>
      </c>
      <c r="H20" s="22"/>
    </row>
    <row r="21" spans="1:8" x14ac:dyDescent="0.25">
      <c r="A21" t="s">
        <v>69</v>
      </c>
      <c r="B21">
        <v>23702722</v>
      </c>
      <c r="C21">
        <f>B19/B21</f>
        <v>5.619214873295987</v>
      </c>
      <c r="H21" s="22"/>
    </row>
    <row r="22" spans="1:8" x14ac:dyDescent="0.25">
      <c r="A22" t="s">
        <v>70</v>
      </c>
      <c r="B22">
        <v>18187388</v>
      </c>
      <c r="C22">
        <f>B19/B22</f>
        <v>7.3232444372990777</v>
      </c>
      <c r="H22" s="22"/>
    </row>
    <row r="23" spans="1:8" x14ac:dyDescent="0.25">
      <c r="H23" s="22"/>
    </row>
    <row r="24" spans="1:8" x14ac:dyDescent="0.25">
      <c r="H24" s="22"/>
    </row>
    <row r="25" spans="1:8" x14ac:dyDescent="0.25">
      <c r="A25" t="s">
        <v>94</v>
      </c>
      <c r="B25" t="s">
        <v>7</v>
      </c>
      <c r="C25" t="s">
        <v>72</v>
      </c>
      <c r="H25" s="22"/>
    </row>
    <row r="26" spans="1:8" x14ac:dyDescent="0.25">
      <c r="A26" t="s">
        <v>74</v>
      </c>
      <c r="B26">
        <v>32828686</v>
      </c>
      <c r="C26">
        <f>B26/B26</f>
        <v>1</v>
      </c>
    </row>
    <row r="27" spans="1:8" x14ac:dyDescent="0.25">
      <c r="A27" t="s">
        <v>75</v>
      </c>
      <c r="B27">
        <v>31232508</v>
      </c>
      <c r="C27">
        <f>B26/B27</f>
        <v>1.0511063024461564</v>
      </c>
      <c r="H27" s="22"/>
    </row>
    <row r="28" spans="1:8" x14ac:dyDescent="0.25">
      <c r="A28" t="s">
        <v>76</v>
      </c>
      <c r="B28">
        <v>31302823</v>
      </c>
      <c r="C28">
        <f>B26/B28</f>
        <v>1.0487452201994689</v>
      </c>
      <c r="H28" s="22"/>
    </row>
    <row r="29" spans="1:8" x14ac:dyDescent="0.25">
      <c r="A29" t="s">
        <v>77</v>
      </c>
      <c r="B29">
        <v>29373000</v>
      </c>
      <c r="C29">
        <f>B26/B29</f>
        <v>1.1176483845708645</v>
      </c>
      <c r="H29" s="22"/>
    </row>
    <row r="30" spans="1:8" x14ac:dyDescent="0.25">
      <c r="A30" t="s">
        <v>78</v>
      </c>
      <c r="B30">
        <v>16414344</v>
      </c>
      <c r="C30">
        <f>B30/B30</f>
        <v>1</v>
      </c>
      <c r="H30" s="22"/>
    </row>
    <row r="31" spans="1:8" x14ac:dyDescent="0.25">
      <c r="A31" t="s">
        <v>79</v>
      </c>
      <c r="B31">
        <v>13275813</v>
      </c>
      <c r="C31">
        <f>B30/B31</f>
        <v>1.2364097023662506</v>
      </c>
      <c r="H31" s="22"/>
    </row>
    <row r="32" spans="1:8" x14ac:dyDescent="0.25">
      <c r="A32" t="s">
        <v>80</v>
      </c>
      <c r="B32">
        <v>12684403</v>
      </c>
      <c r="C32">
        <f>B30/B32</f>
        <v>1.2940572764835681</v>
      </c>
      <c r="H32" s="22"/>
    </row>
    <row r="33" spans="1:8" x14ac:dyDescent="0.25">
      <c r="A33" t="s">
        <v>81</v>
      </c>
      <c r="B33">
        <v>11511956</v>
      </c>
      <c r="C33">
        <f>B30/B33</f>
        <v>1.4258518708723349</v>
      </c>
      <c r="H33" s="22"/>
    </row>
    <row r="34" spans="1:8" x14ac:dyDescent="0.25">
      <c r="A34" t="s">
        <v>82</v>
      </c>
      <c r="B34">
        <v>16414344</v>
      </c>
      <c r="C34">
        <f>B34/B34</f>
        <v>1</v>
      </c>
      <c r="H34" s="22"/>
    </row>
    <row r="35" spans="1:8" x14ac:dyDescent="0.25">
      <c r="A35" t="s">
        <v>83</v>
      </c>
      <c r="B35">
        <v>16318994</v>
      </c>
      <c r="C35">
        <f>B34/B35</f>
        <v>1.0058428846778178</v>
      </c>
      <c r="H35" s="22"/>
    </row>
    <row r="36" spans="1:8" x14ac:dyDescent="0.25">
      <c r="A36" t="s">
        <v>84</v>
      </c>
      <c r="B36">
        <v>16314822</v>
      </c>
      <c r="C36">
        <f>B34/B36</f>
        <v>1.0061000971999572</v>
      </c>
      <c r="H36" s="22"/>
    </row>
    <row r="37" spans="1:8" x14ac:dyDescent="0.25">
      <c r="A37" t="s">
        <v>85</v>
      </c>
      <c r="B37">
        <v>15886272</v>
      </c>
      <c r="C37">
        <f>B34/B37</f>
        <v>1.033240775431769</v>
      </c>
      <c r="H37" s="22"/>
    </row>
    <row r="38" spans="1:8" x14ac:dyDescent="0.25">
      <c r="A38" t="s">
        <v>86</v>
      </c>
      <c r="B38">
        <v>16414344</v>
      </c>
      <c r="C38">
        <f>B38/B38</f>
        <v>1</v>
      </c>
      <c r="H38" s="22"/>
    </row>
    <row r="39" spans="1:8" x14ac:dyDescent="0.25">
      <c r="A39" t="s">
        <v>87</v>
      </c>
      <c r="B39">
        <v>15639416</v>
      </c>
      <c r="C39">
        <f>B38/B39</f>
        <v>1.0495496762794723</v>
      </c>
      <c r="H39" s="22"/>
    </row>
    <row r="40" spans="1:8" x14ac:dyDescent="0.25">
      <c r="A40" t="s">
        <v>88</v>
      </c>
      <c r="B40">
        <v>15753561</v>
      </c>
      <c r="C40">
        <f>B38/B40</f>
        <v>1.0419449926273812</v>
      </c>
      <c r="H40" s="22"/>
    </row>
    <row r="41" spans="1:8" x14ac:dyDescent="0.25">
      <c r="A41" t="s">
        <v>89</v>
      </c>
      <c r="B41">
        <v>14805456</v>
      </c>
      <c r="C41">
        <f>B38/B41</f>
        <v>1.1086685881204874</v>
      </c>
      <c r="H41" s="22"/>
    </row>
    <row r="42" spans="1:8" x14ac:dyDescent="0.25">
      <c r="A42" t="s">
        <v>90</v>
      </c>
      <c r="B42">
        <v>16414344</v>
      </c>
      <c r="C42">
        <f>B42/B42</f>
        <v>1</v>
      </c>
      <c r="H42" s="22"/>
    </row>
    <row r="43" spans="1:8" x14ac:dyDescent="0.25">
      <c r="A43" t="s">
        <v>91</v>
      </c>
      <c r="B43">
        <v>16086943</v>
      </c>
      <c r="C43">
        <f>B42/B43</f>
        <v>1.020351971160711</v>
      </c>
      <c r="H43" s="22"/>
    </row>
    <row r="44" spans="1:8" x14ac:dyDescent="0.25">
      <c r="A44" t="s">
        <v>92</v>
      </c>
      <c r="B44">
        <v>15886961</v>
      </c>
      <c r="C44">
        <f>B42/B44</f>
        <v>1.0331959649173936</v>
      </c>
      <c r="H44" s="22"/>
    </row>
    <row r="45" spans="1:8" x14ac:dyDescent="0.25">
      <c r="A45" t="s">
        <v>93</v>
      </c>
      <c r="B45">
        <v>15368488</v>
      </c>
      <c r="C45">
        <f>B42/B45</f>
        <v>1.0680519775270021</v>
      </c>
      <c r="H45" s="22"/>
    </row>
    <row r="46" spans="1:8" x14ac:dyDescent="0.25">
      <c r="D46" t="s">
        <v>101</v>
      </c>
      <c r="E46" t="s">
        <v>100</v>
      </c>
      <c r="H46" s="22"/>
    </row>
    <row r="47" spans="1:8" x14ac:dyDescent="0.25">
      <c r="A47" t="s">
        <v>74</v>
      </c>
      <c r="B47">
        <v>32828686</v>
      </c>
      <c r="C47">
        <v>131314742</v>
      </c>
      <c r="D47">
        <f>B47/B47</f>
        <v>1</v>
      </c>
      <c r="E47">
        <f>8*B47/C47</f>
        <v>2.0000000304611647</v>
      </c>
      <c r="H47" s="22"/>
    </row>
    <row r="48" spans="1:8" x14ac:dyDescent="0.25">
      <c r="A48" t="s">
        <v>95</v>
      </c>
      <c r="B48">
        <v>29300481</v>
      </c>
      <c r="C48">
        <v>131314742</v>
      </c>
      <c r="D48">
        <f>B47/B48</f>
        <v>1.1204145761293134</v>
      </c>
      <c r="E48">
        <f t="shared" ref="E48:E71" si="0">8*B48/C48</f>
        <v>1.7850535623791577</v>
      </c>
      <c r="H48" s="22"/>
    </row>
    <row r="49" spans="1:8" x14ac:dyDescent="0.25">
      <c r="A49" t="s">
        <v>75</v>
      </c>
      <c r="B49">
        <v>31232508</v>
      </c>
      <c r="C49">
        <v>131314742</v>
      </c>
      <c r="D49">
        <f>B47/B49</f>
        <v>1.0511063024461564</v>
      </c>
      <c r="E49">
        <f t="shared" si="0"/>
        <v>1.902757148165436</v>
      </c>
      <c r="H49" s="22"/>
    </row>
    <row r="50" spans="1:8" x14ac:dyDescent="0.25">
      <c r="A50" t="s">
        <v>76</v>
      </c>
      <c r="B50">
        <v>31302823</v>
      </c>
      <c r="C50">
        <v>131314742</v>
      </c>
      <c r="D50">
        <f>B47/B50</f>
        <v>1.0487452201994689</v>
      </c>
      <c r="E50">
        <f t="shared" si="0"/>
        <v>1.9070409017747603</v>
      </c>
      <c r="H50" s="22"/>
    </row>
    <row r="51" spans="1:8" x14ac:dyDescent="0.25">
      <c r="A51" t="s">
        <v>77</v>
      </c>
      <c r="B51">
        <v>29373000</v>
      </c>
      <c r="C51">
        <v>131314742</v>
      </c>
      <c r="D51">
        <f>B47/B51</f>
        <v>1.1176483845708645</v>
      </c>
      <c r="E51">
        <f t="shared" si="0"/>
        <v>1.7894715888030301</v>
      </c>
      <c r="H51" s="22"/>
    </row>
    <row r="52" spans="1:8" x14ac:dyDescent="0.25">
      <c r="A52" t="s">
        <v>78</v>
      </c>
      <c r="B52">
        <v>16414344</v>
      </c>
      <c r="C52">
        <v>131314742</v>
      </c>
      <c r="D52">
        <f>B52/B52</f>
        <v>1</v>
      </c>
      <c r="E52">
        <f t="shared" si="0"/>
        <v>1.000000076152912</v>
      </c>
      <c r="H52" s="22"/>
    </row>
    <row r="53" spans="1:8" x14ac:dyDescent="0.25">
      <c r="A53" t="s">
        <v>96</v>
      </c>
      <c r="B53">
        <v>11502774</v>
      </c>
      <c r="C53">
        <v>131314742</v>
      </c>
      <c r="D53">
        <f>B52/B53</f>
        <v>1.426990046053239</v>
      </c>
      <c r="E53">
        <f t="shared" si="0"/>
        <v>0.70077578951493502</v>
      </c>
      <c r="H53" s="22"/>
    </row>
    <row r="54" spans="1:8" x14ac:dyDescent="0.25">
      <c r="A54" t="s">
        <v>79</v>
      </c>
      <c r="B54">
        <v>13275813</v>
      </c>
      <c r="C54">
        <v>131314742</v>
      </c>
      <c r="D54">
        <f>B52/B54</f>
        <v>1.2364097023662506</v>
      </c>
      <c r="E54">
        <f t="shared" si="0"/>
        <v>0.80879345595485386</v>
      </c>
      <c r="H54" s="22"/>
    </row>
    <row r="55" spans="1:8" x14ac:dyDescent="0.25">
      <c r="A55" t="s">
        <v>80</v>
      </c>
      <c r="B55">
        <v>12684403</v>
      </c>
      <c r="C55">
        <v>131314742</v>
      </c>
      <c r="D55">
        <f>B52/B55</f>
        <v>1.2940572764835681</v>
      </c>
      <c r="E55">
        <f t="shared" si="0"/>
        <v>0.77276338097667663</v>
      </c>
      <c r="H55" s="22"/>
    </row>
    <row r="56" spans="1:8" x14ac:dyDescent="0.25">
      <c r="A56" t="s">
        <v>81</v>
      </c>
      <c r="B56">
        <v>11511956</v>
      </c>
      <c r="C56">
        <v>131314742</v>
      </c>
      <c r="D56">
        <f>B52/B56</f>
        <v>1.4258518708723349</v>
      </c>
      <c r="E56">
        <f t="shared" si="0"/>
        <v>0.7013351783457793</v>
      </c>
      <c r="H56" s="22"/>
    </row>
    <row r="57" spans="1:8" x14ac:dyDescent="0.25">
      <c r="A57" t="s">
        <v>82</v>
      </c>
      <c r="B57">
        <v>16414344</v>
      </c>
      <c r="C57">
        <v>131314742</v>
      </c>
      <c r="D57">
        <f>B57/B57</f>
        <v>1</v>
      </c>
      <c r="E57">
        <f t="shared" si="0"/>
        <v>1.000000076152912</v>
      </c>
      <c r="H57" s="22"/>
    </row>
    <row r="58" spans="1:8" x14ac:dyDescent="0.25">
      <c r="A58" t="s">
        <v>97</v>
      </c>
      <c r="B58">
        <v>15875166</v>
      </c>
      <c r="C58">
        <v>131314742</v>
      </c>
      <c r="D58">
        <f>B57/B58</f>
        <v>1.0339636133568619</v>
      </c>
      <c r="E58">
        <f t="shared" si="0"/>
        <v>0.96715209629700216</v>
      </c>
      <c r="H58" s="22"/>
    </row>
    <row r="59" spans="1:8" x14ac:dyDescent="0.25">
      <c r="A59" t="s">
        <v>83</v>
      </c>
      <c r="B59">
        <v>16318994</v>
      </c>
      <c r="C59">
        <v>131314742</v>
      </c>
      <c r="D59">
        <f>B57/B59</f>
        <v>1.0058428846778178</v>
      </c>
      <c r="E59">
        <f t="shared" si="0"/>
        <v>0.99419113202080545</v>
      </c>
      <c r="H59" s="22"/>
    </row>
    <row r="60" spans="1:8" x14ac:dyDescent="0.25">
      <c r="A60" t="s">
        <v>84</v>
      </c>
      <c r="B60">
        <v>16314822</v>
      </c>
      <c r="C60">
        <v>131314742</v>
      </c>
      <c r="D60">
        <f>B57/B60</f>
        <v>1.0061000971999572</v>
      </c>
      <c r="E60">
        <f t="shared" si="0"/>
        <v>0.99393696406150656</v>
      </c>
      <c r="H60" s="22"/>
    </row>
    <row r="61" spans="1:8" x14ac:dyDescent="0.25">
      <c r="A61" t="s">
        <v>85</v>
      </c>
      <c r="B61">
        <v>15886272</v>
      </c>
      <c r="C61">
        <v>131314742</v>
      </c>
      <c r="D61">
        <f>B57/B61</f>
        <v>1.033240775431769</v>
      </c>
      <c r="E61">
        <f t="shared" si="0"/>
        <v>0.96782869969009266</v>
      </c>
      <c r="H61" s="22"/>
    </row>
    <row r="62" spans="1:8" x14ac:dyDescent="0.25">
      <c r="A62" t="s">
        <v>86</v>
      </c>
      <c r="B62">
        <v>16414344</v>
      </c>
      <c r="C62">
        <v>131314742</v>
      </c>
      <c r="D62">
        <f>B62/B62</f>
        <v>1</v>
      </c>
      <c r="E62">
        <f t="shared" si="0"/>
        <v>1.000000076152912</v>
      </c>
      <c r="H62" s="22"/>
    </row>
    <row r="63" spans="1:8" x14ac:dyDescent="0.25">
      <c r="A63" t="s">
        <v>98</v>
      </c>
      <c r="B63">
        <v>14788686</v>
      </c>
      <c r="C63">
        <v>131314742</v>
      </c>
      <c r="D63">
        <f>B62/B63</f>
        <v>1.1099257905671944</v>
      </c>
      <c r="E63">
        <f t="shared" si="0"/>
        <v>0.90096120357910769</v>
      </c>
      <c r="H63" s="22"/>
    </row>
    <row r="64" spans="1:8" x14ac:dyDescent="0.25">
      <c r="A64" t="s">
        <v>87</v>
      </c>
      <c r="B64">
        <v>15639416</v>
      </c>
      <c r="C64">
        <v>131314742</v>
      </c>
      <c r="D64">
        <f>B62/B64</f>
        <v>1.0495496762794723</v>
      </c>
      <c r="E64">
        <f t="shared" si="0"/>
        <v>0.9527896570820662</v>
      </c>
      <c r="H64" s="22"/>
    </row>
    <row r="65" spans="1:8" x14ac:dyDescent="0.25">
      <c r="A65" t="s">
        <v>88</v>
      </c>
      <c r="B65">
        <v>15753561</v>
      </c>
      <c r="C65">
        <v>131314742</v>
      </c>
      <c r="D65">
        <f>B62/B65</f>
        <v>1.0419449926273812</v>
      </c>
      <c r="E65">
        <f t="shared" si="0"/>
        <v>0.95974363639994054</v>
      </c>
      <c r="H65" s="22"/>
    </row>
    <row r="66" spans="1:8" x14ac:dyDescent="0.25">
      <c r="A66" t="s">
        <v>89</v>
      </c>
      <c r="B66">
        <v>14805456</v>
      </c>
      <c r="C66">
        <v>131314742</v>
      </c>
      <c r="D66">
        <f>B62/B66</f>
        <v>1.1086685881204874</v>
      </c>
      <c r="E66">
        <f t="shared" si="0"/>
        <v>0.90198287104733454</v>
      </c>
      <c r="H66" s="22"/>
    </row>
    <row r="67" spans="1:8" x14ac:dyDescent="0.25">
      <c r="A67" t="s">
        <v>90</v>
      </c>
      <c r="B67">
        <v>16414344</v>
      </c>
      <c r="C67">
        <v>131314742</v>
      </c>
      <c r="D67">
        <f>B67/B67</f>
        <v>1</v>
      </c>
      <c r="E67">
        <f t="shared" si="0"/>
        <v>1.000000076152912</v>
      </c>
      <c r="H67" s="22"/>
    </row>
    <row r="68" spans="1:8" x14ac:dyDescent="0.25">
      <c r="A68" t="s">
        <v>99</v>
      </c>
      <c r="B68">
        <v>15357556</v>
      </c>
      <c r="C68">
        <v>131314742</v>
      </c>
      <c r="D68">
        <f>B67/B68</f>
        <v>1.0688122511159979</v>
      </c>
      <c r="E68">
        <f t="shared" si="0"/>
        <v>0.93561808924697887</v>
      </c>
      <c r="H68" s="22"/>
    </row>
    <row r="69" spans="1:8" x14ac:dyDescent="0.25">
      <c r="A69" t="s">
        <v>91</v>
      </c>
      <c r="B69">
        <v>16086943</v>
      </c>
      <c r="C69">
        <v>131314742</v>
      </c>
      <c r="D69">
        <f>B67/B69</f>
        <v>1.020351971160711</v>
      </c>
      <c r="E69">
        <f t="shared" si="0"/>
        <v>0.98005404450324396</v>
      </c>
      <c r="H69" s="22"/>
    </row>
    <row r="70" spans="1:8" x14ac:dyDescent="0.25">
      <c r="A70" t="s">
        <v>92</v>
      </c>
      <c r="B70">
        <v>15886961</v>
      </c>
      <c r="C70">
        <v>131314742</v>
      </c>
      <c r="D70">
        <f>B67/B70</f>
        <v>1.0331959649173936</v>
      </c>
      <c r="E70">
        <f t="shared" si="0"/>
        <v>0.96787067517522141</v>
      </c>
      <c r="H70" s="22"/>
    </row>
    <row r="71" spans="1:8" x14ac:dyDescent="0.25">
      <c r="A71" t="s">
        <v>93</v>
      </c>
      <c r="B71">
        <v>15368488</v>
      </c>
      <c r="C71">
        <v>131314742</v>
      </c>
      <c r="D71">
        <f>B67/B71</f>
        <v>1.0680519775270021</v>
      </c>
      <c r="E71">
        <f t="shared" si="0"/>
        <v>0.9362840921547102</v>
      </c>
      <c r="H71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Genome_Information</vt:lpstr>
      <vt:lpstr>Distinct_Kmer_count</vt:lpstr>
      <vt:lpstr>Missing_Kmers</vt:lpstr>
      <vt:lpstr>Distinct_graph_log</vt:lpstr>
      <vt:lpstr>Distinct_nonUnq</vt:lpstr>
      <vt:lpstr>TotalKmer_graph_log</vt:lpstr>
      <vt:lpstr>Missing_graph_log</vt:lpstr>
      <vt:lpstr>32bit_KmerCount</vt:lpstr>
      <vt:lpstr>Compression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</dc:creator>
  <cp:lastModifiedBy>artem</cp:lastModifiedBy>
  <dcterms:created xsi:type="dcterms:W3CDTF">2016-12-21T18:07:49Z</dcterms:created>
  <dcterms:modified xsi:type="dcterms:W3CDTF">2017-01-04T02:40:37Z</dcterms:modified>
</cp:coreProperties>
</file>