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8_{6BBDC963-A2A9-478E-85F8-F580D6499B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C23" i="1"/>
  <c r="C24" i="1" s="1"/>
  <c r="B23" i="1"/>
  <c r="B24" i="1" s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<sst xmlns="http://schemas.openxmlformats.org/spreadsheetml/2006/main" count="127" uniqueCount="94">
  <si>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</si>
  <si>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</si>
  <si>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</si>
  <si>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</si>
  <si>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</si>
  <si>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</si>
  <si>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</si>
  <si>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</si>
  <si>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</si>
  <si>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</si>
  <si>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</si>
  <si>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</si>
  <si>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</si>
  <si>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</si>
  <si>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</si>
  <si>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</si>
  <si>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</si>
  <si>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</si>
  <si>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</si>
  <si>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</si>
  <si>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</si>
  <si>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</si>
  <si>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</si>
  <si>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</si>
  <si>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14/11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</si>
  <si>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</si>
  <si>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</si>
  <si>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</si>
  <si>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</si>
  <si>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</si>
  <si>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</si>
  <si>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</si>
  <si>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</si>
  <si>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</si>
  <si>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</si>
  <si>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</si>
  <si>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</si>
  <si>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</si>
  <si>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</si>
  <si>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</si>
  <si>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</si>
  <si>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</si>
  <si>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</si>
  <si>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</si>
  <si>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</si>
  <si>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</si>
  <si>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</si>
  <si>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</si>
  <si>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</si>
  <si>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</si>
  <si>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</si>
  <si>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</si>
  <si>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</si>
  <si>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</si>
  <si>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</si>
  <si>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</si>
  <si>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</si>
  <si>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</si>
  <si>
    <t>Coluna31</t>
  </si>
  <si>
    <t>Coluna32</t>
  </si>
  <si>
    <t>Coluna33</t>
  </si>
  <si>
    <t>Coluna34</t>
  </si>
  <si>
    <t>Coluna35</t>
  </si>
  <si>
    <t>Coluna36</t>
  </si>
  <si>
    <t>Coluna37</t>
  </si>
  <si>
    <t>Coluna38</t>
  </si>
  <si>
    <t>Coluna39</t>
  </si>
  <si>
    <t>Coluna40</t>
  </si>
  <si>
    <t>Coluna41</t>
  </si>
  <si>
    <t>Coluna42</t>
  </si>
  <si>
    <t>Coluna43</t>
  </si>
  <si>
    <t>Coluna44</t>
  </si>
  <si>
    <t>Coluna45</t>
  </si>
  <si>
    <t>Coluna46</t>
  </si>
  <si>
    <t>Coluna47</t>
  </si>
  <si>
    <t>Coluna48</t>
  </si>
  <si>
    <t>Processador AMD Ryzen 5 3400G</t>
  </si>
  <si>
    <t>Placa-Mãe Asus EX-A320M-Gaming</t>
  </si>
  <si>
    <t>HD Seagate BarraCuda, 1TB</t>
  </si>
  <si>
    <t>INDISPONÍVEL</t>
  </si>
  <si>
    <t>Memória HyperX Fury 8GB</t>
  </si>
  <si>
    <t>Processador AMD Ryzen 3 3200G</t>
  </si>
  <si>
    <t>Gabinete Gamer NOX, RGB Rainbow</t>
  </si>
  <si>
    <t>INISPONÍVEL</t>
  </si>
  <si>
    <t>Teclado Gamer Rapid Fire Revolution</t>
  </si>
  <si>
    <t xml:space="preserve">Monitor LG LED 19.5´ </t>
  </si>
  <si>
    <t>Fonte Corsair 450W 80 Plus Bronze</t>
  </si>
  <si>
    <t>Total</t>
  </si>
  <si>
    <t>Menor preço</t>
  </si>
  <si>
    <t>Maior preço</t>
  </si>
  <si>
    <t>Preço pago</t>
  </si>
  <si>
    <t>Frete</t>
  </si>
  <si>
    <t>Grátis</t>
  </si>
  <si>
    <t>26/nov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</si>
</sst>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10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b/>
      <sz val="14"/>
      <color rgb="FFFFFFFF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b/>
      <sz val="14"/>
      <color rgb="FF363636"/>
      <name val="Calibri"/>
      <family val="2"/>
      <scheme val="minor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</font>
    <font>
      <sz val="14"/>
      <color rgb="FFFFFFFF"/>
      <name val="Calibri"/>
    </font>
    <font>
      <b/>
      <sz val="14"/>
      <color rgb="FFFFFFFF"/>
      <name val="Calibri"/>
    </font>
    <font>
      <sz val="14"/>
      <color rgb="FF000000"/>
      <name val="Calibri"/>
    </font>
  </fonts>
  <fills count="3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  <bgColor theme="5" tint="0.79998168889431442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133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0" applyFont="1"/>
    <xf numFmtId="0" fontId="6" fillId="8" borderId="1" xfId="0" applyFont="1" applyFill="1" applyBorder="1"/>
    <xf numFmtId="16" fontId="7" fillId="0" borderId="7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7" xfId="0" applyNumberFormat="1" applyFont="1" applyBorder="1" applyAlignment="1">
      <alignment horizontal="center" vertical="center"/>
    </xf>
    <xf numFmtId="16" fontId="14" fillId="0" borderId="7" xfId="0" applyNumberFormat="1" applyFont="1" applyBorder="1" applyAlignment="1">
      <alignment horizontal="center" vertical="center"/>
    </xf>
    <xf numFmtId="16" fontId="16" fillId="0" borderId="7" xfId="0" applyNumberFormat="1" applyFont="1" applyBorder="1" applyAlignment="1">
      <alignment horizontal="center" vertical="center"/>
    </xf>
    <xf numFmtId="16" fontId="18" fillId="0" borderId="7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0" fillId="0" borderId="7" xfId="0" applyNumberFormat="1" applyFont="1" applyBorder="1" applyAlignment="1">
      <alignment horizontal="center" vertical="center"/>
    </xf>
    <xf numFmtId="16" fontId="22" fillId="0" borderId="7" xfId="0" applyNumberFormat="1" applyFont="1" applyBorder="1" applyAlignment="1">
      <alignment horizontal="center" vertical="center"/>
    </xf>
    <xf numFmtId="16" fontId="24" fillId="0" borderId="7" xfId="0" applyNumberFormat="1" applyFont="1" applyBorder="1" applyAlignment="1">
      <alignment horizontal="center" vertical="center"/>
    </xf>
    <xf numFmtId="16" fontId="27" fillId="0" borderId="7" xfId="0" applyNumberFormat="1" applyFont="1" applyBorder="1" applyAlignment="1">
      <alignment horizontal="center" vertical="center"/>
    </xf>
    <xf numFmtId="164" fontId="28" fillId="0" borderId="0" xfId="1" applyNumberFormat="1" applyFont="1"/>
    <xf numFmtId="164" fontId="29" fillId="11" borderId="0" xfId="1" applyNumberFormat="1" applyFont="1" applyFill="1"/>
    <xf numFmtId="164" fontId="31" fillId="0" borderId="0" xfId="1" applyNumberFormat="1" applyFont="1"/>
    <xf numFmtId="164" fontId="32" fillId="12" borderId="0" xfId="1" applyNumberFormat="1" applyFont="1" applyFill="1"/>
    <xf numFmtId="164" fontId="34" fillId="0" borderId="0" xfId="1" applyNumberFormat="1" applyFont="1"/>
    <xf numFmtId="164" fontId="35" fillId="13" borderId="0" xfId="1" applyNumberFormat="1" applyFont="1" applyFill="1"/>
    <xf numFmtId="164" fontId="37" fillId="0" borderId="0" xfId="1" applyNumberFormat="1" applyFont="1"/>
    <xf numFmtId="164" fontId="38" fillId="14" borderId="0" xfId="1" applyNumberFormat="1" applyFont="1" applyFill="1"/>
    <xf numFmtId="164" fontId="40" fillId="0" borderId="0" xfId="1" applyNumberFormat="1" applyFont="1"/>
    <xf numFmtId="164" fontId="41" fillId="15" borderId="0" xfId="1" applyNumberFormat="1" applyFont="1" applyFill="1"/>
    <xf numFmtId="164" fontId="43" fillId="0" borderId="0" xfId="1" applyNumberFormat="1" applyFont="1"/>
    <xf numFmtId="164" fontId="44" fillId="16" borderId="0" xfId="1" applyNumberFormat="1" applyFont="1" applyFill="1"/>
    <xf numFmtId="164" fontId="11" fillId="17" borderId="0" xfId="1" applyNumberFormat="1" applyFont="1" applyFill="1" applyAlignment="1">
      <alignment horizontal="center" vertical="center"/>
    </xf>
    <xf numFmtId="164" fontId="46" fillId="0" borderId="0" xfId="1" applyNumberFormat="1" applyFont="1"/>
    <xf numFmtId="164" fontId="47" fillId="18" borderId="0" xfId="1" applyNumberFormat="1" applyFont="1" applyFill="1"/>
    <xf numFmtId="164" fontId="49" fillId="0" borderId="0" xfId="1" applyNumberFormat="1" applyFont="1"/>
    <xf numFmtId="164" fontId="50" fillId="19" borderId="0" xfId="1" applyNumberFormat="1" applyFont="1" applyFill="1"/>
    <xf numFmtId="164" fontId="52" fillId="0" borderId="0" xfId="1" applyNumberFormat="1" applyFont="1"/>
    <xf numFmtId="164" fontId="53" fillId="20" borderId="0" xfId="1" applyNumberFormat="1" applyFont="1" applyFill="1"/>
    <xf numFmtId="164" fontId="55" fillId="0" borderId="0" xfId="1" applyNumberFormat="1" applyFont="1"/>
    <xf numFmtId="164" fontId="56" fillId="21" borderId="0" xfId="1" applyNumberFormat="1" applyFont="1" applyFill="1"/>
    <xf numFmtId="164" fontId="58" fillId="0" borderId="0" xfId="1" applyNumberFormat="1" applyFont="1"/>
    <xf numFmtId="164" fontId="59" fillId="22" borderId="0" xfId="1" applyNumberFormat="1" applyFont="1" applyFill="1"/>
    <xf numFmtId="164" fontId="11" fillId="9" borderId="0" xfId="1" applyNumberFormat="1" applyFont="1" applyFill="1"/>
    <xf numFmtId="0" fontId="3" fillId="23" borderId="1" xfId="0" applyFont="1" applyFill="1" applyBorder="1"/>
    <xf numFmtId="164" fontId="61" fillId="0" borderId="0" xfId="1" applyNumberFormat="1" applyFont="1"/>
    <xf numFmtId="164" fontId="62" fillId="24" borderId="0" xfId="1" applyNumberFormat="1" applyFont="1" applyFill="1"/>
    <xf numFmtId="164" fontId="64" fillId="0" borderId="0" xfId="1" applyNumberFormat="1" applyFont="1"/>
    <xf numFmtId="164" fontId="65" fillId="25" borderId="0" xfId="1" applyNumberFormat="1" applyFont="1" applyFill="1"/>
    <xf numFmtId="164" fontId="66" fillId="25" borderId="0" xfId="1" applyNumberFormat="1" applyFont="1" applyFill="1" applyAlignment="1">
      <alignment horizontal="center" vertical="center" wrapText="1"/>
    </xf>
    <xf numFmtId="164" fontId="68" fillId="0" borderId="0" xfId="1" applyNumberFormat="1" applyFont="1"/>
    <xf numFmtId="164" fontId="69" fillId="26" borderId="0" xfId="1" applyNumberFormat="1" applyFont="1" applyFill="1"/>
    <xf numFmtId="164" fontId="70" fillId="0" borderId="0" xfId="1" applyNumberFormat="1" applyFont="1"/>
    <xf numFmtId="164" fontId="72" fillId="27" borderId="0" xfId="1" applyNumberFormat="1" applyFont="1" applyFill="1"/>
    <xf numFmtId="164" fontId="73" fillId="0" borderId="0" xfId="1" applyNumberFormat="1" applyFont="1"/>
    <xf numFmtId="164" fontId="2" fillId="0" borderId="0" xfId="0" applyNumberFormat="1" applyFont="1"/>
    <xf numFmtId="16" fontId="30" fillId="0" borderId="3" xfId="0" applyNumberFormat="1" applyFont="1" applyBorder="1" applyAlignment="1">
      <alignment horizontal="center" vertical="center"/>
    </xf>
    <xf numFmtId="16" fontId="33" fillId="0" borderId="7" xfId="0" applyNumberFormat="1" applyFont="1" applyBorder="1" applyAlignment="1">
      <alignment horizontal="center" vertical="center"/>
    </xf>
    <xf numFmtId="16" fontId="36" fillId="0" borderId="7" xfId="0" applyNumberFormat="1" applyFont="1" applyBorder="1" applyAlignment="1">
      <alignment horizontal="center" vertical="center"/>
    </xf>
    <xf numFmtId="16" fontId="39" fillId="0" borderId="7" xfId="0" applyNumberFormat="1" applyFont="1" applyBorder="1" applyAlignment="1">
      <alignment horizontal="center" vertical="center"/>
    </xf>
    <xf numFmtId="16" fontId="42" fillId="0" borderId="7" xfId="0" applyNumberFormat="1" applyFont="1" applyBorder="1" applyAlignment="1">
      <alignment horizontal="center" vertical="center"/>
    </xf>
    <xf numFmtId="16" fontId="45" fillId="0" borderId="7" xfId="0" applyNumberFormat="1" applyFont="1" applyBorder="1" applyAlignment="1">
      <alignment horizontal="center" vertical="center"/>
    </xf>
    <xf numFmtId="16" fontId="48" fillId="0" borderId="7" xfId="0" applyNumberFormat="1" applyFont="1" applyBorder="1" applyAlignment="1">
      <alignment horizontal="center" vertical="center"/>
    </xf>
    <xf numFmtId="16" fontId="51" fillId="0" borderId="7" xfId="0" applyNumberFormat="1" applyFont="1" applyBorder="1" applyAlignment="1">
      <alignment horizontal="center" vertical="center"/>
    </xf>
    <xf numFmtId="16" fontId="54" fillId="0" borderId="7" xfId="0" applyNumberFormat="1" applyFont="1" applyBorder="1" applyAlignment="1">
      <alignment horizontal="center" vertical="center"/>
    </xf>
    <xf numFmtId="16" fontId="57" fillId="0" borderId="7" xfId="0" applyNumberFormat="1" applyFont="1" applyBorder="1" applyAlignment="1">
      <alignment horizontal="center" vertical="center"/>
    </xf>
    <xf numFmtId="16" fontId="60" fillId="0" borderId="7" xfId="0" applyNumberFormat="1" applyFont="1" applyBorder="1" applyAlignment="1">
      <alignment horizontal="center" vertical="center"/>
    </xf>
    <xf numFmtId="16" fontId="63" fillId="0" borderId="7" xfId="0" applyNumberFormat="1" applyFont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16" fontId="67" fillId="0" borderId="7" xfId="0" applyNumberFormat="1" applyFont="1" applyBorder="1" applyAlignment="1">
      <alignment horizontal="center" vertical="center"/>
    </xf>
    <xf numFmtId="16" fontId="71" fillId="0" borderId="7" xfId="0" applyNumberFormat="1" applyFont="1" applyBorder="1" applyAlignment="1">
      <alignment horizontal="center" vertical="center"/>
    </xf>
    <xf numFmtId="16" fontId="74" fillId="0" borderId="7" xfId="0" applyNumberFormat="1" applyFont="1" applyBorder="1" applyAlignment="1">
      <alignment horizontal="center" vertical="center"/>
    </xf>
    <xf numFmtId="164" fontId="75" fillId="28" borderId="0" xfId="0" applyNumberFormat="1" applyFont="1" applyFill="1"/>
    <xf numFmtId="164" fontId="76" fillId="0" borderId="0" xfId="0" applyNumberFormat="1" applyFont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28" borderId="0" xfId="0" applyNumberFormat="1" applyFont="1" applyFill="1"/>
    <xf numFmtId="16" fontId="2" fillId="0" borderId="7" xfId="0" applyNumberFormat="1" applyFont="1" applyBorder="1" applyAlignment="1">
      <alignment horizontal="center" vertical="center"/>
    </xf>
    <xf numFmtId="164" fontId="78" fillId="29" borderId="0" xfId="0" applyNumberFormat="1" applyFont="1" applyFill="1"/>
    <xf numFmtId="164" fontId="79" fillId="0" borderId="0" xfId="0" applyNumberFormat="1" applyFont="1"/>
    <xf numFmtId="16" fontId="77" fillId="0" borderId="7" xfId="0" applyNumberFormat="1" applyFont="1" applyBorder="1" applyAlignment="1">
      <alignment horizontal="center" vertical="center"/>
    </xf>
    <xf numFmtId="164" fontId="11" fillId="9" borderId="0" xfId="0" applyNumberFormat="1" applyFont="1" applyFill="1"/>
    <xf numFmtId="164" fontId="3" fillId="9" borderId="0" xfId="0" applyNumberFormat="1" applyFont="1" applyFill="1"/>
    <xf numFmtId="164" fontId="82" fillId="30" borderId="0" xfId="0" applyNumberFormat="1" applyFont="1" applyFill="1"/>
    <xf numFmtId="164" fontId="83" fillId="0" borderId="0" xfId="0" applyNumberFormat="1" applyFont="1"/>
    <xf numFmtId="16" fontId="81" fillId="0" borderId="7" xfId="0" applyNumberFormat="1" applyFont="1" applyBorder="1" applyAlignment="1">
      <alignment horizontal="center" vertical="center"/>
    </xf>
    <xf numFmtId="164" fontId="85" fillId="31" borderId="0" xfId="0" applyNumberFormat="1" applyFont="1" applyFill="1"/>
    <xf numFmtId="164" fontId="86" fillId="0" borderId="0" xfId="0" applyNumberFormat="1" applyFont="1"/>
    <xf numFmtId="16" fontId="84" fillId="0" borderId="7" xfId="0" applyNumberFormat="1" applyFont="1" applyBorder="1" applyAlignment="1">
      <alignment horizontal="center" vertical="center"/>
    </xf>
    <xf numFmtId="164" fontId="88" fillId="32" borderId="0" xfId="0" applyNumberFormat="1" applyFont="1" applyFill="1"/>
    <xf numFmtId="164" fontId="89" fillId="0" borderId="0" xfId="0" applyNumberFormat="1" applyFont="1"/>
    <xf numFmtId="16" fontId="87" fillId="0" borderId="7" xfId="0" applyNumberFormat="1" applyFont="1" applyBorder="1" applyAlignment="1">
      <alignment horizontal="center" vertical="center"/>
    </xf>
    <xf numFmtId="164" fontId="91" fillId="33" borderId="0" xfId="0" applyNumberFormat="1" applyFont="1" applyFill="1"/>
    <xf numFmtId="164" fontId="92" fillId="0" borderId="0" xfId="0" applyNumberFormat="1" applyFont="1"/>
    <xf numFmtId="16" fontId="90" fillId="0" borderId="7" xfId="0" applyNumberFormat="1" applyFont="1" applyBorder="1" applyAlignment="1">
      <alignment horizontal="center" vertical="center"/>
    </xf>
    <xf numFmtId="164" fontId="94" fillId="34" borderId="0" xfId="0" applyNumberFormat="1" applyFont="1" applyFill="1"/>
    <xf numFmtId="164" fontId="95" fillId="0" borderId="0" xfId="0" applyNumberFormat="1" applyFont="1"/>
    <xf numFmtId="0" fontId="0" fillId="0" borderId="0" xfId="0"/>
    <xf numFmtId="164" fontId="96" fillId="34" borderId="0" xfId="0" applyNumberFormat="1" applyFont="1" applyFill="1"/>
    <xf numFmtId="16" fontId="93" fillId="0" borderId="7" xfId="0" applyNumberFormat="1" applyFont="1" applyBorder="1" applyAlignment="1">
      <alignment horizontal="center" vertical="center"/>
    </xf>
    <xf numFmtId="44" fontId="11" fillId="9" borderId="0" xfId="1" quotePrefix="1" applyFont="1" applyFill="1" applyAlignment="1">
      <alignment vertical="center"/>
    </xf>
    <xf numFmtId="44" fontId="11" fillId="9" borderId="0" xfId="1" applyFont="1" applyFill="1" applyAlignment="1">
      <alignment vertical="center"/>
    </xf>
    <xf numFmtId="164" fontId="98" fillId="35" borderId="0" xfId="0" applyNumberFormat="1" applyFont="1" applyFill="1"/>
    <xf numFmtId="44" fontId="26" fillId="9" borderId="0" xfId="1" applyFont="1" applyFill="1" applyAlignment="1">
      <alignment vertical="center"/>
    </xf>
    <xf numFmtId="44" fontId="25" fillId="0" borderId="0" xfId="1" applyFont="1" applyAlignment="1">
      <alignment vertical="center"/>
    </xf>
    <xf numFmtId="44" fontId="73" fillId="0" borderId="0" xfId="1" applyFont="1" applyAlignment="1">
      <alignment vertical="center"/>
    </xf>
    <xf numFmtId="164" fontId="99" fillId="0" borderId="0" xfId="0" applyNumberFormat="1" applyFont="1"/>
    <xf numFmtId="44" fontId="8" fillId="0" borderId="0" xfId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19" fillId="0" borderId="0" xfId="1" applyFont="1" applyAlignment="1">
      <alignment vertical="center"/>
    </xf>
    <xf numFmtId="44" fontId="21" fillId="0" borderId="0" xfId="1" applyFont="1" applyAlignment="1">
      <alignment vertical="center"/>
    </xf>
    <xf numFmtId="44" fontId="23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80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164" fontId="96" fillId="35" borderId="0" xfId="0" applyNumberFormat="1" applyFont="1" applyFill="1"/>
    <xf numFmtId="44" fontId="3" fillId="2" borderId="8" xfId="1" applyFont="1" applyFill="1" applyBorder="1" applyAlignment="1">
      <alignment horizontal="center"/>
    </xf>
    <xf numFmtId="0" fontId="0" fillId="0" borderId="9" xfId="0" applyBorder="1"/>
    <xf numFmtId="0" fontId="4" fillId="5" borderId="0" xfId="0" applyFont="1" applyFill="1" applyAlignment="1">
      <alignment horizontal="center" vertical="center"/>
    </xf>
    <xf numFmtId="0" fontId="0" fillId="0" borderId="0" xfId="0"/>
    <xf numFmtId="16" fontId="97" fillId="0" borderId="7" xfId="0" applyNumberFormat="1" applyFont="1" applyBorder="1" applyAlignment="1">
      <alignment horizontal="center" vertical="center"/>
    </xf>
  </cellXfs>
  <cellStyles count="3">
    <cellStyle name="Estilo 1" xfId="2" xr:uid="{00000000-0005-0000-0000-000002000000}"/>
    <cellStyle name="Moeda" xfId="1" builtinId="4"/>
    <cellStyle name="Normal" xfId="0" builtinId="0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BX12" totalsRowCount="1" headerRowDxfId="154" dataDxfId="153" totalsRowDxfId="152">
  <autoFilter ref="A2:BX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</autoFilter>
  <tableColumns count="76">
    <tableColumn id="1" xr3:uid="{00000000-0010-0000-0000-000001000000}" name="Produtos" totalsRowLabel="Total" dataDxfId="151" totalsRowDxfId="75"/>
    <tableColumn id="2" xr3:uid="{00000000-0010-0000-0000-000002000000}" name="23/out" totalsRowFunction="custom" dataDxfId="150" totalsRowDxfId="74">
      <totalsRowFormula>SUBTOTAL(109,B7:B9,B11)</totalsRowFormula>
    </tableColumn>
    <tableColumn id="3" xr3:uid="{00000000-0010-0000-0000-000003000000}" name="24/out" totalsRowFunction="custom" dataDxfId="149" totalsRowDxfId="73">
      <totalsRowFormula>SUBTOTAL(109,C7:C9,C11)</totalsRowFormula>
    </tableColumn>
    <tableColumn id="4" xr3:uid="{00000000-0010-0000-0000-000004000000}" name="25/out" totalsRowFunction="custom" dataDxfId="148" totalsRowDxfId="72">
      <totalsRowFormula>SUBTOTAL(109,D7:D9,D11)</totalsRowFormula>
    </tableColumn>
    <tableColumn id="5" xr3:uid="{00000000-0010-0000-0000-000005000000}" name="26/out" totalsRowFunction="custom" dataDxfId="147" totalsRowDxfId="71">
      <totalsRowFormula>SUBTOTAL(109,E7:E9,E11)</totalsRowFormula>
    </tableColumn>
    <tableColumn id="6" xr3:uid="{00000000-0010-0000-0000-000006000000}" name="27/out" totalsRowFunction="custom" dataDxfId="146" totalsRowDxfId="70">
      <totalsRowFormula>SUBTOTAL(109,F7:F9,F11)</totalsRowFormula>
    </tableColumn>
    <tableColumn id="7" xr3:uid="{00000000-0010-0000-0000-000007000000}" name="28/out" totalsRowFunction="custom" dataDxfId="145" totalsRowDxfId="69">
      <totalsRowFormula>SUBTOTAL(109,G7:G9,G11)</totalsRowFormula>
    </tableColumn>
    <tableColumn id="8" xr3:uid="{00000000-0010-0000-0000-000008000000}" name="29/out" totalsRowFunction="custom" dataDxfId="144" totalsRowDxfId="68">
      <totalsRowFormula>SUBTOTAL(109,H7:H9,H11)</totalsRowFormula>
    </tableColumn>
    <tableColumn id="9" xr3:uid="{00000000-0010-0000-0000-000009000000}" name="30/out" totalsRowFunction="custom" dataDxfId="143" totalsRowDxfId="67">
      <totalsRowFormula>SUBTOTAL(109,I7:I9,I11)</totalsRowFormula>
    </tableColumn>
    <tableColumn id="10" xr3:uid="{00000000-0010-0000-0000-00000A000000}" name="31/out" totalsRowFunction="custom" dataDxfId="142" totalsRowDxfId="66">
      <totalsRowFormula>SUBTOTAL(109,J7:J9,J11)</totalsRowFormula>
    </tableColumn>
    <tableColumn id="11" xr3:uid="{00000000-0010-0000-0000-00000B000000}" name="01/nov" totalsRowFunction="custom" dataDxfId="141" totalsRowDxfId="65">
      <totalsRowFormula>SUBTOTAL(109,K7:K9,K11)</totalsRowFormula>
    </tableColumn>
    <tableColumn id="12" xr3:uid="{00000000-0010-0000-0000-00000C000000}" name="02/nov" totalsRowFunction="custom" dataDxfId="140" totalsRowDxfId="64">
      <totalsRowFormula>SUBTOTAL(109,L7:L9,L11)</totalsRowFormula>
    </tableColumn>
    <tableColumn id="13" xr3:uid="{00000000-0010-0000-0000-00000D000000}" name="03/nov" totalsRowFunction="custom" dataDxfId="139" totalsRowDxfId="63">
      <totalsRowFormula>SUBTOTAL(109,M7:M9,M11)</totalsRowFormula>
    </tableColumn>
    <tableColumn id="14" xr3:uid="{00000000-0010-0000-0000-00000E000000}" name="04/nov" totalsRowFunction="custom" dataDxfId="138" totalsRowDxfId="62">
      <totalsRowFormula>SUBTOTAL(109,N7:N9,N11)</totalsRowFormula>
    </tableColumn>
    <tableColumn id="15" xr3:uid="{00000000-0010-0000-0000-00000F000000}" name="05/nov" totalsRowFunction="custom" dataDxfId="137" totalsRowDxfId="61">
      <totalsRowFormula>SUBTOTAL(109,O7:O9,O11)</totalsRowFormula>
    </tableColumn>
    <tableColumn id="16" xr3:uid="{00000000-0010-0000-0000-000010000000}" name="06/nov" totalsRowFunction="custom" dataDxfId="136" totalsRowDxfId="60">
      <totalsRowFormula>SUBTOTAL(109,P7:P9,P11)</totalsRowFormula>
    </tableColumn>
    <tableColumn id="17" xr3:uid="{00000000-0010-0000-0000-000011000000}" name="07/nov" totalsRowFunction="custom" dataDxfId="135" totalsRowDxfId="59">
      <totalsRowFormula>SUBTOTAL(109,Q7:Q9,Q11)</totalsRowFormula>
    </tableColumn>
    <tableColumn id="18" xr3:uid="{00000000-0010-0000-0000-000012000000}" name="08/nov" totalsRowFunction="custom" dataDxfId="134" totalsRowDxfId="58">
      <totalsRowFormula>SUBTOTAL(109,R7:R9,R11)</totalsRowFormula>
    </tableColumn>
    <tableColumn id="19" xr3:uid="{00000000-0010-0000-0000-000013000000}" name="09/nov" totalsRowFunction="custom" dataDxfId="133" totalsRowDxfId="57">
      <totalsRowFormula>SUBTOTAL(109,S7:S9,S11)</totalsRowFormula>
    </tableColumn>
    <tableColumn id="20" xr3:uid="{00000000-0010-0000-0000-000014000000}" name="10/nov" totalsRowFunction="custom" dataDxfId="132" totalsRowDxfId="56">
      <totalsRowFormula>SUBTOTAL(109,T7:T9,T11)</totalsRowFormula>
    </tableColumn>
    <tableColumn id="21" xr3:uid="{00000000-0010-0000-0000-000015000000}" name="11/nov" totalsRowFunction="custom" dataDxfId="131" totalsRowDxfId="55">
      <totalsRowFormula>SUBTOTAL(109,U7:U9,U11)</totalsRowFormula>
    </tableColumn>
    <tableColumn id="22" xr3:uid="{00000000-0010-0000-0000-000016000000}" name="12/nov" totalsRowFunction="custom" dataDxfId="130" totalsRowDxfId="54">
      <totalsRowFormula>SUBTOTAL(109,V7:V9,V11)</totalsRowFormula>
    </tableColumn>
    <tableColumn id="23" xr3:uid="{00000000-0010-0000-0000-000017000000}" name="13/nov" totalsRowFunction="custom" dataDxfId="129" totalsRowDxfId="53">
      <totalsRowFormula>SUBTOTAL(109,W7:W9,W11)</totalsRowFormula>
    </tableColumn>
    <tableColumn id="24" xr3:uid="{00000000-0010-0000-0000-000018000000}" name="14/11" totalsRowFunction="custom" dataDxfId="128" totalsRowDxfId="52">
      <totalsRowFormula>SUBTOTAL(109,X7:X9,X11)</totalsRowFormula>
    </tableColumn>
    <tableColumn id="25" xr3:uid="{00000000-0010-0000-0000-000019000000}" name="15/nov" totalsRowFunction="custom" dataDxfId="127" totalsRowDxfId="51">
      <totalsRowFormula>SUBTOTAL(109,Y7:Y9,Y11)</totalsRowFormula>
    </tableColumn>
    <tableColumn id="26" xr3:uid="{00000000-0010-0000-0000-00001A000000}" name="16/nov" totalsRowFunction="custom" dataDxfId="126" totalsRowDxfId="50">
      <totalsRowFormula>SUBTOTAL(109,Z7:Z9,Z11)</totalsRowFormula>
    </tableColumn>
    <tableColumn id="27" xr3:uid="{00000000-0010-0000-0000-00001B000000}" name="17/nov" totalsRowFunction="custom" dataDxfId="125" totalsRowDxfId="49">
      <totalsRowFormula>SUBTOTAL(109,AA7:AA9,AA11)</totalsRowFormula>
    </tableColumn>
    <tableColumn id="28" xr3:uid="{00000000-0010-0000-0000-00001C000000}" name="18/nov" totalsRowFunction="custom" dataDxfId="124" totalsRowDxfId="48">
      <totalsRowFormula>SUBTOTAL(109,AB7:AB9,AB11)</totalsRowFormula>
    </tableColumn>
    <tableColumn id="29" xr3:uid="{00000000-0010-0000-0000-00001D000000}" name="19/nov" totalsRowFunction="custom" dataDxfId="123" totalsRowDxfId="47">
      <totalsRowFormula>SUBTOTAL(109,AC7:AC9,AC11)</totalsRowFormula>
    </tableColumn>
    <tableColumn id="30" xr3:uid="{00000000-0010-0000-0000-00001E000000}" name="20/nov" totalsRowFunction="custom" dataDxfId="122" totalsRowDxfId="46">
      <totalsRowFormula>SUBTOTAL(109,AD7:AD9,AD11)</totalsRowFormula>
    </tableColumn>
    <tableColumn id="31" xr3:uid="{00000000-0010-0000-0000-00001F000000}" name="21/nov" totalsRowFunction="custom" dataDxfId="121" totalsRowDxfId="45">
      <totalsRowFormula>SUBTOTAL(109,AE7:AE9,AE11)</totalsRowFormula>
    </tableColumn>
    <tableColumn id="32" xr3:uid="{00000000-0010-0000-0000-000020000000}" name="22/nov" totalsRowFunction="custom" dataDxfId="120" totalsRowDxfId="44">
      <totalsRowFormula>SUBTOTAL(109,AF7:AF9,AF11)</totalsRowFormula>
    </tableColumn>
    <tableColumn id="33" xr3:uid="{00000000-0010-0000-0000-000021000000}" name="23/nov" totalsRowFunction="custom" dataDxfId="119" totalsRowDxfId="43">
      <totalsRowFormula>SUBTOTAL(109,AG7:AG9,AG11)</totalsRowFormula>
    </tableColumn>
    <tableColumn id="34" xr3:uid="{00000000-0010-0000-0000-000022000000}" name="24/nov" totalsRowFunction="custom" dataDxfId="118" totalsRowDxfId="42">
      <totalsRowFormula>SUBTOTAL(109,AH7:AH9,AH11)</totalsRowFormula>
    </tableColumn>
    <tableColumn id="35" xr3:uid="{00000000-0010-0000-0000-000023000000}" name="25/nov" totalsRowFunction="custom" dataDxfId="117" totalsRowDxfId="41">
      <totalsRowFormula>SUBTOTAL(109,AI7:AI9,AI11)</totalsRowFormula>
    </tableColumn>
    <tableColumn id="36" xr3:uid="{00000000-0010-0000-0000-000024000000}" name="26/nov" totalsRowFunction="custom" dataDxfId="116" totalsRowDxfId="40">
      <totalsRowFormula>SUBTOTAL(109,AJ7:AJ9,AJ11)</totalsRowFormula>
    </tableColumn>
    <tableColumn id="37" xr3:uid="{00000000-0010-0000-0000-000025000000}" name="Coluna9" totalsRowFunction="custom" dataDxfId="115" totalsRowDxfId="39">
      <totalsRowFormula>SUBTOTAL(109,AK7:AK9,AK11)</totalsRowFormula>
    </tableColumn>
    <tableColumn id="38" xr3:uid="{00000000-0010-0000-0000-000026000000}" name="Coluna10" totalsRowFunction="custom" dataDxfId="114" totalsRowDxfId="38">
      <totalsRowFormula>SUBTOTAL(109,AL7:AL9,AL11)</totalsRowFormula>
    </tableColumn>
    <tableColumn id="39" xr3:uid="{00000000-0010-0000-0000-000027000000}" name="Coluna11" totalsRowFunction="custom" dataDxfId="113" totalsRowDxfId="37">
      <totalsRowFormula>SUBTOTAL(109,AM7:AM9,AM11)</totalsRowFormula>
    </tableColumn>
    <tableColumn id="40" xr3:uid="{00000000-0010-0000-0000-000028000000}" name="Coluna12" totalsRowFunction="custom" dataDxfId="112" totalsRowDxfId="36">
      <totalsRowFormula>SUBTOTAL(109,AN7:AN9,AN11)</totalsRowFormula>
    </tableColumn>
    <tableColumn id="41" xr3:uid="{00000000-0010-0000-0000-000029000000}" name="Coluna13" totalsRowFunction="custom" dataDxfId="111" totalsRowDxfId="35">
      <totalsRowFormula>SUBTOTAL(109,AO7:AO9,AO11)</totalsRowFormula>
    </tableColumn>
    <tableColumn id="42" xr3:uid="{00000000-0010-0000-0000-00002A000000}" name="Coluna14" totalsRowFunction="custom" dataDxfId="110" totalsRowDxfId="34">
      <totalsRowFormula>SUBTOTAL(109,AP7:AP9,AP11)</totalsRowFormula>
    </tableColumn>
    <tableColumn id="43" xr3:uid="{00000000-0010-0000-0000-00002B000000}" name="Coluna15" totalsRowFunction="custom" dataDxfId="109" totalsRowDxfId="33">
      <totalsRowFormula>SUBTOTAL(109,AQ7:AQ9,AQ11)</totalsRowFormula>
    </tableColumn>
    <tableColumn id="44" xr3:uid="{00000000-0010-0000-0000-00002C000000}" name="Coluna16" totalsRowFunction="custom" dataDxfId="108" totalsRowDxfId="32">
      <totalsRowFormula>SUBTOTAL(109,AR7:AR9,AR11)</totalsRowFormula>
    </tableColumn>
    <tableColumn id="45" xr3:uid="{00000000-0010-0000-0000-00002D000000}" name="Coluna17" totalsRowFunction="custom" dataDxfId="107" totalsRowDxfId="31">
      <totalsRowFormula>SUBTOTAL(109,AS7:AS9,AS11)</totalsRowFormula>
    </tableColumn>
    <tableColumn id="46" xr3:uid="{00000000-0010-0000-0000-00002E000000}" name="Coluna18" totalsRowFunction="custom" dataDxfId="106" totalsRowDxfId="30">
      <totalsRowFormula>SUBTOTAL(109,AT7:AT9,AT11)</totalsRowFormula>
    </tableColumn>
    <tableColumn id="47" xr3:uid="{00000000-0010-0000-0000-00002F000000}" name="Coluna19" totalsRowFunction="custom" dataDxfId="105" totalsRowDxfId="29">
      <totalsRowFormula>SUBTOTAL(109,AU7:AU9,AU11)</totalsRowFormula>
    </tableColumn>
    <tableColumn id="48" xr3:uid="{00000000-0010-0000-0000-000030000000}" name="Coluna20" totalsRowFunction="custom" dataDxfId="104" totalsRowDxfId="28">
      <totalsRowFormula>SUBTOTAL(109,AV7:AV9,AV11)</totalsRowFormula>
    </tableColumn>
    <tableColumn id="49" xr3:uid="{00000000-0010-0000-0000-000031000000}" name="Coluna21" totalsRowFunction="custom" dataDxfId="103" totalsRowDxfId="27">
      <totalsRowFormula>SUBTOTAL(109,AW7:AW9,AW11)</totalsRowFormula>
    </tableColumn>
    <tableColumn id="50" xr3:uid="{00000000-0010-0000-0000-000032000000}" name="Coluna22" totalsRowFunction="custom" dataDxfId="102" totalsRowDxfId="26">
      <totalsRowFormula>SUBTOTAL(109,AX7:AX9,AX11)</totalsRowFormula>
    </tableColumn>
    <tableColumn id="51" xr3:uid="{00000000-0010-0000-0000-000033000000}" name="Coluna23" totalsRowFunction="custom" dataDxfId="101" totalsRowDxfId="25">
      <totalsRowFormula>SUBTOTAL(109,AY7:AY9,AY11)</totalsRowFormula>
    </tableColumn>
    <tableColumn id="52" xr3:uid="{00000000-0010-0000-0000-000034000000}" name="Coluna24" totalsRowFunction="custom" dataDxfId="100" totalsRowDxfId="24">
      <totalsRowFormula>SUBTOTAL(109,AZ7:AZ9,AZ11)</totalsRowFormula>
    </tableColumn>
    <tableColumn id="53" xr3:uid="{00000000-0010-0000-0000-000035000000}" name="Coluna25" totalsRowFunction="custom" dataDxfId="99" totalsRowDxfId="23">
      <totalsRowFormula>SUBTOTAL(109,BA7:BA9,BA11)</totalsRowFormula>
    </tableColumn>
    <tableColumn id="54" xr3:uid="{00000000-0010-0000-0000-000036000000}" name="Coluna26" totalsRowFunction="custom" dataDxfId="98" totalsRowDxfId="22">
      <totalsRowFormula>SUBTOTAL(109,BB7:BB9,BB11)</totalsRowFormula>
    </tableColumn>
    <tableColumn id="55" xr3:uid="{00000000-0010-0000-0000-000037000000}" name="Coluna27" totalsRowFunction="custom" dataDxfId="97" totalsRowDxfId="21">
      <totalsRowFormula>SUBTOTAL(109,BC7:BC9,BC11)</totalsRowFormula>
    </tableColumn>
    <tableColumn id="56" xr3:uid="{00000000-0010-0000-0000-000038000000}" name="Coluna28" totalsRowFunction="custom" dataDxfId="96" totalsRowDxfId="20">
      <totalsRowFormula>SUBTOTAL(109,BD7:BD9,BD11)</totalsRowFormula>
    </tableColumn>
    <tableColumn id="57" xr3:uid="{00000000-0010-0000-0000-000039000000}" name="Coluna29" totalsRowFunction="custom" dataDxfId="95" totalsRowDxfId="19">
      <totalsRowFormula>SUBTOTAL(109,BE7:BE9,BE11)</totalsRowFormula>
    </tableColumn>
    <tableColumn id="58" xr3:uid="{00000000-0010-0000-0000-00003A000000}" name="Coluna30" totalsRowFunction="custom" dataDxfId="94" totalsRowDxfId="18">
      <totalsRowFormula>SUBTOTAL(109,BF7:BF9,BF11)</totalsRowFormula>
    </tableColumn>
    <tableColumn id="59" xr3:uid="{00000000-0010-0000-0000-00003B000000}" name="Coluna31" totalsRowFunction="custom" dataDxfId="93" totalsRowDxfId="17">
      <totalsRowFormula>SUBTOTAL(109,BG7:BG9,BG11)</totalsRowFormula>
    </tableColumn>
    <tableColumn id="60" xr3:uid="{00000000-0010-0000-0000-00003C000000}" name="Coluna32" totalsRowFunction="custom" dataDxfId="92" totalsRowDxfId="16">
      <totalsRowFormula>SUBTOTAL(109,BH7:BH9,BH11)</totalsRowFormula>
    </tableColumn>
    <tableColumn id="61" xr3:uid="{00000000-0010-0000-0000-00003D000000}" name="Coluna33" totalsRowFunction="custom" dataDxfId="91" totalsRowDxfId="15">
      <totalsRowFormula>SUBTOTAL(109,BI7:BI9,BI11)</totalsRowFormula>
    </tableColumn>
    <tableColumn id="62" xr3:uid="{00000000-0010-0000-0000-00003E000000}" name="Coluna34" totalsRowFunction="custom" dataDxfId="90" totalsRowDxfId="14">
      <totalsRowFormula>SUBTOTAL(109,BJ7:BJ9,BJ11)</totalsRowFormula>
    </tableColumn>
    <tableColumn id="63" xr3:uid="{00000000-0010-0000-0000-00003F000000}" name="Coluna35" totalsRowFunction="custom" dataDxfId="89" totalsRowDxfId="13">
      <totalsRowFormula>SUBTOTAL(109,BK7:BK9,BK11)</totalsRowFormula>
    </tableColumn>
    <tableColumn id="64" xr3:uid="{00000000-0010-0000-0000-000040000000}" name="Coluna36" totalsRowFunction="custom" dataDxfId="88" totalsRowDxfId="12">
      <totalsRowFormula>SUBTOTAL(109,BL7:BL9,BL11)</totalsRowFormula>
    </tableColumn>
    <tableColumn id="65" xr3:uid="{00000000-0010-0000-0000-000041000000}" name="Coluna37" totalsRowFunction="custom" dataDxfId="87" totalsRowDxfId="11">
      <totalsRowFormula>SUBTOTAL(109,BM7:BM9,BM11)</totalsRowFormula>
    </tableColumn>
    <tableColumn id="66" xr3:uid="{00000000-0010-0000-0000-000042000000}" name="Coluna38" totalsRowFunction="custom" dataDxfId="86" totalsRowDxfId="10">
      <totalsRowFormula>SUBTOTAL(109,BN7:BN9,BN11)</totalsRowFormula>
    </tableColumn>
    <tableColumn id="67" xr3:uid="{00000000-0010-0000-0000-000043000000}" name="Coluna39" totalsRowFunction="custom" dataDxfId="85" totalsRowDxfId="9">
      <totalsRowFormula>SUBTOTAL(109,BO7:BO9,BO11)</totalsRowFormula>
    </tableColumn>
    <tableColumn id="68" xr3:uid="{00000000-0010-0000-0000-000044000000}" name="Coluna40" totalsRowFunction="custom" dataDxfId="84" totalsRowDxfId="8">
      <totalsRowFormula>SUBTOTAL(109,BP7:BP9,BP11)</totalsRowFormula>
    </tableColumn>
    <tableColumn id="69" xr3:uid="{00000000-0010-0000-0000-000045000000}" name="Coluna41" totalsRowFunction="custom" dataDxfId="83" totalsRowDxfId="7">
      <totalsRowFormula>SUBTOTAL(109,BQ7:BQ9,BQ11)</totalsRowFormula>
    </tableColumn>
    <tableColumn id="70" xr3:uid="{00000000-0010-0000-0000-000046000000}" name="Coluna42" totalsRowFunction="custom" dataDxfId="82" totalsRowDxfId="6">
      <totalsRowFormula>SUBTOTAL(109,BR7:BR9,BR11)</totalsRowFormula>
    </tableColumn>
    <tableColumn id="71" xr3:uid="{00000000-0010-0000-0000-000047000000}" name="Coluna43" totalsRowFunction="custom" dataDxfId="81" totalsRowDxfId="5">
      <totalsRowFormula>SUBTOTAL(109,BS7:BS9,BS11)</totalsRowFormula>
    </tableColumn>
    <tableColumn id="72" xr3:uid="{00000000-0010-0000-0000-000048000000}" name="Coluna44" totalsRowFunction="custom" dataDxfId="80" totalsRowDxfId="4">
      <totalsRowFormula>SUBTOTAL(109,BT7:BT9,BT11)</totalsRowFormula>
    </tableColumn>
    <tableColumn id="73" xr3:uid="{00000000-0010-0000-0000-000049000000}" name="Coluna45" totalsRowFunction="custom" dataDxfId="79" totalsRowDxfId="3">
      <totalsRowFormula>SUBTOTAL(109,BU7:BU9,BU11)</totalsRowFormula>
    </tableColumn>
    <tableColumn id="74" xr3:uid="{00000000-0010-0000-0000-00004A000000}" name="Coluna46" totalsRowFunction="custom" dataDxfId="78" totalsRowDxfId="2">
      <totalsRowFormula>SUBTOTAL(109,BV7:BV9,BV11)</totalsRowFormula>
    </tableColumn>
    <tableColumn id="75" xr3:uid="{00000000-0010-0000-0000-00004B000000}" name="Coluna47" totalsRowFunction="custom" dataDxfId="77" totalsRowDxfId="1">
      <totalsRowFormula>SUBTOTAL(109,BW7:BW9,BW11)</totalsRowFormula>
    </tableColumn>
    <tableColumn id="76" xr3:uid="{00000000-0010-0000-0000-00004C000000}" name="Coluna48" totalsRowFunction="custom" dataDxfId="76" totalsRowDxfId="0">
      <totalsRowFormula>SUBTOTAL(109,BX7:BX9,BX11)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X36"/>
  <sheetViews>
    <sheetView tabSelected="1" topLeftCell="AD1" zoomScaleNormal="100" workbookViewId="0">
      <selection activeCell="AK13" sqref="AK13"/>
    </sheetView>
  </sheetViews>
  <sheetFormatPr defaultRowHeight="15" x14ac:dyDescent="0.25"/>
  <cols>
    <col min="1" max="1" width="42.5703125" style="101" customWidth="1"/>
    <col min="2" max="76" width="17.85546875" style="101" customWidth="1"/>
  </cols>
  <sheetData>
    <row r="1" spans="1:76" ht="48.75" customHeight="1" x14ac:dyDescent="0.2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</row>
    <row r="2" spans="1:76" ht="18.75" customHeight="1" x14ac:dyDescent="0.25">
      <c r="A2" s="1" t="s">
        <v>1</v>
      </c>
      <c r="B2" s="22" t="s">
        <v>2</v>
      </c>
      <c r="C2" s="10" t="s">
        <v>3</v>
      </c>
      <c r="D2" s="11" t="s">
        <v>4</v>
      </c>
      <c r="E2" s="14" t="s">
        <v>5</v>
      </c>
      <c r="F2" s="15" t="s">
        <v>6</v>
      </c>
      <c r="G2" s="16" t="s">
        <v>7</v>
      </c>
      <c r="H2" s="17" t="s">
        <v>8</v>
      </c>
      <c r="I2" s="20" t="s">
        <v>9</v>
      </c>
      <c r="J2" s="21" t="s">
        <v>10</v>
      </c>
      <c r="K2" s="23" t="s">
        <v>11</v>
      </c>
      <c r="L2" s="60" t="s">
        <v>12</v>
      </c>
      <c r="M2" s="61" t="s">
        <v>13</v>
      </c>
      <c r="N2" s="62" t="s">
        <v>14</v>
      </c>
      <c r="O2" s="63" t="s">
        <v>15</v>
      </c>
      <c r="P2" s="64" t="s">
        <v>16</v>
      </c>
      <c r="Q2" s="65" t="s">
        <v>17</v>
      </c>
      <c r="R2" s="66" t="s">
        <v>18</v>
      </c>
      <c r="S2" s="67" t="s">
        <v>19</v>
      </c>
      <c r="T2" s="68" t="s">
        <v>20</v>
      </c>
      <c r="U2" s="69" t="s">
        <v>21</v>
      </c>
      <c r="V2" s="70" t="s">
        <v>22</v>
      </c>
      <c r="W2" s="71" t="s">
        <v>23</v>
      </c>
      <c r="X2" s="72" t="s">
        <v>24</v>
      </c>
      <c r="Y2" s="73" t="s">
        <v>25</v>
      </c>
      <c r="Z2" s="74" t="s">
        <v>26</v>
      </c>
      <c r="AA2" s="75" t="s">
        <v>27</v>
      </c>
      <c r="AB2" s="81" t="s">
        <v>28</v>
      </c>
      <c r="AC2" s="84" t="s">
        <v>29</v>
      </c>
      <c r="AD2" s="89" t="s">
        <v>30</v>
      </c>
      <c r="AE2" s="92" t="s">
        <v>31</v>
      </c>
      <c r="AF2" s="95" t="s">
        <v>32</v>
      </c>
      <c r="AG2" s="98" t="s">
        <v>33</v>
      </c>
      <c r="AH2" s="103" t="s">
        <v>34</v>
      </c>
      <c r="AI2" s="103" t="s">
        <v>35</v>
      </c>
      <c r="AJ2" s="132" t="s">
        <v>93</v>
      </c>
      <c r="AK2" s="78" t="s">
        <v>36</v>
      </c>
      <c r="AL2" s="78" t="s">
        <v>37</v>
      </c>
      <c r="AM2" s="78" t="s">
        <v>38</v>
      </c>
      <c r="AN2" s="78" t="s">
        <v>39</v>
      </c>
      <c r="AO2" s="78" t="s">
        <v>40</v>
      </c>
      <c r="AP2" s="78" t="s">
        <v>41</v>
      </c>
      <c r="AQ2" s="79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</row>
    <row r="3" spans="1:76" ht="18.75" customHeight="1" x14ac:dyDescent="0.3">
      <c r="A3" s="12" t="s">
        <v>76</v>
      </c>
      <c r="B3" s="104">
        <v>1054</v>
      </c>
      <c r="C3" s="104">
        <v>1054</v>
      </c>
      <c r="D3" s="105">
        <v>1054</v>
      </c>
      <c r="E3" s="105">
        <v>1054</v>
      </c>
      <c r="F3" s="105">
        <v>1054</v>
      </c>
      <c r="G3" s="105">
        <v>1054</v>
      </c>
      <c r="H3" s="105">
        <v>1000</v>
      </c>
      <c r="I3" s="105">
        <v>1100</v>
      </c>
      <c r="J3" s="105">
        <v>1054</v>
      </c>
      <c r="K3" s="47">
        <v>1054</v>
      </c>
      <c r="L3" s="18">
        <v>1054</v>
      </c>
      <c r="M3" s="47">
        <v>1100</v>
      </c>
      <c r="N3" s="47">
        <v>1100</v>
      </c>
      <c r="O3" s="47">
        <v>1100</v>
      </c>
      <c r="P3" s="47">
        <v>1100</v>
      </c>
      <c r="Q3" s="47">
        <v>1100</v>
      </c>
      <c r="R3" s="47">
        <v>1100</v>
      </c>
      <c r="S3" s="47">
        <v>1100</v>
      </c>
      <c r="T3" s="47">
        <v>1040</v>
      </c>
      <c r="U3" s="47">
        <v>1040</v>
      </c>
      <c r="V3" s="47">
        <v>1040</v>
      </c>
      <c r="W3" s="47">
        <v>1100</v>
      </c>
      <c r="X3" s="47">
        <v>1100</v>
      </c>
      <c r="Y3" s="47">
        <v>1100</v>
      </c>
      <c r="Z3" s="57">
        <v>1100</v>
      </c>
      <c r="AA3" s="76">
        <v>1100</v>
      </c>
      <c r="AB3" s="80">
        <v>1100</v>
      </c>
      <c r="AC3" s="82">
        <v>1100</v>
      </c>
      <c r="AD3" s="87">
        <v>1100</v>
      </c>
      <c r="AE3" s="90">
        <v>1100</v>
      </c>
      <c r="AF3" s="93">
        <v>1100</v>
      </c>
      <c r="AG3" s="96">
        <v>1100</v>
      </c>
      <c r="AH3" s="99">
        <v>1100</v>
      </c>
      <c r="AI3" s="99">
        <v>1100</v>
      </c>
      <c r="AJ3" s="106">
        <v>1100</v>
      </c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</row>
    <row r="4" spans="1:76" ht="18.75" customHeight="1" x14ac:dyDescent="0.3">
      <c r="A4" s="12" t="s">
        <v>77</v>
      </c>
      <c r="B4" s="18">
        <v>600</v>
      </c>
      <c r="C4" s="105">
        <v>600</v>
      </c>
      <c r="D4" s="105">
        <v>600</v>
      </c>
      <c r="E4" s="105">
        <v>600</v>
      </c>
      <c r="F4" s="105">
        <v>600</v>
      </c>
      <c r="G4" s="105">
        <v>600</v>
      </c>
      <c r="H4" s="105">
        <v>600</v>
      </c>
      <c r="I4" s="105">
        <v>600</v>
      </c>
      <c r="J4" s="105">
        <v>600</v>
      </c>
      <c r="K4" s="25">
        <v>600</v>
      </c>
      <c r="L4" s="27">
        <v>600</v>
      </c>
      <c r="M4" s="29">
        <v>600</v>
      </c>
      <c r="N4" s="31">
        <v>600</v>
      </c>
      <c r="O4" s="33">
        <v>600</v>
      </c>
      <c r="P4" s="35">
        <v>520</v>
      </c>
      <c r="Q4" s="38">
        <v>520</v>
      </c>
      <c r="R4" s="40">
        <v>520</v>
      </c>
      <c r="S4" s="42">
        <v>520</v>
      </c>
      <c r="T4" s="44">
        <v>460</v>
      </c>
      <c r="U4" s="46">
        <v>460</v>
      </c>
      <c r="V4" s="50">
        <v>460</v>
      </c>
      <c r="W4" s="52">
        <v>480</v>
      </c>
      <c r="X4" s="55">
        <v>480</v>
      </c>
      <c r="Y4" s="55">
        <v>480</v>
      </c>
      <c r="Z4" s="57">
        <v>480</v>
      </c>
      <c r="AA4" s="76">
        <v>480</v>
      </c>
      <c r="AB4" s="80">
        <v>480</v>
      </c>
      <c r="AC4" s="82">
        <v>480</v>
      </c>
      <c r="AD4" s="87">
        <v>480</v>
      </c>
      <c r="AE4" s="90">
        <v>480</v>
      </c>
      <c r="AF4" s="93">
        <v>480</v>
      </c>
      <c r="AG4" s="96">
        <v>600</v>
      </c>
      <c r="AH4" s="99">
        <v>600</v>
      </c>
      <c r="AI4" s="99">
        <v>600</v>
      </c>
      <c r="AJ4" s="106">
        <v>600</v>
      </c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</row>
    <row r="5" spans="1:76" ht="18.75" customHeight="1" x14ac:dyDescent="0.3">
      <c r="A5" s="12" t="s">
        <v>78</v>
      </c>
      <c r="B5" s="107">
        <v>323</v>
      </c>
      <c r="C5" s="105">
        <v>323</v>
      </c>
      <c r="D5" s="105">
        <v>323</v>
      </c>
      <c r="E5" s="105">
        <v>323</v>
      </c>
      <c r="F5" s="105">
        <v>323</v>
      </c>
      <c r="G5" s="105">
        <v>323</v>
      </c>
      <c r="H5" s="105">
        <v>290</v>
      </c>
      <c r="I5" s="105">
        <v>360</v>
      </c>
      <c r="J5" s="105">
        <v>323</v>
      </c>
      <c r="K5" s="25">
        <v>323</v>
      </c>
      <c r="L5" s="27">
        <v>323</v>
      </c>
      <c r="M5" s="29">
        <v>323</v>
      </c>
      <c r="N5" s="31">
        <v>323</v>
      </c>
      <c r="O5" s="33">
        <v>323</v>
      </c>
      <c r="P5" s="35">
        <v>323</v>
      </c>
      <c r="Q5" s="38">
        <v>323</v>
      </c>
      <c r="R5" s="40">
        <v>323</v>
      </c>
      <c r="S5" s="42">
        <v>323</v>
      </c>
      <c r="T5" s="44">
        <v>310</v>
      </c>
      <c r="U5" s="46">
        <v>310</v>
      </c>
      <c r="V5" s="50">
        <v>310</v>
      </c>
      <c r="W5" s="53" t="s">
        <v>79</v>
      </c>
      <c r="X5" s="55">
        <v>323</v>
      </c>
      <c r="Y5" s="55">
        <v>323</v>
      </c>
      <c r="Z5" s="57" t="s">
        <v>79</v>
      </c>
      <c r="AA5" s="76" t="s">
        <v>79</v>
      </c>
      <c r="AB5" s="80" t="s">
        <v>79</v>
      </c>
      <c r="AC5" s="82">
        <v>323</v>
      </c>
      <c r="AD5" s="87" t="s">
        <v>79</v>
      </c>
      <c r="AE5" s="90" t="s">
        <v>79</v>
      </c>
      <c r="AF5" s="93" t="s">
        <v>79</v>
      </c>
      <c r="AG5" s="96" t="s">
        <v>79</v>
      </c>
      <c r="AH5" s="99" t="s">
        <v>79</v>
      </c>
      <c r="AI5" s="99" t="s">
        <v>79</v>
      </c>
      <c r="AJ5" s="106" t="s">
        <v>79</v>
      </c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</row>
    <row r="6" spans="1:76" ht="18.75" customHeight="1" x14ac:dyDescent="0.3">
      <c r="A6" s="48" t="s">
        <v>80</v>
      </c>
      <c r="B6" s="105">
        <v>297</v>
      </c>
      <c r="C6" s="105">
        <v>297</v>
      </c>
      <c r="D6" s="105">
        <v>297</v>
      </c>
      <c r="E6" s="105">
        <v>297</v>
      </c>
      <c r="F6" s="105">
        <v>297</v>
      </c>
      <c r="G6" s="105">
        <v>297</v>
      </c>
      <c r="H6" s="105">
        <v>260</v>
      </c>
      <c r="I6" s="105">
        <v>297</v>
      </c>
      <c r="J6" s="105">
        <v>297</v>
      </c>
      <c r="K6" s="47">
        <v>297</v>
      </c>
      <c r="L6" s="47">
        <v>297</v>
      </c>
      <c r="M6" s="47">
        <v>297</v>
      </c>
      <c r="N6" s="47">
        <v>297</v>
      </c>
      <c r="O6" s="47">
        <v>297</v>
      </c>
      <c r="P6" s="47">
        <v>297</v>
      </c>
      <c r="Q6" s="47">
        <v>297</v>
      </c>
      <c r="R6" s="47">
        <v>297</v>
      </c>
      <c r="S6" s="47">
        <v>297</v>
      </c>
      <c r="T6" s="47">
        <v>270</v>
      </c>
      <c r="U6" s="47">
        <v>270</v>
      </c>
      <c r="V6" s="47">
        <v>270</v>
      </c>
      <c r="W6" s="52">
        <v>297</v>
      </c>
      <c r="X6" s="55">
        <v>300</v>
      </c>
      <c r="Y6" s="55">
        <v>300</v>
      </c>
      <c r="Z6" s="57">
        <v>300</v>
      </c>
      <c r="AA6" s="76">
        <v>290</v>
      </c>
      <c r="AB6" s="80">
        <v>290</v>
      </c>
      <c r="AC6" s="82">
        <v>290</v>
      </c>
      <c r="AD6" s="87">
        <v>275</v>
      </c>
      <c r="AE6" s="90">
        <v>275</v>
      </c>
      <c r="AF6" s="93">
        <v>275</v>
      </c>
      <c r="AG6" s="96">
        <v>275</v>
      </c>
      <c r="AH6" s="99">
        <v>275</v>
      </c>
      <c r="AI6" s="99">
        <v>275</v>
      </c>
      <c r="AJ6" s="106">
        <v>275</v>
      </c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</row>
    <row r="7" spans="1:76" ht="18.75" customHeight="1" x14ac:dyDescent="0.3">
      <c r="A7" s="5" t="s">
        <v>81</v>
      </c>
      <c r="B7" s="108">
        <v>786</v>
      </c>
      <c r="C7" s="108">
        <v>786</v>
      </c>
      <c r="D7" s="108">
        <v>786</v>
      </c>
      <c r="E7" s="108">
        <v>786</v>
      </c>
      <c r="F7" s="108">
        <v>786</v>
      </c>
      <c r="G7" s="108">
        <v>786</v>
      </c>
      <c r="H7" s="108">
        <v>786</v>
      </c>
      <c r="I7" s="108">
        <v>786</v>
      </c>
      <c r="J7" s="108">
        <v>786</v>
      </c>
      <c r="K7" s="108">
        <v>786</v>
      </c>
      <c r="L7" s="108">
        <v>786</v>
      </c>
      <c r="M7" s="108">
        <v>786</v>
      </c>
      <c r="N7" s="108">
        <v>786</v>
      </c>
      <c r="O7" s="108">
        <v>786</v>
      </c>
      <c r="P7" s="108">
        <v>786</v>
      </c>
      <c r="Q7" s="108">
        <v>786</v>
      </c>
      <c r="R7" s="108">
        <v>786</v>
      </c>
      <c r="S7" s="108">
        <v>786</v>
      </c>
      <c r="T7" s="108">
        <v>786</v>
      </c>
      <c r="U7" s="108">
        <v>786</v>
      </c>
      <c r="V7" s="108">
        <v>786</v>
      </c>
      <c r="W7" s="108">
        <v>786</v>
      </c>
      <c r="X7" s="108">
        <v>786</v>
      </c>
      <c r="Y7" s="108">
        <v>786</v>
      </c>
      <c r="Z7" s="109">
        <v>786</v>
      </c>
      <c r="AA7" s="77">
        <v>786</v>
      </c>
      <c r="AB7" s="59">
        <v>786</v>
      </c>
      <c r="AC7" s="83">
        <v>786</v>
      </c>
      <c r="AD7" s="88">
        <v>716</v>
      </c>
      <c r="AE7" s="91">
        <v>716</v>
      </c>
      <c r="AF7" s="94">
        <v>716</v>
      </c>
      <c r="AG7" s="97">
        <v>716</v>
      </c>
      <c r="AH7" s="100">
        <v>786</v>
      </c>
      <c r="AI7" s="100">
        <v>786</v>
      </c>
      <c r="AJ7" s="110">
        <v>786</v>
      </c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</row>
    <row r="8" spans="1:76" ht="18.75" customHeight="1" x14ac:dyDescent="0.3">
      <c r="A8" s="6" t="s">
        <v>82</v>
      </c>
      <c r="B8" s="108">
        <v>520</v>
      </c>
      <c r="C8" s="111">
        <v>520</v>
      </c>
      <c r="D8" s="112">
        <v>520</v>
      </c>
      <c r="E8" s="113">
        <v>520</v>
      </c>
      <c r="F8" s="114">
        <v>520</v>
      </c>
      <c r="G8" s="115">
        <v>520</v>
      </c>
      <c r="H8" s="116">
        <v>520</v>
      </c>
      <c r="I8" s="117">
        <v>520</v>
      </c>
      <c r="J8" s="118">
        <v>520</v>
      </c>
      <c r="K8" s="24">
        <v>520</v>
      </c>
      <c r="L8" s="26">
        <v>520</v>
      </c>
      <c r="M8" s="28">
        <v>520</v>
      </c>
      <c r="N8" s="36" t="s">
        <v>83</v>
      </c>
      <c r="O8" s="32">
        <v>420</v>
      </c>
      <c r="P8" s="34">
        <v>420</v>
      </c>
      <c r="Q8" s="37">
        <v>420</v>
      </c>
      <c r="R8" s="39">
        <v>420</v>
      </c>
      <c r="S8" s="41">
        <v>520</v>
      </c>
      <c r="T8" s="43">
        <v>400</v>
      </c>
      <c r="U8" s="45">
        <v>400</v>
      </c>
      <c r="V8" s="49">
        <v>520</v>
      </c>
      <c r="W8" s="51">
        <v>430</v>
      </c>
      <c r="X8" s="54">
        <v>520</v>
      </c>
      <c r="Y8" s="54">
        <v>430</v>
      </c>
      <c r="Z8" s="58">
        <v>430</v>
      </c>
      <c r="AA8" s="77">
        <v>430</v>
      </c>
      <c r="AB8" s="59">
        <v>430</v>
      </c>
      <c r="AC8" s="83">
        <v>520</v>
      </c>
      <c r="AD8" s="88">
        <v>520</v>
      </c>
      <c r="AE8" s="91">
        <v>520</v>
      </c>
      <c r="AF8" s="94">
        <v>520</v>
      </c>
      <c r="AG8" s="97">
        <v>520</v>
      </c>
      <c r="AH8" s="100">
        <v>520</v>
      </c>
      <c r="AI8" s="100">
        <v>520</v>
      </c>
      <c r="AJ8" s="110">
        <v>520</v>
      </c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</row>
    <row r="9" spans="1:76" ht="18.75" customHeight="1" x14ac:dyDescent="0.3">
      <c r="A9" s="5" t="s">
        <v>84</v>
      </c>
      <c r="B9" s="108">
        <v>76</v>
      </c>
      <c r="C9" s="119">
        <v>76</v>
      </c>
      <c r="D9" s="119">
        <v>76</v>
      </c>
      <c r="E9" s="119">
        <v>76</v>
      </c>
      <c r="F9" s="119">
        <v>76</v>
      </c>
      <c r="G9" s="119">
        <v>76</v>
      </c>
      <c r="H9" s="119">
        <v>76</v>
      </c>
      <c r="I9" s="119">
        <v>76</v>
      </c>
      <c r="J9" s="118">
        <v>76</v>
      </c>
      <c r="K9" s="24">
        <v>76</v>
      </c>
      <c r="L9" s="26">
        <v>76</v>
      </c>
      <c r="M9" s="28">
        <v>89</v>
      </c>
      <c r="N9" s="30">
        <v>89</v>
      </c>
      <c r="O9" s="32">
        <v>89</v>
      </c>
      <c r="P9" s="34">
        <v>89</v>
      </c>
      <c r="Q9" s="37">
        <v>89</v>
      </c>
      <c r="R9" s="39">
        <v>89</v>
      </c>
      <c r="S9" s="41">
        <v>89</v>
      </c>
      <c r="T9" s="43">
        <v>76</v>
      </c>
      <c r="U9" s="45">
        <v>76</v>
      </c>
      <c r="V9" s="49">
        <v>89</v>
      </c>
      <c r="W9" s="51">
        <v>81</v>
      </c>
      <c r="X9" s="54">
        <v>81</v>
      </c>
      <c r="Y9" s="54">
        <v>81</v>
      </c>
      <c r="Z9" s="58">
        <v>81</v>
      </c>
      <c r="AA9" s="77">
        <v>81</v>
      </c>
      <c r="AB9" s="59">
        <v>81</v>
      </c>
      <c r="AC9" s="83">
        <v>81</v>
      </c>
      <c r="AD9" s="88">
        <v>89</v>
      </c>
      <c r="AE9" s="91">
        <v>89</v>
      </c>
      <c r="AF9" s="94">
        <v>89</v>
      </c>
      <c r="AG9" s="97">
        <v>89</v>
      </c>
      <c r="AH9" s="102">
        <v>89</v>
      </c>
      <c r="AI9" s="102">
        <v>89</v>
      </c>
      <c r="AJ9" s="127">
        <v>89</v>
      </c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</row>
    <row r="10" spans="1:76" ht="18.75" customHeight="1" x14ac:dyDescent="0.3">
      <c r="A10" s="48" t="s">
        <v>85</v>
      </c>
      <c r="B10" s="47">
        <v>495</v>
      </c>
      <c r="C10" s="47">
        <v>495</v>
      </c>
      <c r="D10" s="47">
        <v>495</v>
      </c>
      <c r="E10" s="47">
        <v>495</v>
      </c>
      <c r="F10" s="47">
        <v>495</v>
      </c>
      <c r="G10" s="47">
        <v>495</v>
      </c>
      <c r="H10" s="47">
        <v>495</v>
      </c>
      <c r="I10" s="47">
        <v>495</v>
      </c>
      <c r="J10" s="47">
        <v>495</v>
      </c>
      <c r="K10" s="47">
        <v>495</v>
      </c>
      <c r="L10" s="47">
        <v>495</v>
      </c>
      <c r="M10" s="47">
        <v>495</v>
      </c>
      <c r="N10" s="47">
        <v>670</v>
      </c>
      <c r="O10" s="47">
        <v>495</v>
      </c>
      <c r="P10" s="47">
        <v>670</v>
      </c>
      <c r="Q10" s="47">
        <v>600</v>
      </c>
      <c r="R10" s="47">
        <v>600</v>
      </c>
      <c r="S10" s="47">
        <v>600</v>
      </c>
      <c r="T10" s="47">
        <v>670</v>
      </c>
      <c r="U10" s="47">
        <v>520</v>
      </c>
      <c r="V10" s="47">
        <v>520</v>
      </c>
      <c r="W10" s="47">
        <v>520</v>
      </c>
      <c r="X10" s="47">
        <v>520</v>
      </c>
      <c r="Y10" s="47">
        <v>520</v>
      </c>
      <c r="Z10" s="47">
        <v>520</v>
      </c>
      <c r="AA10" s="85">
        <v>520</v>
      </c>
      <c r="AB10" s="86">
        <v>520</v>
      </c>
      <c r="AC10" s="85">
        <v>670</v>
      </c>
      <c r="AD10" s="85">
        <v>670</v>
      </c>
      <c r="AE10" s="85">
        <v>670</v>
      </c>
      <c r="AF10" s="85">
        <v>670</v>
      </c>
      <c r="AG10" s="85">
        <v>530</v>
      </c>
      <c r="AH10" s="85">
        <v>530</v>
      </c>
      <c r="AI10" s="85">
        <v>530</v>
      </c>
      <c r="AJ10" s="85">
        <v>530</v>
      </c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</row>
    <row r="11" spans="1:76" ht="18.75" customHeight="1" x14ac:dyDescent="0.3">
      <c r="A11" s="5" t="s">
        <v>86</v>
      </c>
      <c r="B11" s="108">
        <v>480</v>
      </c>
      <c r="C11" s="111">
        <v>480</v>
      </c>
      <c r="D11" s="112">
        <v>480</v>
      </c>
      <c r="E11" s="113">
        <v>480</v>
      </c>
      <c r="F11" s="114">
        <v>480</v>
      </c>
      <c r="G11" s="115">
        <v>480</v>
      </c>
      <c r="H11" s="116">
        <v>420</v>
      </c>
      <c r="I11" s="117">
        <v>480</v>
      </c>
      <c r="J11" s="118">
        <v>480</v>
      </c>
      <c r="K11" s="24">
        <v>480</v>
      </c>
      <c r="L11" s="26">
        <v>480</v>
      </c>
      <c r="M11" s="28">
        <v>480</v>
      </c>
      <c r="N11" s="30">
        <v>480</v>
      </c>
      <c r="O11" s="32">
        <v>520</v>
      </c>
      <c r="P11" s="34">
        <v>520</v>
      </c>
      <c r="Q11" s="37">
        <v>520</v>
      </c>
      <c r="R11" s="39">
        <v>520</v>
      </c>
      <c r="S11" s="41">
        <v>520</v>
      </c>
      <c r="T11" s="43">
        <v>470</v>
      </c>
      <c r="U11" s="45">
        <v>470</v>
      </c>
      <c r="V11" s="49">
        <v>470</v>
      </c>
      <c r="W11" s="51">
        <v>490</v>
      </c>
      <c r="X11" s="54">
        <v>490</v>
      </c>
      <c r="Y11" s="54">
        <v>490</v>
      </c>
      <c r="Z11" s="56">
        <v>490</v>
      </c>
      <c r="AA11" s="77">
        <v>490</v>
      </c>
      <c r="AB11" s="59">
        <v>490</v>
      </c>
      <c r="AC11" s="83">
        <v>490</v>
      </c>
      <c r="AD11" s="88">
        <v>470</v>
      </c>
      <c r="AE11" s="91">
        <v>470</v>
      </c>
      <c r="AF11" s="94">
        <v>470</v>
      </c>
      <c r="AG11" s="97">
        <v>470</v>
      </c>
      <c r="AH11" s="100">
        <v>470</v>
      </c>
      <c r="AI11" s="100">
        <v>470</v>
      </c>
      <c r="AJ11" s="110">
        <v>470</v>
      </c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</row>
    <row r="12" spans="1:76" ht="18.75" customHeight="1" x14ac:dyDescent="0.3">
      <c r="A12" s="2" t="s">
        <v>87</v>
      </c>
      <c r="B12" s="120">
        <f t="shared" ref="B12:AG12" si="0">SUBTOTAL(109,B7:B9,B11)</f>
        <v>1862</v>
      </c>
      <c r="C12" s="120">
        <f t="shared" si="0"/>
        <v>1862</v>
      </c>
      <c r="D12" s="120">
        <f t="shared" si="0"/>
        <v>1862</v>
      </c>
      <c r="E12" s="120">
        <f t="shared" si="0"/>
        <v>1862</v>
      </c>
      <c r="F12" s="120">
        <f t="shared" si="0"/>
        <v>1862</v>
      </c>
      <c r="G12" s="120">
        <f t="shared" si="0"/>
        <v>1862</v>
      </c>
      <c r="H12" s="120">
        <f t="shared" si="0"/>
        <v>1802</v>
      </c>
      <c r="I12" s="120">
        <f t="shared" si="0"/>
        <v>1862</v>
      </c>
      <c r="J12" s="120">
        <f t="shared" si="0"/>
        <v>1862</v>
      </c>
      <c r="K12" s="120">
        <f t="shared" si="0"/>
        <v>1862</v>
      </c>
      <c r="L12" s="120">
        <f t="shared" si="0"/>
        <v>1862</v>
      </c>
      <c r="M12" s="120">
        <f t="shared" si="0"/>
        <v>1875</v>
      </c>
      <c r="N12" s="120">
        <f t="shared" si="0"/>
        <v>1355</v>
      </c>
      <c r="O12" s="120">
        <f t="shared" si="0"/>
        <v>1815</v>
      </c>
      <c r="P12" s="120">
        <f t="shared" si="0"/>
        <v>1815</v>
      </c>
      <c r="Q12" s="120">
        <f t="shared" si="0"/>
        <v>1815</v>
      </c>
      <c r="R12" s="120">
        <f t="shared" si="0"/>
        <v>1815</v>
      </c>
      <c r="S12" s="120">
        <f t="shared" si="0"/>
        <v>1915</v>
      </c>
      <c r="T12" s="120">
        <f t="shared" si="0"/>
        <v>1732</v>
      </c>
      <c r="U12" s="120">
        <f t="shared" si="0"/>
        <v>1732</v>
      </c>
      <c r="V12" s="120">
        <f t="shared" si="0"/>
        <v>1865</v>
      </c>
      <c r="W12" s="120">
        <f t="shared" si="0"/>
        <v>1787</v>
      </c>
      <c r="X12" s="120">
        <f t="shared" si="0"/>
        <v>1877</v>
      </c>
      <c r="Y12" s="120">
        <f t="shared" si="0"/>
        <v>1787</v>
      </c>
      <c r="Z12" s="120">
        <f t="shared" si="0"/>
        <v>1787</v>
      </c>
      <c r="AA12" s="120">
        <f t="shared" si="0"/>
        <v>1787</v>
      </c>
      <c r="AB12" s="120">
        <f t="shared" si="0"/>
        <v>1787</v>
      </c>
      <c r="AC12" s="120">
        <f t="shared" si="0"/>
        <v>1877</v>
      </c>
      <c r="AD12" s="120">
        <f t="shared" si="0"/>
        <v>1795</v>
      </c>
      <c r="AE12" s="120">
        <f t="shared" si="0"/>
        <v>1795</v>
      </c>
      <c r="AF12" s="120">
        <f t="shared" si="0"/>
        <v>1795</v>
      </c>
      <c r="AG12" s="120">
        <f t="shared" si="0"/>
        <v>1795</v>
      </c>
      <c r="AH12" s="120">
        <f t="shared" ref="AH12:BM12" si="1">SUBTOTAL(109,AH7:AH9,AH11)</f>
        <v>1865</v>
      </c>
      <c r="AI12" s="120">
        <f t="shared" si="1"/>
        <v>1865</v>
      </c>
      <c r="AJ12" s="120">
        <f t="shared" si="1"/>
        <v>1865</v>
      </c>
      <c r="AK12" s="120">
        <f t="shared" si="1"/>
        <v>0</v>
      </c>
      <c r="AL12" s="120">
        <f t="shared" si="1"/>
        <v>0</v>
      </c>
      <c r="AM12" s="120">
        <f t="shared" si="1"/>
        <v>0</v>
      </c>
      <c r="AN12" s="120">
        <f t="shared" si="1"/>
        <v>0</v>
      </c>
      <c r="AO12" s="120">
        <f t="shared" si="1"/>
        <v>0</v>
      </c>
      <c r="AP12" s="120">
        <f t="shared" si="1"/>
        <v>0</v>
      </c>
      <c r="AQ12" s="120">
        <f t="shared" si="1"/>
        <v>0</v>
      </c>
      <c r="AR12" s="120">
        <f t="shared" si="1"/>
        <v>0</v>
      </c>
      <c r="AS12" s="120">
        <f t="shared" si="1"/>
        <v>0</v>
      </c>
      <c r="AT12" s="120">
        <f t="shared" si="1"/>
        <v>0</v>
      </c>
      <c r="AU12" s="120">
        <f t="shared" si="1"/>
        <v>0</v>
      </c>
      <c r="AV12" s="120">
        <f t="shared" si="1"/>
        <v>0</v>
      </c>
      <c r="AW12" s="120">
        <f t="shared" si="1"/>
        <v>0</v>
      </c>
      <c r="AX12" s="120">
        <f t="shared" si="1"/>
        <v>0</v>
      </c>
      <c r="AY12" s="120">
        <f t="shared" si="1"/>
        <v>0</v>
      </c>
      <c r="AZ12" s="120">
        <f t="shared" si="1"/>
        <v>0</v>
      </c>
      <c r="BA12" s="120">
        <f t="shared" si="1"/>
        <v>0</v>
      </c>
      <c r="BB12" s="120">
        <f t="shared" si="1"/>
        <v>0</v>
      </c>
      <c r="BC12" s="120">
        <f t="shared" si="1"/>
        <v>0</v>
      </c>
      <c r="BD12" s="120">
        <f t="shared" si="1"/>
        <v>0</v>
      </c>
      <c r="BE12" s="120">
        <f t="shared" si="1"/>
        <v>0</v>
      </c>
      <c r="BF12" s="120">
        <f t="shared" si="1"/>
        <v>0</v>
      </c>
      <c r="BG12" s="120">
        <f t="shared" si="1"/>
        <v>0</v>
      </c>
      <c r="BH12" s="120">
        <f t="shared" si="1"/>
        <v>0</v>
      </c>
      <c r="BI12" s="120">
        <f t="shared" si="1"/>
        <v>0</v>
      </c>
      <c r="BJ12" s="120">
        <f t="shared" si="1"/>
        <v>0</v>
      </c>
      <c r="BK12" s="120">
        <f t="shared" si="1"/>
        <v>0</v>
      </c>
      <c r="BL12" s="120">
        <f t="shared" si="1"/>
        <v>0</v>
      </c>
      <c r="BM12" s="120">
        <f t="shared" si="1"/>
        <v>0</v>
      </c>
      <c r="BN12" s="120">
        <f t="shared" ref="BN12:BX12" si="2">SUBTOTAL(109,BN7:BN9,BN11)</f>
        <v>0</v>
      </c>
      <c r="BO12" s="120">
        <f t="shared" si="2"/>
        <v>0</v>
      </c>
      <c r="BP12" s="120">
        <f t="shared" si="2"/>
        <v>0</v>
      </c>
      <c r="BQ12" s="120">
        <f t="shared" si="2"/>
        <v>0</v>
      </c>
      <c r="BR12" s="120">
        <f t="shared" si="2"/>
        <v>0</v>
      </c>
      <c r="BS12" s="120">
        <f t="shared" si="2"/>
        <v>0</v>
      </c>
      <c r="BT12" s="120">
        <f t="shared" si="2"/>
        <v>0</v>
      </c>
      <c r="BU12" s="120">
        <f t="shared" si="2"/>
        <v>0</v>
      </c>
      <c r="BV12" s="120">
        <f t="shared" si="2"/>
        <v>0</v>
      </c>
      <c r="BW12" s="120">
        <f t="shared" si="2"/>
        <v>0</v>
      </c>
      <c r="BX12" s="120">
        <f t="shared" si="2"/>
        <v>0</v>
      </c>
    </row>
    <row r="13" spans="1:76" ht="18.75" customHeight="1" x14ac:dyDescent="0.3">
      <c r="H13" s="8"/>
    </row>
    <row r="14" spans="1:76" ht="18.75" customHeight="1" x14ac:dyDescent="0.3">
      <c r="A14" s="4" t="s">
        <v>1</v>
      </c>
      <c r="B14" s="4" t="s">
        <v>88</v>
      </c>
      <c r="C14" s="4" t="s">
        <v>89</v>
      </c>
      <c r="H14" s="8"/>
    </row>
    <row r="15" spans="1:76" ht="18.75" customHeight="1" x14ac:dyDescent="0.3">
      <c r="A15" s="19" t="s">
        <v>76</v>
      </c>
      <c r="B15" s="121">
        <f>MIN($B$3:$XFD$3)</f>
        <v>1000</v>
      </c>
      <c r="C15" s="122">
        <f>MAX($B$3:$XFD$3)</f>
        <v>1100</v>
      </c>
      <c r="H15" s="8"/>
    </row>
    <row r="16" spans="1:76" ht="18.75" customHeight="1" x14ac:dyDescent="0.3">
      <c r="A16" s="13" t="s">
        <v>77</v>
      </c>
      <c r="B16" s="121">
        <f>MIN($B$4:$XFD$4)</f>
        <v>460</v>
      </c>
      <c r="C16" s="122">
        <f>MAX($B$4:$XFD$4)</f>
        <v>600</v>
      </c>
      <c r="H16" s="8"/>
    </row>
    <row r="17" spans="1:5" ht="19.5" customHeight="1" x14ac:dyDescent="0.3">
      <c r="A17" s="19" t="s">
        <v>78</v>
      </c>
      <c r="B17" s="121">
        <f>MIN($B$5:$XFD$5)</f>
        <v>290</v>
      </c>
      <c r="C17" s="122">
        <f>MAX($B$5:$XFD$5)</f>
        <v>360</v>
      </c>
    </row>
    <row r="18" spans="1:5" ht="19.5" customHeight="1" x14ac:dyDescent="0.3">
      <c r="A18" s="48" t="s">
        <v>80</v>
      </c>
      <c r="B18" s="121">
        <f>MIN($B$6:$XFD$6)</f>
        <v>260</v>
      </c>
      <c r="C18" s="122">
        <f>MAX($B$6:$XFD$6)</f>
        <v>300</v>
      </c>
    </row>
    <row r="19" spans="1:5" ht="19.5" customHeight="1" x14ac:dyDescent="0.3">
      <c r="A19" s="5" t="s">
        <v>81</v>
      </c>
      <c r="B19" s="121">
        <f>MIN($B$7:$XFD$7)</f>
        <v>716</v>
      </c>
      <c r="C19" s="122">
        <f>MAX($B$7:$XFD$7)</f>
        <v>786</v>
      </c>
    </row>
    <row r="20" spans="1:5" ht="18.75" customHeight="1" x14ac:dyDescent="0.3">
      <c r="A20" s="6" t="s">
        <v>82</v>
      </c>
      <c r="B20" s="121">
        <f>MIN($B$8:$XFD$8)</f>
        <v>400</v>
      </c>
      <c r="C20" s="122">
        <f>MAX($B$8:$XFD$8)</f>
        <v>520</v>
      </c>
    </row>
    <row r="21" spans="1:5" ht="18.75" customHeight="1" x14ac:dyDescent="0.3">
      <c r="A21" s="5" t="s">
        <v>84</v>
      </c>
      <c r="B21" s="121">
        <f>MIN($B$9:$XFD$9)</f>
        <v>76</v>
      </c>
      <c r="C21" s="122">
        <f>MAX($B$9:$XFD$9)</f>
        <v>89</v>
      </c>
      <c r="E21" s="7"/>
    </row>
    <row r="22" spans="1:5" ht="18.75" customHeight="1" x14ac:dyDescent="0.3">
      <c r="A22" s="48" t="s">
        <v>85</v>
      </c>
      <c r="B22" s="121">
        <f>MIN($B$10:$XFD$10)</f>
        <v>495</v>
      </c>
      <c r="C22" s="122">
        <f>MAX($B$10:$XFD$10)</f>
        <v>670</v>
      </c>
    </row>
    <row r="23" spans="1:5" ht="18.75" customHeight="1" thickBot="1" x14ac:dyDescent="0.35">
      <c r="A23" s="5" t="s">
        <v>86</v>
      </c>
      <c r="B23" s="121">
        <f>MIN($B$11:$XFD$11)</f>
        <v>420</v>
      </c>
      <c r="C23" s="122">
        <f>MAX($B$11:$XFD$11)</f>
        <v>520</v>
      </c>
    </row>
    <row r="24" spans="1:5" ht="18.75" customHeight="1" thickTop="1" x14ac:dyDescent="0.3">
      <c r="A24" s="3" t="s">
        <v>87</v>
      </c>
      <c r="B24" s="123">
        <f>SUBTOTAL(109,B23,B19:B21)</f>
        <v>1612</v>
      </c>
      <c r="C24" s="123">
        <f>SUBTOTAL(109,C23,C19:C21)</f>
        <v>1915</v>
      </c>
    </row>
    <row r="25" spans="1:5" ht="18.75" customHeight="1" x14ac:dyDescent="0.25"/>
    <row r="26" spans="1:5" ht="19.5" customHeight="1" x14ac:dyDescent="0.25">
      <c r="A26" s="4" t="s">
        <v>1</v>
      </c>
      <c r="B26" s="4" t="s">
        <v>90</v>
      </c>
      <c r="C26" s="4" t="s">
        <v>91</v>
      </c>
    </row>
    <row r="27" spans="1:5" ht="19.5" customHeight="1" x14ac:dyDescent="0.3">
      <c r="A27" s="9" t="s">
        <v>77</v>
      </c>
      <c r="B27" s="121">
        <v>450</v>
      </c>
      <c r="C27" s="124">
        <v>30</v>
      </c>
    </row>
    <row r="28" spans="1:5" ht="18.75" customHeight="1" x14ac:dyDescent="0.3">
      <c r="A28" s="5" t="s">
        <v>78</v>
      </c>
      <c r="B28" s="125" t="s">
        <v>92</v>
      </c>
      <c r="C28" s="126" t="s">
        <v>92</v>
      </c>
    </row>
    <row r="29" spans="1:5" ht="19.5" customHeight="1" x14ac:dyDescent="0.3">
      <c r="A29" s="6" t="s">
        <v>80</v>
      </c>
      <c r="B29" s="121">
        <v>207</v>
      </c>
      <c r="C29" s="126" t="s">
        <v>92</v>
      </c>
    </row>
    <row r="30" spans="1:5" ht="19.5" customHeight="1" x14ac:dyDescent="0.3">
      <c r="A30" s="5" t="s">
        <v>81</v>
      </c>
      <c r="B30" s="121">
        <f>-1+1</f>
        <v>0</v>
      </c>
      <c r="C30" s="124">
        <v>0</v>
      </c>
    </row>
    <row r="31" spans="1:5" ht="18.75" customHeight="1" x14ac:dyDescent="0.3">
      <c r="A31" s="6" t="s">
        <v>82</v>
      </c>
      <c r="B31" s="121">
        <f>-1+1</f>
        <v>0</v>
      </c>
      <c r="C31" s="124">
        <v>0</v>
      </c>
    </row>
    <row r="32" spans="1:5" ht="19.5" customHeight="1" x14ac:dyDescent="0.3">
      <c r="A32" s="5" t="s">
        <v>84</v>
      </c>
      <c r="B32" s="121">
        <f>-1+1</f>
        <v>0</v>
      </c>
      <c r="C32" s="124">
        <v>0</v>
      </c>
    </row>
    <row r="33" spans="1:3" ht="19.5" customHeight="1" x14ac:dyDescent="0.3">
      <c r="A33" s="6" t="s">
        <v>85</v>
      </c>
      <c r="B33" s="121">
        <f>-1+1</f>
        <v>0</v>
      </c>
      <c r="C33" s="124">
        <v>0</v>
      </c>
    </row>
    <row r="34" spans="1:3" ht="18.75" customHeight="1" thickBot="1" x14ac:dyDescent="0.35">
      <c r="A34" s="5" t="s">
        <v>86</v>
      </c>
      <c r="B34" s="121">
        <f>-1+1</f>
        <v>0</v>
      </c>
      <c r="C34" s="124">
        <v>0</v>
      </c>
    </row>
    <row r="35" spans="1:3" ht="19.5" customHeight="1" thickTop="1" x14ac:dyDescent="0.3">
      <c r="A35" s="3" t="s">
        <v>87</v>
      </c>
      <c r="B35" s="128">
        <f>SUBTOTAL(109, B27:C34)</f>
        <v>687</v>
      </c>
      <c r="C35" s="129"/>
    </row>
    <row r="36" spans="1:3" ht="19.5" customHeight="1" x14ac:dyDescent="0.25"/>
  </sheetData>
  <mergeCells count="2">
    <mergeCell ref="B35:C35"/>
    <mergeCell ref="A1:BX1"/>
  </mergeCells>
  <conditionalFormatting sqref="B7:Z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Z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X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X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BX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X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2020-11-26T19:19:57Z</dcterms:modified>
</cp:coreProperties>
</file>