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22AFC4A3-93B6-744E-B30C-D1230483BCC8}" xr6:coauthVersionLast="46" xr6:coauthVersionMax="46" xr10:uidLastSave="{00000000-0000-0000-0000-000000000000}"/>
  <bookViews>
    <workbookView xWindow="3760" yWindow="460" windowWidth="33660" windowHeight="17360" activeTab="2" xr2:uid="{A848AB94-F81C-D74C-ABE4-BDA5A8B4814A}"/>
  </bookViews>
  <sheets>
    <sheet name="SALES _sept" sheetId="17" r:id="rId1"/>
    <sheet name="cost- sept2020" sheetId="18" r:id="rId2"/>
    <sheet name="product cost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8" l="1"/>
  <c r="J868" i="17" l="1"/>
  <c r="H868" i="17"/>
  <c r="E868" i="17"/>
  <c r="J848" i="17"/>
  <c r="H848" i="17"/>
  <c r="E848" i="17"/>
  <c r="AZ31" i="18"/>
  <c r="D862" i="17"/>
  <c r="Q31" i="18"/>
  <c r="W19" i="18" l="1"/>
  <c r="AZ30" i="18"/>
  <c r="J828" i="17" l="1"/>
  <c r="H828" i="17" l="1"/>
  <c r="E828" i="17"/>
  <c r="E806" i="17" l="1"/>
  <c r="J732" i="17"/>
  <c r="H732" i="17"/>
  <c r="E732" i="17"/>
  <c r="G1081" i="17"/>
  <c r="G1082" i="17"/>
  <c r="G1083" i="17"/>
  <c r="G1084" i="17"/>
  <c r="I1084" i="17" s="1"/>
  <c r="G1085" i="17"/>
  <c r="G1086" i="17"/>
  <c r="G1087" i="17"/>
  <c r="G1088" i="17"/>
  <c r="G1089" i="17"/>
  <c r="G1090" i="17"/>
  <c r="G1091" i="17"/>
  <c r="G1092" i="17"/>
  <c r="G1093" i="17"/>
  <c r="G1094" i="17"/>
  <c r="G1095" i="17"/>
  <c r="G1096" i="17"/>
  <c r="G1097" i="17"/>
  <c r="G1098" i="17"/>
  <c r="G1099" i="17"/>
  <c r="G1100" i="17"/>
  <c r="G1101" i="17"/>
  <c r="G1102" i="17"/>
  <c r="G1103" i="17"/>
  <c r="G1104" i="17"/>
  <c r="G1105" i="17"/>
  <c r="G1106" i="17"/>
  <c r="G1107" i="17"/>
  <c r="G1108" i="17"/>
  <c r="G1109" i="17"/>
  <c r="G1110" i="17"/>
  <c r="G1111" i="17"/>
  <c r="G1112" i="17"/>
  <c r="G1113" i="17"/>
  <c r="G1114" i="17"/>
  <c r="G1115" i="17"/>
  <c r="G1116" i="17"/>
  <c r="G1117" i="17"/>
  <c r="G1118" i="17"/>
  <c r="G1119" i="17"/>
  <c r="G1120" i="17"/>
  <c r="G1121" i="17"/>
  <c r="G1122" i="17"/>
  <c r="G1123" i="17"/>
  <c r="G1124" i="17"/>
  <c r="G1125" i="17"/>
  <c r="G1126" i="17"/>
  <c r="G1127" i="17"/>
  <c r="G1128" i="17"/>
  <c r="G1129" i="17"/>
  <c r="G1130" i="17"/>
  <c r="G1131" i="17"/>
  <c r="G1132" i="17"/>
  <c r="G1133" i="17"/>
  <c r="G1134" i="17"/>
  <c r="G1135" i="17"/>
  <c r="G1136" i="17"/>
  <c r="G1137" i="17"/>
  <c r="G1138" i="17"/>
  <c r="G1139" i="17"/>
  <c r="G1140" i="17"/>
  <c r="G1141" i="17"/>
  <c r="G1142" i="17"/>
  <c r="G1143" i="17"/>
  <c r="G1144" i="17"/>
  <c r="G1145" i="17"/>
  <c r="G1146" i="17"/>
  <c r="G1147" i="17"/>
  <c r="G1148" i="17"/>
  <c r="G1149" i="17"/>
  <c r="G1150" i="17"/>
  <c r="G1151" i="17"/>
  <c r="G1152" i="17"/>
  <c r="G1153" i="17"/>
  <c r="G1154" i="17"/>
  <c r="G1155" i="17"/>
  <c r="G1156" i="17"/>
  <c r="G1157" i="17"/>
  <c r="G1158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1033" i="17"/>
  <c r="I1034" i="17"/>
  <c r="I1035" i="17"/>
  <c r="I1036" i="17"/>
  <c r="I1037" i="17"/>
  <c r="I1038" i="17"/>
  <c r="I1039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I1083" i="17"/>
  <c r="I1085" i="17"/>
  <c r="I1086" i="17"/>
  <c r="I1087" i="17"/>
  <c r="I1088" i="17"/>
  <c r="I1089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G1022" i="17"/>
  <c r="G1023" i="17"/>
  <c r="G1024" i="17"/>
  <c r="G1025" i="17"/>
  <c r="G1026" i="17"/>
  <c r="G1027" i="17"/>
  <c r="G1028" i="17"/>
  <c r="G1029" i="17"/>
  <c r="G1030" i="17"/>
  <c r="G1031" i="17"/>
  <c r="G1032" i="17"/>
  <c r="G1033" i="17"/>
  <c r="G1034" i="17"/>
  <c r="G1035" i="17"/>
  <c r="G1036" i="17"/>
  <c r="G1037" i="17"/>
  <c r="G1038" i="17"/>
  <c r="G1039" i="17"/>
  <c r="G1040" i="17"/>
  <c r="G1041" i="17"/>
  <c r="G1042" i="17"/>
  <c r="G1043" i="17"/>
  <c r="G1044" i="17"/>
  <c r="G1045" i="17"/>
  <c r="G1046" i="17"/>
  <c r="G1047" i="17"/>
  <c r="G1048" i="17"/>
  <c r="G1049" i="17"/>
  <c r="G1050" i="17"/>
  <c r="G1051" i="17"/>
  <c r="G1052" i="17"/>
  <c r="G1053" i="17"/>
  <c r="G1054" i="17"/>
  <c r="G1055" i="17"/>
  <c r="G1056" i="17"/>
  <c r="G1057" i="17"/>
  <c r="G1058" i="17"/>
  <c r="G1059" i="17"/>
  <c r="G1060" i="17"/>
  <c r="G1061" i="17"/>
  <c r="G1062" i="17"/>
  <c r="G1063" i="17"/>
  <c r="G1064" i="17"/>
  <c r="G1065" i="17"/>
  <c r="G1066" i="17"/>
  <c r="G1067" i="17"/>
  <c r="G1068" i="17"/>
  <c r="G1069" i="17"/>
  <c r="G1070" i="17"/>
  <c r="G1071" i="17"/>
  <c r="G1072" i="17"/>
  <c r="G1073" i="17"/>
  <c r="G1074" i="17"/>
  <c r="G1075" i="17"/>
  <c r="G1076" i="17"/>
  <c r="G1077" i="17"/>
  <c r="G1078" i="17"/>
  <c r="G1079" i="17"/>
  <c r="G1080" i="17"/>
  <c r="I805" i="17"/>
  <c r="I806" i="17"/>
  <c r="I807" i="17"/>
  <c r="I827" i="17"/>
  <c r="I828" i="17"/>
  <c r="I829" i="17"/>
  <c r="I848" i="17"/>
  <c r="I849" i="17"/>
  <c r="I850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J768" i="17"/>
  <c r="H768" i="17"/>
  <c r="E768" i="17"/>
  <c r="D763" i="17"/>
  <c r="D731" i="17"/>
  <c r="G731" i="17"/>
  <c r="I731" i="17"/>
  <c r="D732" i="17"/>
  <c r="I732" i="17" s="1"/>
  <c r="G732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AZ22" i="18" l="1"/>
  <c r="D567" i="17" l="1"/>
  <c r="D546" i="17"/>
  <c r="D545" i="17"/>
  <c r="D518" i="17" l="1"/>
  <c r="C18" i="18" l="1"/>
  <c r="G462" i="17" l="1"/>
  <c r="D462" i="17"/>
  <c r="I462" i="17" s="1"/>
  <c r="D484" i="17" l="1"/>
  <c r="G541" i="17"/>
  <c r="G542" i="17"/>
  <c r="G543" i="17"/>
  <c r="G544" i="17"/>
  <c r="G545" i="17"/>
  <c r="I545" i="17" s="1"/>
  <c r="G546" i="17"/>
  <c r="I546" i="17" s="1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3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H806" i="17" s="1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3" i="17"/>
  <c r="G854" i="17"/>
  <c r="G855" i="17"/>
  <c r="G856" i="17"/>
  <c r="G857" i="17"/>
  <c r="G858" i="17"/>
  <c r="G859" i="17"/>
  <c r="G860" i="17"/>
  <c r="G861" i="17"/>
  <c r="G862" i="17"/>
  <c r="I862" i="17" s="1"/>
  <c r="G863" i="17"/>
  <c r="G864" i="17"/>
  <c r="G865" i="17"/>
  <c r="G866" i="17"/>
  <c r="G867" i="17"/>
  <c r="G868" i="17"/>
  <c r="G869" i="17"/>
  <c r="G870" i="17"/>
  <c r="I567" i="17"/>
  <c r="H705" i="17" l="1"/>
  <c r="H679" i="17"/>
  <c r="H651" i="17"/>
  <c r="H611" i="17"/>
  <c r="H571" i="17"/>
  <c r="H626" i="17"/>
  <c r="D419" i="17" l="1"/>
  <c r="D411" i="17"/>
  <c r="D408" i="17"/>
  <c r="G408" i="17"/>
  <c r="I408" i="17" l="1"/>
  <c r="AZ13" i="18"/>
  <c r="H2" i="18"/>
  <c r="C2" i="18" s="1"/>
  <c r="W11" i="18" l="1"/>
  <c r="G307" i="17" l="1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9" i="17"/>
  <c r="G400" i="17"/>
  <c r="G401" i="17"/>
  <c r="G402" i="17"/>
  <c r="G403" i="17"/>
  <c r="G404" i="17"/>
  <c r="G405" i="17"/>
  <c r="G406" i="17"/>
  <c r="G407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8" i="17"/>
  <c r="G459" i="17"/>
  <c r="G460" i="17"/>
  <c r="G461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7" i="17"/>
  <c r="G478" i="17"/>
  <c r="G479" i="17"/>
  <c r="G480" i="17"/>
  <c r="G481" i="17"/>
  <c r="G482" i="17"/>
  <c r="G483" i="17"/>
  <c r="G484" i="17"/>
  <c r="I484" i="17" s="1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7" i="17"/>
  <c r="G518" i="17"/>
  <c r="I518" i="17" s="1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9" i="17"/>
  <c r="D400" i="17"/>
  <c r="D401" i="17"/>
  <c r="D402" i="17"/>
  <c r="D403" i="17"/>
  <c r="D404" i="17"/>
  <c r="D405" i="17"/>
  <c r="D406" i="17"/>
  <c r="D407" i="17"/>
  <c r="D409" i="17"/>
  <c r="D410" i="17"/>
  <c r="D412" i="17"/>
  <c r="D413" i="17"/>
  <c r="D414" i="17"/>
  <c r="D415" i="17"/>
  <c r="D416" i="17"/>
  <c r="D417" i="17"/>
  <c r="D418" i="17"/>
  <c r="D420" i="17"/>
  <c r="D421" i="17"/>
  <c r="D422" i="17"/>
  <c r="D423" i="17"/>
  <c r="D424" i="17"/>
  <c r="D425" i="17"/>
  <c r="D426" i="17"/>
  <c r="D427" i="17"/>
  <c r="D428" i="17"/>
  <c r="D429" i="17"/>
  <c r="D430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8" i="17"/>
  <c r="D459" i="17"/>
  <c r="D460" i="17"/>
  <c r="D461" i="17"/>
  <c r="D463" i="17"/>
  <c r="D464" i="17"/>
  <c r="D465" i="17"/>
  <c r="D466" i="17"/>
  <c r="D467" i="17"/>
  <c r="D468" i="17"/>
  <c r="D469" i="17"/>
  <c r="D470" i="17"/>
  <c r="I470" i="17" s="1"/>
  <c r="D471" i="17"/>
  <c r="D472" i="17"/>
  <c r="D473" i="17"/>
  <c r="I473" i="17" s="1"/>
  <c r="D474" i="17"/>
  <c r="I474" i="17" s="1"/>
  <c r="D477" i="17"/>
  <c r="D478" i="17"/>
  <c r="D479" i="17"/>
  <c r="I479" i="17" s="1"/>
  <c r="D480" i="17"/>
  <c r="I480" i="17" s="1"/>
  <c r="D481" i="17"/>
  <c r="D482" i="17"/>
  <c r="D483" i="17"/>
  <c r="I483" i="17" s="1"/>
  <c r="D485" i="17"/>
  <c r="D486" i="17"/>
  <c r="D487" i="17"/>
  <c r="I487" i="17" s="1"/>
  <c r="D488" i="17"/>
  <c r="I488" i="17" s="1"/>
  <c r="D489" i="17"/>
  <c r="D490" i="17"/>
  <c r="D491" i="17"/>
  <c r="I491" i="17" s="1"/>
  <c r="D492" i="17"/>
  <c r="I492" i="17" s="1"/>
  <c r="D493" i="17"/>
  <c r="D494" i="17"/>
  <c r="D495" i="17"/>
  <c r="I495" i="17" s="1"/>
  <c r="D496" i="17"/>
  <c r="I496" i="17" s="1"/>
  <c r="D497" i="17"/>
  <c r="D500" i="17"/>
  <c r="D501" i="17"/>
  <c r="D502" i="17"/>
  <c r="I502" i="17" s="1"/>
  <c r="D503" i="17"/>
  <c r="D504" i="17"/>
  <c r="D505" i="17"/>
  <c r="I505" i="17" s="1"/>
  <c r="D506" i="17"/>
  <c r="D507" i="17"/>
  <c r="D508" i="17"/>
  <c r="D509" i="17"/>
  <c r="D510" i="17"/>
  <c r="D511" i="17"/>
  <c r="D512" i="17"/>
  <c r="D513" i="17"/>
  <c r="D514" i="17"/>
  <c r="D517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I531" i="17" s="1"/>
  <c r="D532" i="17"/>
  <c r="D533" i="17"/>
  <c r="I533" i="17" s="1"/>
  <c r="D534" i="17"/>
  <c r="D535" i="17"/>
  <c r="I535" i="17" s="1"/>
  <c r="D536" i="17"/>
  <c r="I536" i="17" s="1"/>
  <c r="D537" i="17"/>
  <c r="I537" i="17" s="1"/>
  <c r="D538" i="17"/>
  <c r="D541" i="17"/>
  <c r="D542" i="17"/>
  <c r="I542" i="17" s="1"/>
  <c r="D543" i="17"/>
  <c r="I543" i="17" s="1"/>
  <c r="D544" i="17"/>
  <c r="I544" i="17" s="1"/>
  <c r="D547" i="17"/>
  <c r="I547" i="17" s="1"/>
  <c r="D548" i="17"/>
  <c r="I548" i="17" s="1"/>
  <c r="D549" i="17"/>
  <c r="I549" i="17" s="1"/>
  <c r="D550" i="17"/>
  <c r="I550" i="17" s="1"/>
  <c r="D551" i="17"/>
  <c r="I551" i="17" s="1"/>
  <c r="D552" i="17"/>
  <c r="I552" i="17" s="1"/>
  <c r="D553" i="17"/>
  <c r="I553" i="17" s="1"/>
  <c r="D554" i="17"/>
  <c r="I554" i="17" s="1"/>
  <c r="D555" i="17"/>
  <c r="I555" i="17" s="1"/>
  <c r="D556" i="17"/>
  <c r="I556" i="17" s="1"/>
  <c r="D557" i="17"/>
  <c r="I557" i="17" s="1"/>
  <c r="D558" i="17"/>
  <c r="I558" i="17" s="1"/>
  <c r="D559" i="17"/>
  <c r="I559" i="17" s="1"/>
  <c r="D560" i="17"/>
  <c r="I560" i="17" s="1"/>
  <c r="D561" i="17"/>
  <c r="I561" i="17" s="1"/>
  <c r="D562" i="17"/>
  <c r="I562" i="17" s="1"/>
  <c r="D563" i="17"/>
  <c r="I563" i="17" s="1"/>
  <c r="D564" i="17"/>
  <c r="I564" i="17" s="1"/>
  <c r="D565" i="17"/>
  <c r="I565" i="17" s="1"/>
  <c r="D566" i="17"/>
  <c r="I566" i="17" s="1"/>
  <c r="D568" i="17"/>
  <c r="I568" i="17" s="1"/>
  <c r="D569" i="17"/>
  <c r="I569" i="17" s="1"/>
  <c r="D570" i="17"/>
  <c r="I570" i="17" s="1"/>
  <c r="D571" i="17"/>
  <c r="I571" i="17" s="1"/>
  <c r="D572" i="17"/>
  <c r="I572" i="17" s="1"/>
  <c r="D573" i="17"/>
  <c r="I573" i="17" s="1"/>
  <c r="D576" i="17"/>
  <c r="D577" i="17"/>
  <c r="I577" i="17" s="1"/>
  <c r="D578" i="17"/>
  <c r="I578" i="17" s="1"/>
  <c r="D579" i="17"/>
  <c r="I579" i="17" s="1"/>
  <c r="D580" i="17"/>
  <c r="I580" i="17" s="1"/>
  <c r="D581" i="17"/>
  <c r="I581" i="17" s="1"/>
  <c r="D582" i="17"/>
  <c r="I582" i="17" s="1"/>
  <c r="D583" i="17"/>
  <c r="I583" i="17" s="1"/>
  <c r="D584" i="17"/>
  <c r="I584" i="17" s="1"/>
  <c r="D585" i="17"/>
  <c r="I585" i="17" s="1"/>
  <c r="D586" i="17"/>
  <c r="I586" i="17" s="1"/>
  <c r="D587" i="17"/>
  <c r="I587" i="17" s="1"/>
  <c r="D588" i="17"/>
  <c r="I588" i="17" s="1"/>
  <c r="D589" i="17"/>
  <c r="I589" i="17" s="1"/>
  <c r="D590" i="17"/>
  <c r="I590" i="17" s="1"/>
  <c r="D591" i="17"/>
  <c r="I591" i="17" s="1"/>
  <c r="D592" i="17"/>
  <c r="I592" i="17" s="1"/>
  <c r="D593" i="17"/>
  <c r="I593" i="17" s="1"/>
  <c r="D594" i="17"/>
  <c r="I594" i="17" s="1"/>
  <c r="D595" i="17"/>
  <c r="I595" i="17" s="1"/>
  <c r="D596" i="17"/>
  <c r="I596" i="17" s="1"/>
  <c r="D597" i="17"/>
  <c r="I597" i="17" s="1"/>
  <c r="D598" i="17"/>
  <c r="I598" i="17" s="1"/>
  <c r="D599" i="17"/>
  <c r="I599" i="17" s="1"/>
  <c r="D600" i="17"/>
  <c r="I600" i="17" s="1"/>
  <c r="D601" i="17"/>
  <c r="I601" i="17" s="1"/>
  <c r="D602" i="17"/>
  <c r="I602" i="17" s="1"/>
  <c r="D603" i="17"/>
  <c r="I603" i="17" s="1"/>
  <c r="D604" i="17"/>
  <c r="I604" i="17" s="1"/>
  <c r="D605" i="17"/>
  <c r="I605" i="17" s="1"/>
  <c r="D606" i="17"/>
  <c r="I606" i="17" s="1"/>
  <c r="D607" i="17"/>
  <c r="I607" i="17" s="1"/>
  <c r="D608" i="17"/>
  <c r="I608" i="17" s="1"/>
  <c r="D609" i="17"/>
  <c r="I609" i="17" s="1"/>
  <c r="D610" i="17"/>
  <c r="I610" i="17" s="1"/>
  <c r="D611" i="17"/>
  <c r="I611" i="17" s="1"/>
  <c r="D612" i="17"/>
  <c r="I612" i="17" s="1"/>
  <c r="D615" i="17"/>
  <c r="D616" i="17"/>
  <c r="I616" i="17" s="1"/>
  <c r="D617" i="17"/>
  <c r="I617" i="17" s="1"/>
  <c r="D618" i="17"/>
  <c r="I618" i="17" s="1"/>
  <c r="D619" i="17"/>
  <c r="I619" i="17" s="1"/>
  <c r="D620" i="17"/>
  <c r="I620" i="17" s="1"/>
  <c r="D621" i="17"/>
  <c r="I621" i="17" s="1"/>
  <c r="D622" i="17"/>
  <c r="I622" i="17" s="1"/>
  <c r="D623" i="17"/>
  <c r="I623" i="17" s="1"/>
  <c r="D624" i="17"/>
  <c r="I624" i="17" s="1"/>
  <c r="D625" i="17"/>
  <c r="I625" i="17" s="1"/>
  <c r="D626" i="17"/>
  <c r="I626" i="17" s="1"/>
  <c r="D627" i="17"/>
  <c r="I627" i="17" s="1"/>
  <c r="D630" i="17"/>
  <c r="D631" i="17"/>
  <c r="I631" i="17" s="1"/>
  <c r="D632" i="17"/>
  <c r="I632" i="17" s="1"/>
  <c r="D633" i="17"/>
  <c r="I633" i="17" s="1"/>
  <c r="D634" i="17"/>
  <c r="I634" i="17" s="1"/>
  <c r="D635" i="17"/>
  <c r="I635" i="17" s="1"/>
  <c r="D636" i="17"/>
  <c r="I636" i="17" s="1"/>
  <c r="D637" i="17"/>
  <c r="I637" i="17" s="1"/>
  <c r="D638" i="17"/>
  <c r="I638" i="17" s="1"/>
  <c r="D639" i="17"/>
  <c r="I639" i="17" s="1"/>
  <c r="D640" i="17"/>
  <c r="I640" i="17" s="1"/>
  <c r="D641" i="17"/>
  <c r="I641" i="17" s="1"/>
  <c r="D642" i="17"/>
  <c r="I642" i="17" s="1"/>
  <c r="D643" i="17"/>
  <c r="I643" i="17" s="1"/>
  <c r="D644" i="17"/>
  <c r="I644" i="17" s="1"/>
  <c r="D645" i="17"/>
  <c r="I645" i="17" s="1"/>
  <c r="D646" i="17"/>
  <c r="I646" i="17" s="1"/>
  <c r="D647" i="17"/>
  <c r="I647" i="17" s="1"/>
  <c r="D648" i="17"/>
  <c r="I648" i="17" s="1"/>
  <c r="D649" i="17"/>
  <c r="I649" i="17" s="1"/>
  <c r="D650" i="17"/>
  <c r="I650" i="17" s="1"/>
  <c r="D651" i="17"/>
  <c r="I651" i="17" s="1"/>
  <c r="D652" i="17"/>
  <c r="I652" i="17" s="1"/>
  <c r="D655" i="17"/>
  <c r="D656" i="17"/>
  <c r="I656" i="17" s="1"/>
  <c r="D657" i="17"/>
  <c r="I657" i="17" s="1"/>
  <c r="D658" i="17"/>
  <c r="I658" i="17" s="1"/>
  <c r="D659" i="17"/>
  <c r="I659" i="17" s="1"/>
  <c r="D660" i="17"/>
  <c r="I660" i="17" s="1"/>
  <c r="D661" i="17"/>
  <c r="I661" i="17" s="1"/>
  <c r="D662" i="17"/>
  <c r="I662" i="17" s="1"/>
  <c r="D663" i="17"/>
  <c r="I663" i="17" s="1"/>
  <c r="D664" i="17"/>
  <c r="I664" i="17" s="1"/>
  <c r="D665" i="17"/>
  <c r="I665" i="17" s="1"/>
  <c r="D666" i="17"/>
  <c r="I666" i="17" s="1"/>
  <c r="D667" i="17"/>
  <c r="I667" i="17" s="1"/>
  <c r="D668" i="17"/>
  <c r="I668" i="17" s="1"/>
  <c r="D669" i="17"/>
  <c r="I669" i="17" s="1"/>
  <c r="D670" i="17"/>
  <c r="I670" i="17" s="1"/>
  <c r="D671" i="17"/>
  <c r="I671" i="17" s="1"/>
  <c r="D672" i="17"/>
  <c r="I672" i="17" s="1"/>
  <c r="D673" i="17"/>
  <c r="I673" i="17" s="1"/>
  <c r="D674" i="17"/>
  <c r="I674" i="17" s="1"/>
  <c r="D675" i="17"/>
  <c r="I675" i="17" s="1"/>
  <c r="D676" i="17"/>
  <c r="I676" i="17" s="1"/>
  <c r="D677" i="17"/>
  <c r="I677" i="17" s="1"/>
  <c r="D678" i="17"/>
  <c r="I678" i="17" s="1"/>
  <c r="D679" i="17"/>
  <c r="I679" i="17" s="1"/>
  <c r="D680" i="17"/>
  <c r="I680" i="17" s="1"/>
  <c r="D683" i="17"/>
  <c r="D684" i="17"/>
  <c r="I684" i="17" s="1"/>
  <c r="D685" i="17"/>
  <c r="I685" i="17" s="1"/>
  <c r="D686" i="17"/>
  <c r="I686" i="17" s="1"/>
  <c r="D687" i="17"/>
  <c r="I687" i="17" s="1"/>
  <c r="D688" i="17"/>
  <c r="I688" i="17" s="1"/>
  <c r="D689" i="17"/>
  <c r="I689" i="17" s="1"/>
  <c r="D690" i="17"/>
  <c r="I690" i="17" s="1"/>
  <c r="D691" i="17"/>
  <c r="I691" i="17" s="1"/>
  <c r="D692" i="17"/>
  <c r="I692" i="17" s="1"/>
  <c r="D693" i="17"/>
  <c r="I693" i="17" s="1"/>
  <c r="D694" i="17"/>
  <c r="I694" i="17" s="1"/>
  <c r="D695" i="17"/>
  <c r="I695" i="17" s="1"/>
  <c r="D696" i="17"/>
  <c r="I696" i="17" s="1"/>
  <c r="D697" i="17"/>
  <c r="I697" i="17" s="1"/>
  <c r="D698" i="17"/>
  <c r="I698" i="17" s="1"/>
  <c r="D699" i="17"/>
  <c r="I699" i="17" s="1"/>
  <c r="D700" i="17"/>
  <c r="I700" i="17" s="1"/>
  <c r="D701" i="17"/>
  <c r="I701" i="17" s="1"/>
  <c r="D702" i="17"/>
  <c r="I702" i="17" s="1"/>
  <c r="D703" i="17"/>
  <c r="I703" i="17" s="1"/>
  <c r="D704" i="17"/>
  <c r="I704" i="17" s="1"/>
  <c r="D705" i="17"/>
  <c r="I705" i="17" s="1"/>
  <c r="D706" i="17"/>
  <c r="I706" i="17" s="1"/>
  <c r="D707" i="17"/>
  <c r="I707" i="17" s="1"/>
  <c r="D710" i="17"/>
  <c r="I710" i="17" s="1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3" i="17"/>
  <c r="I733" i="17" s="1"/>
  <c r="D736" i="17"/>
  <c r="I736" i="17" s="1"/>
  <c r="D737" i="17"/>
  <c r="I737" i="17" s="1"/>
  <c r="D738" i="17"/>
  <c r="I738" i="17" s="1"/>
  <c r="D739" i="17"/>
  <c r="I739" i="17" s="1"/>
  <c r="D740" i="17"/>
  <c r="I740" i="17" s="1"/>
  <c r="D741" i="17"/>
  <c r="I741" i="17" s="1"/>
  <c r="D742" i="17"/>
  <c r="I742" i="17" s="1"/>
  <c r="D743" i="17"/>
  <c r="I743" i="17" s="1"/>
  <c r="D744" i="17"/>
  <c r="I744" i="17" s="1"/>
  <c r="D745" i="17"/>
  <c r="I745" i="17" s="1"/>
  <c r="D746" i="17"/>
  <c r="I746" i="17" s="1"/>
  <c r="D747" i="17"/>
  <c r="I747" i="17" s="1"/>
  <c r="D748" i="17"/>
  <c r="I748" i="17" s="1"/>
  <c r="D749" i="17"/>
  <c r="I749" i="17" s="1"/>
  <c r="D750" i="17"/>
  <c r="I750" i="17" s="1"/>
  <c r="D751" i="17"/>
  <c r="I751" i="17" s="1"/>
  <c r="D752" i="17"/>
  <c r="I752" i="17" s="1"/>
  <c r="D753" i="17"/>
  <c r="I753" i="17" s="1"/>
  <c r="D754" i="17"/>
  <c r="I754" i="17" s="1"/>
  <c r="D755" i="17"/>
  <c r="I755" i="17" s="1"/>
  <c r="D756" i="17"/>
  <c r="I756" i="17" s="1"/>
  <c r="D757" i="17"/>
  <c r="I757" i="17" s="1"/>
  <c r="D758" i="17"/>
  <c r="I758" i="17" s="1"/>
  <c r="D759" i="17"/>
  <c r="I759" i="17" s="1"/>
  <c r="D760" i="17"/>
  <c r="I760" i="17" s="1"/>
  <c r="D761" i="17"/>
  <c r="I761" i="17" s="1"/>
  <c r="D762" i="17"/>
  <c r="I762" i="17" s="1"/>
  <c r="I763" i="17"/>
  <c r="D764" i="17"/>
  <c r="I764" i="17" s="1"/>
  <c r="D765" i="17"/>
  <c r="I765" i="17" s="1"/>
  <c r="D766" i="17"/>
  <c r="I766" i="17" s="1"/>
  <c r="D767" i="17"/>
  <c r="I767" i="17" s="1"/>
  <c r="D768" i="17"/>
  <c r="I768" i="17" s="1"/>
  <c r="D769" i="17"/>
  <c r="I769" i="17" s="1"/>
  <c r="D772" i="17"/>
  <c r="I772" i="17" s="1"/>
  <c r="D773" i="17"/>
  <c r="I773" i="17" s="1"/>
  <c r="D774" i="17"/>
  <c r="I774" i="17" s="1"/>
  <c r="D775" i="17"/>
  <c r="I775" i="17" s="1"/>
  <c r="D776" i="17"/>
  <c r="I776" i="17" s="1"/>
  <c r="D777" i="17"/>
  <c r="I777" i="17" s="1"/>
  <c r="D778" i="17"/>
  <c r="I778" i="17" s="1"/>
  <c r="D779" i="17"/>
  <c r="I779" i="17" s="1"/>
  <c r="D780" i="17"/>
  <c r="I780" i="17" s="1"/>
  <c r="D781" i="17"/>
  <c r="I781" i="17" s="1"/>
  <c r="D782" i="17"/>
  <c r="I782" i="17" s="1"/>
  <c r="D783" i="17"/>
  <c r="I783" i="17" s="1"/>
  <c r="D784" i="17"/>
  <c r="I784" i="17" s="1"/>
  <c r="D785" i="17"/>
  <c r="I785" i="17" s="1"/>
  <c r="J806" i="17" s="1"/>
  <c r="D786" i="17"/>
  <c r="I786" i="17" s="1"/>
  <c r="D787" i="17"/>
  <c r="I787" i="17" s="1"/>
  <c r="D788" i="17"/>
  <c r="I788" i="17" s="1"/>
  <c r="D789" i="17"/>
  <c r="I789" i="17" s="1"/>
  <c r="D790" i="17"/>
  <c r="I790" i="17" s="1"/>
  <c r="D791" i="17"/>
  <c r="I791" i="17" s="1"/>
  <c r="D792" i="17"/>
  <c r="I792" i="17" s="1"/>
  <c r="D793" i="17"/>
  <c r="I793" i="17" s="1"/>
  <c r="D794" i="17"/>
  <c r="I794" i="17" s="1"/>
  <c r="D795" i="17"/>
  <c r="I795" i="17" s="1"/>
  <c r="D796" i="17"/>
  <c r="I796" i="17" s="1"/>
  <c r="D797" i="17"/>
  <c r="I797" i="17" s="1"/>
  <c r="D798" i="17"/>
  <c r="I798" i="17" s="1"/>
  <c r="D799" i="17"/>
  <c r="I799" i="17" s="1"/>
  <c r="D800" i="17"/>
  <c r="I800" i="17" s="1"/>
  <c r="D801" i="17"/>
  <c r="I801" i="17" s="1"/>
  <c r="D802" i="17"/>
  <c r="I802" i="17" s="1"/>
  <c r="D803" i="17"/>
  <c r="I803" i="17" s="1"/>
  <c r="D804" i="17"/>
  <c r="I804" i="17" s="1"/>
  <c r="D805" i="17"/>
  <c r="D806" i="17"/>
  <c r="D807" i="17"/>
  <c r="D810" i="17"/>
  <c r="I810" i="17" s="1"/>
  <c r="D811" i="17"/>
  <c r="I811" i="17" s="1"/>
  <c r="D812" i="17"/>
  <c r="I812" i="17" s="1"/>
  <c r="D813" i="17"/>
  <c r="I813" i="17" s="1"/>
  <c r="D814" i="17"/>
  <c r="I814" i="17" s="1"/>
  <c r="D815" i="17"/>
  <c r="I815" i="17" s="1"/>
  <c r="D816" i="17"/>
  <c r="I816" i="17" s="1"/>
  <c r="D817" i="17"/>
  <c r="I817" i="17" s="1"/>
  <c r="D818" i="17"/>
  <c r="I818" i="17" s="1"/>
  <c r="D819" i="17"/>
  <c r="I819" i="17" s="1"/>
  <c r="D820" i="17"/>
  <c r="I820" i="17" s="1"/>
  <c r="D821" i="17"/>
  <c r="I821" i="17" s="1"/>
  <c r="D822" i="17"/>
  <c r="I822" i="17" s="1"/>
  <c r="D823" i="17"/>
  <c r="I823" i="17" s="1"/>
  <c r="D824" i="17"/>
  <c r="I824" i="17" s="1"/>
  <c r="D825" i="17"/>
  <c r="I825" i="17" s="1"/>
  <c r="D826" i="17"/>
  <c r="I826" i="17" s="1"/>
  <c r="D827" i="17"/>
  <c r="D828" i="17"/>
  <c r="D829" i="17"/>
  <c r="D832" i="17"/>
  <c r="I832" i="17" s="1"/>
  <c r="D833" i="17"/>
  <c r="I833" i="17" s="1"/>
  <c r="D834" i="17"/>
  <c r="I834" i="17" s="1"/>
  <c r="D835" i="17"/>
  <c r="I835" i="17" s="1"/>
  <c r="D836" i="17"/>
  <c r="I836" i="17" s="1"/>
  <c r="D837" i="17"/>
  <c r="I837" i="17" s="1"/>
  <c r="D838" i="17"/>
  <c r="I838" i="17" s="1"/>
  <c r="D839" i="17"/>
  <c r="I839" i="17" s="1"/>
  <c r="D840" i="17"/>
  <c r="I840" i="17" s="1"/>
  <c r="D841" i="17"/>
  <c r="I841" i="17" s="1"/>
  <c r="D842" i="17"/>
  <c r="I842" i="17" s="1"/>
  <c r="D843" i="17"/>
  <c r="I843" i="17" s="1"/>
  <c r="D844" i="17"/>
  <c r="I844" i="17" s="1"/>
  <c r="D845" i="17"/>
  <c r="I845" i="17" s="1"/>
  <c r="D846" i="17"/>
  <c r="I846" i="17" s="1"/>
  <c r="D847" i="17"/>
  <c r="I847" i="17" s="1"/>
  <c r="D848" i="17"/>
  <c r="D849" i="17"/>
  <c r="D850" i="17"/>
  <c r="D853" i="17"/>
  <c r="I853" i="17" s="1"/>
  <c r="D854" i="17"/>
  <c r="I854" i="17" s="1"/>
  <c r="D855" i="17"/>
  <c r="I855" i="17" s="1"/>
  <c r="D856" i="17"/>
  <c r="I856" i="17" s="1"/>
  <c r="D857" i="17"/>
  <c r="I857" i="17" s="1"/>
  <c r="D858" i="17"/>
  <c r="I858" i="17" s="1"/>
  <c r="D859" i="17"/>
  <c r="I859" i="17" s="1"/>
  <c r="D860" i="17"/>
  <c r="I860" i="17" s="1"/>
  <c r="D861" i="17"/>
  <c r="I861" i="17" s="1"/>
  <c r="D863" i="17"/>
  <c r="I863" i="17" s="1"/>
  <c r="D864" i="17"/>
  <c r="I864" i="17" s="1"/>
  <c r="D865" i="17"/>
  <c r="I865" i="17" s="1"/>
  <c r="D866" i="17"/>
  <c r="I866" i="17" s="1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285" i="17"/>
  <c r="D284" i="17"/>
  <c r="AJ9" i="18"/>
  <c r="H9" i="18"/>
  <c r="I683" i="17" l="1"/>
  <c r="E705" i="17"/>
  <c r="I430" i="17"/>
  <c r="I426" i="17"/>
  <c r="I655" i="17"/>
  <c r="E679" i="17"/>
  <c r="J705" i="17"/>
  <c r="J679" i="17"/>
  <c r="I630" i="17"/>
  <c r="J651" i="17" s="1"/>
  <c r="E651" i="17"/>
  <c r="I538" i="17"/>
  <c r="I576" i="17"/>
  <c r="J611" i="17" s="1"/>
  <c r="E611" i="17"/>
  <c r="E454" i="17"/>
  <c r="I526" i="17"/>
  <c r="I512" i="17"/>
  <c r="H513" i="17"/>
  <c r="H454" i="17"/>
  <c r="H537" i="17"/>
  <c r="H496" i="17"/>
  <c r="I541" i="17"/>
  <c r="J571" i="17" s="1"/>
  <c r="E571" i="17"/>
  <c r="E513" i="17"/>
  <c r="E496" i="17"/>
  <c r="I514" i="17"/>
  <c r="I615" i="17"/>
  <c r="J626" i="17" s="1"/>
  <c r="E626" i="17"/>
  <c r="E537" i="17"/>
  <c r="I513" i="17"/>
  <c r="I534" i="17"/>
  <c r="I532" i="17"/>
  <c r="I530" i="17"/>
  <c r="I529" i="17"/>
  <c r="I528" i="17"/>
  <c r="I527" i="17"/>
  <c r="I525" i="17"/>
  <c r="I524" i="17"/>
  <c r="I523" i="17"/>
  <c r="I522" i="17"/>
  <c r="I521" i="17"/>
  <c r="I520" i="17"/>
  <c r="I519" i="17"/>
  <c r="I517" i="17"/>
  <c r="I511" i="17"/>
  <c r="I510" i="17"/>
  <c r="I509" i="17"/>
  <c r="I508" i="17"/>
  <c r="I507" i="17"/>
  <c r="I506" i="17"/>
  <c r="I501" i="17"/>
  <c r="I482" i="17"/>
  <c r="I478" i="17"/>
  <c r="I472" i="17"/>
  <c r="I504" i="17"/>
  <c r="I500" i="17"/>
  <c r="I494" i="17"/>
  <c r="I490" i="17"/>
  <c r="I486" i="17"/>
  <c r="I481" i="17"/>
  <c r="I477" i="17"/>
  <c r="I471" i="17"/>
  <c r="H473" i="17"/>
  <c r="I503" i="17"/>
  <c r="I497" i="17"/>
  <c r="I493" i="17"/>
  <c r="I489" i="17"/>
  <c r="I485" i="17"/>
  <c r="E473" i="17"/>
  <c r="I402" i="17"/>
  <c r="I395" i="17"/>
  <c r="I418" i="17"/>
  <c r="I394" i="17"/>
  <c r="I364" i="17"/>
  <c r="I469" i="17"/>
  <c r="I465" i="17"/>
  <c r="I460" i="17"/>
  <c r="I452" i="17"/>
  <c r="I448" i="17"/>
  <c r="I444" i="17"/>
  <c r="I441" i="17"/>
  <c r="I437" i="17"/>
  <c r="E429" i="17"/>
  <c r="H429" i="17"/>
  <c r="I422" i="17"/>
  <c r="I414" i="17"/>
  <c r="I410" i="17"/>
  <c r="I406" i="17"/>
  <c r="H365" i="17"/>
  <c r="H395" i="17"/>
  <c r="I392" i="17"/>
  <c r="I388" i="17"/>
  <c r="I384" i="17"/>
  <c r="I380" i="17"/>
  <c r="I372" i="17"/>
  <c r="E365" i="17"/>
  <c r="E395" i="17"/>
  <c r="I376" i="17"/>
  <c r="I353" i="17"/>
  <c r="I327" i="17"/>
  <c r="I315" i="17"/>
  <c r="I311" i="17"/>
  <c r="I360" i="17"/>
  <c r="I356" i="17"/>
  <c r="I349" i="17"/>
  <c r="I345" i="17"/>
  <c r="I341" i="17"/>
  <c r="I337" i="17"/>
  <c r="I466" i="17"/>
  <c r="I461" i="17"/>
  <c r="I453" i="17"/>
  <c r="I449" i="17"/>
  <c r="I445" i="17"/>
  <c r="I438" i="17"/>
  <c r="I434" i="17"/>
  <c r="I427" i="17"/>
  <c r="I423" i="17"/>
  <c r="I419" i="17"/>
  <c r="I415" i="17"/>
  <c r="I411" i="17"/>
  <c r="I407" i="17"/>
  <c r="I403" i="17"/>
  <c r="I399" i="17"/>
  <c r="I393" i="17"/>
  <c r="I389" i="17"/>
  <c r="I385" i="17"/>
  <c r="I381" i="17"/>
  <c r="I377" i="17"/>
  <c r="I373" i="17"/>
  <c r="I369" i="17"/>
  <c r="I365" i="17"/>
  <c r="I361" i="17"/>
  <c r="I357" i="17"/>
  <c r="I354" i="17"/>
  <c r="I350" i="17"/>
  <c r="I346" i="17"/>
  <c r="I342" i="17"/>
  <c r="I338" i="17"/>
  <c r="I324" i="17"/>
  <c r="I320" i="17"/>
  <c r="I316" i="17"/>
  <c r="I334" i="17"/>
  <c r="I333" i="17"/>
  <c r="I459" i="17"/>
  <c r="I451" i="17"/>
  <c r="I443" i="17"/>
  <c r="I440" i="17"/>
  <c r="I433" i="17"/>
  <c r="I425" i="17"/>
  <c r="I417" i="17"/>
  <c r="I409" i="17"/>
  <c r="I401" i="17"/>
  <c r="I387" i="17"/>
  <c r="I379" i="17"/>
  <c r="I359" i="17"/>
  <c r="I352" i="17"/>
  <c r="I344" i="17"/>
  <c r="I336" i="17"/>
  <c r="I468" i="17"/>
  <c r="I455" i="17"/>
  <c r="I447" i="17"/>
  <c r="I436" i="17"/>
  <c r="I429" i="17"/>
  <c r="I421" i="17"/>
  <c r="I413" i="17"/>
  <c r="I405" i="17"/>
  <c r="I391" i="17"/>
  <c r="I383" i="17"/>
  <c r="I375" i="17"/>
  <c r="I371" i="17"/>
  <c r="I355" i="17"/>
  <c r="I348" i="17"/>
  <c r="I340" i="17"/>
  <c r="I326" i="17"/>
  <c r="I467" i="17"/>
  <c r="I463" i="17"/>
  <c r="I458" i="17"/>
  <c r="I454" i="17"/>
  <c r="I450" i="17"/>
  <c r="I446" i="17"/>
  <c r="I442" i="17"/>
  <c r="I439" i="17"/>
  <c r="I435" i="17"/>
  <c r="I428" i="17"/>
  <c r="I424" i="17"/>
  <c r="I420" i="17"/>
  <c r="I416" i="17"/>
  <c r="I412" i="17"/>
  <c r="I404" i="17"/>
  <c r="I400" i="17"/>
  <c r="I396" i="17"/>
  <c r="I390" i="17"/>
  <c r="I386" i="17"/>
  <c r="I382" i="17"/>
  <c r="I378" i="17"/>
  <c r="I374" i="17"/>
  <c r="I370" i="17"/>
  <c r="I366" i="17"/>
  <c r="I362" i="17"/>
  <c r="I358" i="17"/>
  <c r="I351" i="17"/>
  <c r="I347" i="17"/>
  <c r="I343" i="17"/>
  <c r="I339" i="17"/>
  <c r="I335" i="17"/>
  <c r="I325" i="17"/>
  <c r="I464" i="17"/>
  <c r="I363" i="17"/>
  <c r="I332" i="17"/>
  <c r="I331" i="17"/>
  <c r="I330" i="17"/>
  <c r="I318" i="17"/>
  <c r="I321" i="17"/>
  <c r="I317" i="17"/>
  <c r="I313" i="17"/>
  <c r="I309" i="17"/>
  <c r="I322" i="17"/>
  <c r="I323" i="17"/>
  <c r="I319" i="17"/>
  <c r="I310" i="17"/>
  <c r="I314" i="17"/>
  <c r="I312" i="17"/>
  <c r="D307" i="17"/>
  <c r="I307" i="17" s="1"/>
  <c r="D306" i="17"/>
  <c r="D305" i="17"/>
  <c r="D304" i="17"/>
  <c r="D303" i="17"/>
  <c r="D302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G306" i="17"/>
  <c r="G305" i="17"/>
  <c r="G304" i="17"/>
  <c r="G303" i="17"/>
  <c r="G302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I284" i="17" s="1"/>
  <c r="G283" i="17"/>
  <c r="G282" i="17"/>
  <c r="G281" i="17"/>
  <c r="G280" i="17"/>
  <c r="G279" i="17"/>
  <c r="G278" i="17"/>
  <c r="G277" i="17"/>
  <c r="G276" i="17"/>
  <c r="G275" i="17"/>
  <c r="G274" i="17"/>
  <c r="G273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I308" i="17"/>
  <c r="D142" i="17"/>
  <c r="J537" i="17" l="1"/>
  <c r="J513" i="17"/>
  <c r="J496" i="17"/>
  <c r="J473" i="17"/>
  <c r="J454" i="17"/>
  <c r="J429" i="17"/>
  <c r="J365" i="17"/>
  <c r="J395" i="17"/>
  <c r="I291" i="17"/>
  <c r="I295" i="17"/>
  <c r="I299" i="17"/>
  <c r="I288" i="17"/>
  <c r="H325" i="17"/>
  <c r="I302" i="17"/>
  <c r="E325" i="17"/>
  <c r="I286" i="17"/>
  <c r="I290" i="17"/>
  <c r="H297" i="17"/>
  <c r="I303" i="17"/>
  <c r="I306" i="17"/>
  <c r="I293" i="17"/>
  <c r="I287" i="17"/>
  <c r="I294" i="17"/>
  <c r="I298" i="17"/>
  <c r="I297" i="17"/>
  <c r="I305" i="17"/>
  <c r="I285" i="17"/>
  <c r="I289" i="17"/>
  <c r="I292" i="17"/>
  <c r="I296" i="17"/>
  <c r="I304" i="17"/>
  <c r="D103" i="17"/>
  <c r="D98" i="17"/>
  <c r="D97" i="17"/>
  <c r="D88" i="17"/>
  <c r="D87" i="17"/>
  <c r="AK4" i="18"/>
  <c r="AQ4" i="18"/>
  <c r="J325" i="17" l="1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6" i="17"/>
  <c r="G145" i="17"/>
  <c r="G144" i="17"/>
  <c r="G143" i="17"/>
  <c r="G142" i="17"/>
  <c r="I142" i="17" s="1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0" i="17"/>
  <c r="G109" i="17"/>
  <c r="G108" i="17"/>
  <c r="G107" i="17"/>
  <c r="G106" i="17"/>
  <c r="G105" i="17"/>
  <c r="G104" i="17"/>
  <c r="G47" i="17"/>
  <c r="G46" i="17"/>
  <c r="D47" i="17"/>
  <c r="D46" i="17"/>
  <c r="G45" i="17"/>
  <c r="D45" i="17"/>
  <c r="G44" i="17"/>
  <c r="D44" i="17"/>
  <c r="G43" i="17"/>
  <c r="D43" i="17"/>
  <c r="G42" i="17"/>
  <c r="G41" i="17"/>
  <c r="D42" i="17"/>
  <c r="D41" i="17"/>
  <c r="D40" i="17"/>
  <c r="D35" i="17"/>
  <c r="D26" i="17"/>
  <c r="D23" i="17"/>
  <c r="D16" i="17"/>
  <c r="D12" i="17"/>
  <c r="D10" i="17"/>
  <c r="D9" i="17"/>
  <c r="G103" i="17"/>
  <c r="I103" i="17" s="1"/>
  <c r="G102" i="17"/>
  <c r="G101" i="17"/>
  <c r="G100" i="17"/>
  <c r="G99" i="17"/>
  <c r="G98" i="17"/>
  <c r="I98" i="17" s="1"/>
  <c r="G97" i="17"/>
  <c r="I97" i="17" s="1"/>
  <c r="G96" i="17"/>
  <c r="G95" i="17"/>
  <c r="G94" i="17"/>
  <c r="G93" i="17"/>
  <c r="G92" i="17"/>
  <c r="G91" i="17"/>
  <c r="G89" i="17"/>
  <c r="G88" i="17"/>
  <c r="G87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49" i="17"/>
  <c r="G48" i="17"/>
  <c r="G40" i="17"/>
  <c r="G39" i="17"/>
  <c r="G38" i="17"/>
  <c r="G37" i="17"/>
  <c r="G36" i="17"/>
  <c r="G35" i="17"/>
  <c r="G34" i="17"/>
  <c r="G33" i="17"/>
  <c r="G32" i="17"/>
  <c r="G31" i="17"/>
  <c r="I47" i="17" l="1"/>
  <c r="H269" i="17"/>
  <c r="I35" i="17"/>
  <c r="I44" i="17"/>
  <c r="I46" i="17"/>
  <c r="H194" i="17"/>
  <c r="I42" i="17"/>
  <c r="I41" i="17"/>
  <c r="H232" i="17"/>
  <c r="H144" i="17"/>
  <c r="H83" i="17"/>
  <c r="H170" i="17"/>
  <c r="H110" i="17"/>
  <c r="I43" i="17"/>
  <c r="I45" i="17"/>
  <c r="B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D27" i="17"/>
  <c r="D28" i="17"/>
  <c r="D29" i="17"/>
  <c r="D30" i="17"/>
  <c r="D31" i="17"/>
  <c r="I31" i="17" s="1"/>
  <c r="D32" i="17"/>
  <c r="I32" i="17" s="1"/>
  <c r="D33" i="17"/>
  <c r="I33" i="17" s="1"/>
  <c r="D34" i="17"/>
  <c r="I34" i="17" s="1"/>
  <c r="D36" i="17"/>
  <c r="I36" i="17" s="1"/>
  <c r="D37" i="17"/>
  <c r="I37" i="17" s="1"/>
  <c r="D38" i="17"/>
  <c r="I38" i="17" s="1"/>
  <c r="D39" i="17"/>
  <c r="I39" i="17" s="1"/>
  <c r="I40" i="17"/>
  <c r="D48" i="17"/>
  <c r="I48" i="17" s="1"/>
  <c r="D49" i="17"/>
  <c r="I49" i="17" s="1"/>
  <c r="D52" i="17"/>
  <c r="D53" i="17"/>
  <c r="I53" i="17" s="1"/>
  <c r="D54" i="17"/>
  <c r="I54" i="17" s="1"/>
  <c r="D55" i="17"/>
  <c r="I55" i="17" s="1"/>
  <c r="D56" i="17"/>
  <c r="I56" i="17" s="1"/>
  <c r="D57" i="17"/>
  <c r="I57" i="17" s="1"/>
  <c r="D58" i="17"/>
  <c r="I58" i="17" s="1"/>
  <c r="D59" i="17"/>
  <c r="I59" i="17" s="1"/>
  <c r="D60" i="17"/>
  <c r="I60" i="17" s="1"/>
  <c r="D61" i="17"/>
  <c r="I61" i="17" s="1"/>
  <c r="D62" i="17"/>
  <c r="I62" i="17" s="1"/>
  <c r="D63" i="17"/>
  <c r="I63" i="17" s="1"/>
  <c r="D64" i="17"/>
  <c r="I64" i="17" s="1"/>
  <c r="D65" i="17"/>
  <c r="I65" i="17" s="1"/>
  <c r="D66" i="17"/>
  <c r="I66" i="17" s="1"/>
  <c r="D67" i="17"/>
  <c r="I67" i="17" s="1"/>
  <c r="D68" i="17"/>
  <c r="I68" i="17" s="1"/>
  <c r="D69" i="17"/>
  <c r="I69" i="17" s="1"/>
  <c r="D70" i="17"/>
  <c r="I70" i="17" s="1"/>
  <c r="D71" i="17"/>
  <c r="I71" i="17" s="1"/>
  <c r="D72" i="17"/>
  <c r="I72" i="17" s="1"/>
  <c r="D73" i="17"/>
  <c r="I73" i="17" s="1"/>
  <c r="D74" i="17"/>
  <c r="I74" i="17" s="1"/>
  <c r="D75" i="17"/>
  <c r="I75" i="17" s="1"/>
  <c r="D76" i="17"/>
  <c r="I76" i="17" s="1"/>
  <c r="D77" i="17"/>
  <c r="I77" i="17" s="1"/>
  <c r="D78" i="17"/>
  <c r="I78" i="17" s="1"/>
  <c r="D79" i="17"/>
  <c r="I79" i="17" s="1"/>
  <c r="D80" i="17"/>
  <c r="I80" i="17" s="1"/>
  <c r="D81" i="17"/>
  <c r="I81" i="17" s="1"/>
  <c r="D82" i="17"/>
  <c r="I82" i="17" s="1"/>
  <c r="D83" i="17"/>
  <c r="I83" i="17" s="1"/>
  <c r="D84" i="17"/>
  <c r="I84" i="17" s="1"/>
  <c r="I87" i="17"/>
  <c r="I88" i="17"/>
  <c r="D89" i="17"/>
  <c r="D90" i="17"/>
  <c r="I90" i="17" s="1"/>
  <c r="D91" i="17"/>
  <c r="I91" i="17" s="1"/>
  <c r="D92" i="17"/>
  <c r="I92" i="17" s="1"/>
  <c r="D93" i="17"/>
  <c r="I93" i="17" s="1"/>
  <c r="D94" i="17"/>
  <c r="I94" i="17" s="1"/>
  <c r="D95" i="17"/>
  <c r="I95" i="17" s="1"/>
  <c r="D96" i="17"/>
  <c r="I96" i="17" s="1"/>
  <c r="D99" i="17"/>
  <c r="I99" i="17" s="1"/>
  <c r="D100" i="17"/>
  <c r="I100" i="17" s="1"/>
  <c r="D101" i="17"/>
  <c r="I101" i="17" s="1"/>
  <c r="D102" i="17"/>
  <c r="I102" i="17" s="1"/>
  <c r="D104" i="17"/>
  <c r="I104" i="17" s="1"/>
  <c r="D105" i="17"/>
  <c r="I105" i="17" s="1"/>
  <c r="D106" i="17"/>
  <c r="I106" i="17" s="1"/>
  <c r="D107" i="17"/>
  <c r="I107" i="17" s="1"/>
  <c r="D108" i="17"/>
  <c r="I108" i="17" s="1"/>
  <c r="D109" i="17"/>
  <c r="I109" i="17" s="1"/>
  <c r="D110" i="17"/>
  <c r="I110" i="17" s="1"/>
  <c r="D113" i="17"/>
  <c r="D114" i="17"/>
  <c r="I114" i="17" s="1"/>
  <c r="D115" i="17"/>
  <c r="I115" i="17" s="1"/>
  <c r="D116" i="17"/>
  <c r="I116" i="17" s="1"/>
  <c r="D117" i="17"/>
  <c r="I117" i="17" s="1"/>
  <c r="D118" i="17"/>
  <c r="I118" i="17" s="1"/>
  <c r="D119" i="17"/>
  <c r="I119" i="17" s="1"/>
  <c r="D120" i="17"/>
  <c r="I120" i="17" s="1"/>
  <c r="D121" i="17"/>
  <c r="I121" i="17" s="1"/>
  <c r="D122" i="17"/>
  <c r="I122" i="17" s="1"/>
  <c r="D123" i="17"/>
  <c r="I123" i="17" s="1"/>
  <c r="D124" i="17"/>
  <c r="I124" i="17" s="1"/>
  <c r="D125" i="17"/>
  <c r="I125" i="17" s="1"/>
  <c r="D126" i="17"/>
  <c r="I126" i="17" s="1"/>
  <c r="D127" i="17"/>
  <c r="I127" i="17" s="1"/>
  <c r="D128" i="17"/>
  <c r="I128" i="17" s="1"/>
  <c r="D129" i="17"/>
  <c r="I129" i="17" s="1"/>
  <c r="D130" i="17"/>
  <c r="I130" i="17" s="1"/>
  <c r="D131" i="17"/>
  <c r="I131" i="17" s="1"/>
  <c r="D132" i="17"/>
  <c r="I132" i="17" s="1"/>
  <c r="D133" i="17"/>
  <c r="I133" i="17" s="1"/>
  <c r="D134" i="17"/>
  <c r="I134" i="17" s="1"/>
  <c r="D135" i="17"/>
  <c r="I135" i="17" s="1"/>
  <c r="D136" i="17"/>
  <c r="I136" i="17" s="1"/>
  <c r="D137" i="17"/>
  <c r="I137" i="17" s="1"/>
  <c r="D138" i="17"/>
  <c r="I138" i="17" s="1"/>
  <c r="D139" i="17"/>
  <c r="I139" i="17" s="1"/>
  <c r="D140" i="17"/>
  <c r="I140" i="17" s="1"/>
  <c r="D141" i="17"/>
  <c r="I141" i="17" s="1"/>
  <c r="D143" i="17"/>
  <c r="I143" i="17" s="1"/>
  <c r="D144" i="17"/>
  <c r="I144" i="17" s="1"/>
  <c r="D145" i="17"/>
  <c r="I145" i="17" s="1"/>
  <c r="D146" i="17"/>
  <c r="I146" i="17" s="1"/>
  <c r="D149" i="17"/>
  <c r="D150" i="17"/>
  <c r="I150" i="17" s="1"/>
  <c r="D151" i="17"/>
  <c r="I151" i="17" s="1"/>
  <c r="D152" i="17"/>
  <c r="I152" i="17" s="1"/>
  <c r="D153" i="17"/>
  <c r="I153" i="17" s="1"/>
  <c r="D154" i="17"/>
  <c r="I154" i="17" s="1"/>
  <c r="D155" i="17"/>
  <c r="I155" i="17" s="1"/>
  <c r="D156" i="17"/>
  <c r="I156" i="17" s="1"/>
  <c r="D157" i="17"/>
  <c r="I157" i="17" s="1"/>
  <c r="D158" i="17"/>
  <c r="I158" i="17" s="1"/>
  <c r="D159" i="17"/>
  <c r="I159" i="17" s="1"/>
  <c r="D160" i="17"/>
  <c r="I160" i="17" s="1"/>
  <c r="D161" i="17"/>
  <c r="I161" i="17" s="1"/>
  <c r="D162" i="17"/>
  <c r="I162" i="17" s="1"/>
  <c r="D163" i="17"/>
  <c r="I163" i="17" s="1"/>
  <c r="D164" i="17"/>
  <c r="I164" i="17" s="1"/>
  <c r="D165" i="17"/>
  <c r="I165" i="17" s="1"/>
  <c r="D166" i="17"/>
  <c r="I166" i="17" s="1"/>
  <c r="D167" i="17"/>
  <c r="I167" i="17" s="1"/>
  <c r="D168" i="17"/>
  <c r="I168" i="17" s="1"/>
  <c r="D169" i="17"/>
  <c r="I169" i="17" s="1"/>
  <c r="D170" i="17"/>
  <c r="I170" i="17" s="1"/>
  <c r="D171" i="17"/>
  <c r="I171" i="17" s="1"/>
  <c r="D174" i="17"/>
  <c r="D175" i="17"/>
  <c r="I175" i="17" s="1"/>
  <c r="D176" i="17"/>
  <c r="I176" i="17" s="1"/>
  <c r="D177" i="17"/>
  <c r="I177" i="17" s="1"/>
  <c r="D178" i="17"/>
  <c r="I178" i="17" s="1"/>
  <c r="D179" i="17"/>
  <c r="I179" i="17" s="1"/>
  <c r="D180" i="17"/>
  <c r="I180" i="17" s="1"/>
  <c r="D181" i="17"/>
  <c r="I181" i="17" s="1"/>
  <c r="D182" i="17"/>
  <c r="I182" i="17" s="1"/>
  <c r="D183" i="17"/>
  <c r="I183" i="17" s="1"/>
  <c r="D184" i="17"/>
  <c r="I184" i="17" s="1"/>
  <c r="D185" i="17"/>
  <c r="I185" i="17" s="1"/>
  <c r="D186" i="17"/>
  <c r="I186" i="17" s="1"/>
  <c r="D187" i="17"/>
  <c r="I187" i="17" s="1"/>
  <c r="D188" i="17"/>
  <c r="I188" i="17" s="1"/>
  <c r="D189" i="17"/>
  <c r="I189" i="17" s="1"/>
  <c r="D190" i="17"/>
  <c r="I190" i="17" s="1"/>
  <c r="D191" i="17"/>
  <c r="I191" i="17" s="1"/>
  <c r="D192" i="17"/>
  <c r="I192" i="17" s="1"/>
  <c r="D193" i="17"/>
  <c r="I193" i="17" s="1"/>
  <c r="D194" i="17"/>
  <c r="I194" i="17" s="1"/>
  <c r="D195" i="17"/>
  <c r="I195" i="17" s="1"/>
  <c r="D198" i="17"/>
  <c r="D199" i="17"/>
  <c r="I199" i="17" s="1"/>
  <c r="D200" i="17"/>
  <c r="I200" i="17" s="1"/>
  <c r="D201" i="17"/>
  <c r="I201" i="17" s="1"/>
  <c r="D202" i="17"/>
  <c r="I202" i="17" s="1"/>
  <c r="D203" i="17"/>
  <c r="I203" i="17" s="1"/>
  <c r="D204" i="17"/>
  <c r="I204" i="17" s="1"/>
  <c r="D205" i="17"/>
  <c r="I205" i="17" s="1"/>
  <c r="D206" i="17"/>
  <c r="I206" i="17" s="1"/>
  <c r="D207" i="17"/>
  <c r="I207" i="17" s="1"/>
  <c r="D208" i="17"/>
  <c r="I208" i="17" s="1"/>
  <c r="D209" i="17"/>
  <c r="I209" i="17" s="1"/>
  <c r="D210" i="17"/>
  <c r="I210" i="17" s="1"/>
  <c r="D211" i="17"/>
  <c r="I211" i="17" s="1"/>
  <c r="D212" i="17"/>
  <c r="I212" i="17" s="1"/>
  <c r="D213" i="17"/>
  <c r="I213" i="17" s="1"/>
  <c r="D214" i="17"/>
  <c r="I214" i="17" s="1"/>
  <c r="D215" i="17"/>
  <c r="I215" i="17" s="1"/>
  <c r="D216" i="17"/>
  <c r="I216" i="17" s="1"/>
  <c r="D217" i="17"/>
  <c r="I217" i="17" s="1"/>
  <c r="D218" i="17"/>
  <c r="I218" i="17" s="1"/>
  <c r="D219" i="17"/>
  <c r="I219" i="17" s="1"/>
  <c r="D220" i="17"/>
  <c r="I220" i="17" s="1"/>
  <c r="D221" i="17"/>
  <c r="I221" i="17" s="1"/>
  <c r="D222" i="17"/>
  <c r="I222" i="17" s="1"/>
  <c r="D223" i="17"/>
  <c r="I223" i="17" s="1"/>
  <c r="D224" i="17"/>
  <c r="I224" i="17" s="1"/>
  <c r="D225" i="17"/>
  <c r="I225" i="17" s="1"/>
  <c r="D226" i="17"/>
  <c r="I226" i="17" s="1"/>
  <c r="D227" i="17"/>
  <c r="I227" i="17" s="1"/>
  <c r="D228" i="17"/>
  <c r="I228" i="17" s="1"/>
  <c r="D229" i="17"/>
  <c r="I229" i="17" s="1"/>
  <c r="D230" i="17"/>
  <c r="I230" i="17" s="1"/>
  <c r="D231" i="17"/>
  <c r="I231" i="17" s="1"/>
  <c r="D232" i="17"/>
  <c r="I232" i="17" s="1"/>
  <c r="D233" i="17"/>
  <c r="I233" i="17" s="1"/>
  <c r="D236" i="17"/>
  <c r="D237" i="17"/>
  <c r="I237" i="17" s="1"/>
  <c r="D238" i="17"/>
  <c r="I238" i="17" s="1"/>
  <c r="D239" i="17"/>
  <c r="I239" i="17" s="1"/>
  <c r="D240" i="17"/>
  <c r="I240" i="17" s="1"/>
  <c r="D241" i="17"/>
  <c r="I241" i="17" s="1"/>
  <c r="D242" i="17"/>
  <c r="I242" i="17" s="1"/>
  <c r="D243" i="17"/>
  <c r="I243" i="17" s="1"/>
  <c r="D244" i="17"/>
  <c r="I244" i="17" s="1"/>
  <c r="D245" i="17"/>
  <c r="I245" i="17" s="1"/>
  <c r="D246" i="17"/>
  <c r="I246" i="17" s="1"/>
  <c r="D247" i="17"/>
  <c r="I247" i="17" s="1"/>
  <c r="D248" i="17"/>
  <c r="I248" i="17" s="1"/>
  <c r="D249" i="17"/>
  <c r="I249" i="17" s="1"/>
  <c r="D250" i="17"/>
  <c r="I250" i="17" s="1"/>
  <c r="D251" i="17"/>
  <c r="I251" i="17" s="1"/>
  <c r="D252" i="17"/>
  <c r="I252" i="17" s="1"/>
  <c r="D253" i="17"/>
  <c r="I253" i="17" s="1"/>
  <c r="D254" i="17"/>
  <c r="I254" i="17" s="1"/>
  <c r="D255" i="17"/>
  <c r="I255" i="17" s="1"/>
  <c r="D256" i="17"/>
  <c r="I256" i="17" s="1"/>
  <c r="D257" i="17"/>
  <c r="I257" i="17" s="1"/>
  <c r="D258" i="17"/>
  <c r="I258" i="17" s="1"/>
  <c r="D259" i="17"/>
  <c r="I259" i="17" s="1"/>
  <c r="D260" i="17"/>
  <c r="I260" i="17" s="1"/>
  <c r="D261" i="17"/>
  <c r="I261" i="17" s="1"/>
  <c r="D262" i="17"/>
  <c r="I262" i="17" s="1"/>
  <c r="D263" i="17"/>
  <c r="I263" i="17" s="1"/>
  <c r="D264" i="17"/>
  <c r="I264" i="17" s="1"/>
  <c r="D265" i="17"/>
  <c r="I265" i="17" s="1"/>
  <c r="D266" i="17"/>
  <c r="I266" i="17" s="1"/>
  <c r="D267" i="17"/>
  <c r="I267" i="17" s="1"/>
  <c r="D268" i="17"/>
  <c r="I268" i="17" s="1"/>
  <c r="D269" i="17"/>
  <c r="I269" i="17" s="1"/>
  <c r="D270" i="17"/>
  <c r="I270" i="17" s="1"/>
  <c r="D273" i="17"/>
  <c r="D274" i="17"/>
  <c r="I274" i="17" s="1"/>
  <c r="D275" i="17"/>
  <c r="I275" i="17" s="1"/>
  <c r="D276" i="17"/>
  <c r="I276" i="17" s="1"/>
  <c r="D277" i="17"/>
  <c r="I277" i="17" s="1"/>
  <c r="D278" i="17"/>
  <c r="I278" i="17" s="1"/>
  <c r="D279" i="17"/>
  <c r="I279" i="17" s="1"/>
  <c r="D280" i="17"/>
  <c r="I280" i="17" s="1"/>
  <c r="D281" i="17"/>
  <c r="I281" i="17" s="1"/>
  <c r="D282" i="17"/>
  <c r="I282" i="17" s="1"/>
  <c r="D283" i="17"/>
  <c r="I283" i="17" s="1"/>
  <c r="G30" i="17"/>
  <c r="G29" i="17"/>
  <c r="G28" i="17"/>
  <c r="G27" i="17"/>
  <c r="G26" i="17"/>
  <c r="I26" i="17" s="1"/>
  <c r="G25" i="17"/>
  <c r="D25" i="17"/>
  <c r="G24" i="17"/>
  <c r="D24" i="17"/>
  <c r="G23" i="17"/>
  <c r="I23" i="17" s="1"/>
  <c r="G22" i="17"/>
  <c r="D22" i="17"/>
  <c r="G21" i="17"/>
  <c r="D21" i="17"/>
  <c r="G20" i="17"/>
  <c r="D20" i="17"/>
  <c r="G19" i="17"/>
  <c r="D19" i="17"/>
  <c r="G18" i="17"/>
  <c r="D18" i="17"/>
  <c r="G17" i="17"/>
  <c r="D17" i="17"/>
  <c r="G16" i="17"/>
  <c r="G15" i="17"/>
  <c r="D15" i="17"/>
  <c r="G14" i="17"/>
  <c r="D14" i="17"/>
  <c r="G13" i="17"/>
  <c r="D13" i="17"/>
  <c r="G12" i="17"/>
  <c r="I12" i="17" s="1"/>
  <c r="G11" i="17"/>
  <c r="D11" i="17"/>
  <c r="G10" i="17"/>
  <c r="I10" i="17" s="1"/>
  <c r="G9" i="17"/>
  <c r="G8" i="17"/>
  <c r="D8" i="17"/>
  <c r="G7" i="17"/>
  <c r="D7" i="17"/>
  <c r="G6" i="17"/>
  <c r="D6" i="17"/>
  <c r="G5" i="17"/>
  <c r="D5" i="17"/>
  <c r="G4" i="17"/>
  <c r="D4" i="17"/>
  <c r="D3" i="17"/>
  <c r="I28" i="17" l="1"/>
  <c r="I236" i="17"/>
  <c r="E269" i="17"/>
  <c r="I273" i="17"/>
  <c r="J297" i="17" s="1"/>
  <c r="E297" i="17"/>
  <c r="J269" i="17"/>
  <c r="E48" i="17"/>
  <c r="I14" i="17"/>
  <c r="I198" i="17"/>
  <c r="J232" i="17" s="1"/>
  <c r="E232" i="17"/>
  <c r="I174" i="17"/>
  <c r="J194" i="17" s="1"/>
  <c r="E194" i="17"/>
  <c r="I113" i="17"/>
  <c r="J144" i="17" s="1"/>
  <c r="E144" i="17"/>
  <c r="H48" i="17"/>
  <c r="I89" i="17"/>
  <c r="J110" i="17" s="1"/>
  <c r="E110" i="17"/>
  <c r="I18" i="17"/>
  <c r="I149" i="17"/>
  <c r="J170" i="17" s="1"/>
  <c r="E170" i="17"/>
  <c r="I52" i="17"/>
  <c r="J83" i="17" s="1"/>
  <c r="E83" i="17"/>
  <c r="I25" i="17"/>
  <c r="I30" i="17"/>
  <c r="I29" i="17"/>
  <c r="I27" i="17"/>
  <c r="I24" i="17"/>
  <c r="I22" i="17"/>
  <c r="I19" i="17"/>
  <c r="C33" i="18"/>
  <c r="B34" i="18" s="1"/>
  <c r="B44" i="18" s="1"/>
  <c r="I9" i="17"/>
  <c r="I13" i="17"/>
  <c r="I17" i="17"/>
  <c r="I6" i="17"/>
  <c r="I20" i="17"/>
  <c r="I3" i="17"/>
  <c r="I5" i="17"/>
  <c r="I7" i="17"/>
  <c r="I16" i="17"/>
  <c r="I21" i="17"/>
  <c r="I4" i="17"/>
  <c r="I11" i="17"/>
  <c r="I8" i="17"/>
  <c r="I15" i="17"/>
  <c r="J48" i="17" l="1"/>
</calcChain>
</file>

<file path=xl/sharedStrings.xml><?xml version="1.0" encoding="utf-8"?>
<sst xmlns="http://schemas.openxmlformats.org/spreadsheetml/2006/main" count="1932" uniqueCount="1329">
  <si>
    <t>Item</t>
  </si>
  <si>
    <t>Profit</t>
  </si>
  <si>
    <t>Cost</t>
  </si>
  <si>
    <t>Sales Value</t>
  </si>
  <si>
    <t>Gran Board Dash</t>
  </si>
  <si>
    <t>Nathome 涮烤一體燒烤爐 NSK20</t>
  </si>
  <si>
    <t>JBL Clip 3</t>
  </si>
  <si>
    <t>SOUYI 超靜音充電式直立吸塵機 SY-089</t>
  </si>
  <si>
    <t>QTY</t>
  </si>
  <si>
    <t>TOTAL SALES</t>
  </si>
  <si>
    <t>TOTAL COST</t>
  </si>
  <si>
    <t xml:space="preserve">DYSON SUPERSONIC STAND </t>
  </si>
  <si>
    <t>JUJY 紀芝 RF射頻美眼儀</t>
  </si>
  <si>
    <t xml:space="preserve">b&amp;o m3 water </t>
  </si>
  <si>
    <t>知多</t>
  </si>
  <si>
    <t>村上隆 cookie</t>
  </si>
  <si>
    <t xml:space="preserve">SF </t>
  </si>
  <si>
    <t>iris OHYAMA 超輕量除塵蟎吸塵機 IC-FAC3</t>
  </si>
  <si>
    <t>N.Total</t>
  </si>
  <si>
    <t>G.Total</t>
  </si>
  <si>
    <t>Other</t>
  </si>
  <si>
    <t>Sales</t>
  </si>
  <si>
    <t>Data</t>
  </si>
  <si>
    <t xml:space="preserve">BANK IN </t>
  </si>
  <si>
    <t>PRICE</t>
  </si>
  <si>
    <t xml:space="preserve">cuckoo steamer </t>
  </si>
  <si>
    <t>SHURE SV200</t>
  </si>
  <si>
    <t>165931 </t>
  </si>
  <si>
    <r>
      <t xml:space="preserve">Acer </t>
    </r>
    <r>
      <rPr>
        <b/>
        <sz val="11"/>
        <color rgb="FF000000"/>
        <rFont val="新細明體"/>
        <family val="1"/>
        <charset val="136"/>
      </rPr>
      <t>便攜</t>
    </r>
    <r>
      <rPr>
        <b/>
        <sz val="11"/>
        <color rgb="FF000000"/>
        <rFont val="Times New Roman"/>
        <family val="1"/>
      </rPr>
      <t xml:space="preserve"> LED </t>
    </r>
    <r>
      <rPr>
        <b/>
        <sz val="11"/>
        <color rgb="FF000000"/>
        <rFont val="新細明體"/>
        <family val="1"/>
        <charset val="136"/>
      </rPr>
      <t>投影機</t>
    </r>
    <r>
      <rPr>
        <b/>
        <sz val="11"/>
        <color rgb="FF000000"/>
        <rFont val="Times New Roman"/>
        <family val="1"/>
      </rPr>
      <t xml:space="preserve"> C202i</t>
    </r>
  </si>
  <si>
    <t>450890 </t>
  </si>
  <si>
    <t>JLab Audio JBuds Air Executive True Wireless Earbuds</t>
  </si>
  <si>
    <t>426868 </t>
  </si>
  <si>
    <t>SHURE MV88+ Video Kit</t>
  </si>
  <si>
    <t>390505 </t>
  </si>
  <si>
    <t>ionMask Personal Air purification 隨身掛頸空氣清新機</t>
  </si>
  <si>
    <t>447121 </t>
  </si>
  <si>
    <t>Philips 飛利浦 超濾龍頭式淨水器組合(WP3811+WP3911)</t>
  </si>
  <si>
    <t>237992 </t>
  </si>
  <si>
    <t>Philips 飛利浦 超濾龍頭式淨水器組合(WP3812+WP3922</t>
  </si>
  <si>
    <t>238469 </t>
  </si>
  <si>
    <r>
      <t>Philips 飛利浦 水龍頭濾水器 Micro X-Pure, 數碼 WP3822</t>
    </r>
    <r>
      <rPr>
        <sz val="11"/>
        <color rgb="FFAAAAAA"/>
        <rFont val="Inherit"/>
        <family val="1"/>
      </rPr>
      <t>[</t>
    </r>
  </si>
  <si>
    <t>171219 </t>
  </si>
  <si>
    <t>BONECO 無水負離子香氛機 P50</t>
  </si>
  <si>
    <t>427523 </t>
  </si>
  <si>
    <t>AVIOT 1圈2動鐵單元真無線耳機 TE-BD21F</t>
  </si>
  <si>
    <t>Shure SE215 Wireless Earphone with BT2</t>
  </si>
  <si>
    <t>423583 </t>
  </si>
  <si>
    <t>JBL Bar 2.0 All-in-One Compact 2.0 Channel Soundbar</t>
  </si>
  <si>
    <t>446159 </t>
  </si>
  <si>
    <t>Shure SE846 隔音耳機 + BT2 藍牙升級線</t>
  </si>
  <si>
    <t>424708 </t>
  </si>
  <si>
    <t>Heat2Wear Vest 智能發熱背心</t>
  </si>
  <si>
    <t>Soundpeats HiFi Dual-Driver TWS Earbuds Truengine 2</t>
    <phoneticPr fontId="0" type="noConversion"/>
  </si>
  <si>
    <t>437956 </t>
  </si>
  <si>
    <t>Soundpeats TrueAir 真無線耳機</t>
  </si>
  <si>
    <t>447635 </t>
    <phoneticPr fontId="0" type="noConversion"/>
  </si>
  <si>
    <t>Soundpeats TrueCapsule 真無線耳機</t>
  </si>
  <si>
    <t>447634 </t>
  </si>
  <si>
    <t>Soundpeats TrueWings 真無線耳機</t>
  </si>
  <si>
    <t>447633 </t>
  </si>
  <si>
    <t>Soundpeats Trueshift 2 真無線耳機</t>
  </si>
  <si>
    <t>447607 </t>
  </si>
  <si>
    <t>Soundpeats Truengine SE 至細雙單元HIFI音質真無線藍牙耳機</t>
  </si>
  <si>
    <t>451974 </t>
  </si>
  <si>
    <t>Fender Indio 便攜藍牙喇叭</t>
  </si>
  <si>
    <t>367651 </t>
  </si>
  <si>
    <t>Fender Nine 2 耳機 (日本別注版)</t>
  </si>
  <si>
    <t>410306 </t>
  </si>
  <si>
    <t>Fender Nine 1 入耳式耳機</t>
  </si>
  <si>
    <t>341800 </t>
  </si>
  <si>
    <t>Fender Nine 1 SE 入耳式耳機</t>
  </si>
  <si>
    <t>421333 </t>
    <phoneticPr fontId="0" type="noConversion"/>
  </si>
  <si>
    <t>Fender Nine 0</t>
  </si>
  <si>
    <t>358952 </t>
  </si>
  <si>
    <t>Fender AE1i Audio Enhancer + Nine 1 SE 圈鐵混合單元耳機 特別套裝</t>
  </si>
  <si>
    <t>438715 </t>
  </si>
  <si>
    <t>Zorloo Ztella Integrated USB-DAC Cable</t>
  </si>
  <si>
    <t>436917 </t>
  </si>
  <si>
    <t>Peak Design Slide (2017 Version)</t>
  </si>
  <si>
    <t>284206 </t>
  </si>
  <si>
    <t>Peak Design SLIDE LITE</t>
  </si>
  <si>
    <t>216735 </t>
  </si>
  <si>
    <r>
      <t>Peak Design SHELL Small</t>
    </r>
    <r>
      <rPr>
        <sz val="11"/>
        <color rgb="FFAAAAAA"/>
        <rFont val="Inherit"/>
        <family val="1"/>
      </rPr>
      <t>[</t>
    </r>
  </si>
  <si>
    <t>218402 </t>
  </si>
  <si>
    <t>Peak Design SHELL Medium</t>
  </si>
  <si>
    <t>218453 </t>
  </si>
  <si>
    <t>Peak Design SHELL Large</t>
  </si>
  <si>
    <t>218454 </t>
  </si>
  <si>
    <r>
      <t>Peak Design ProPad PP-2 (2017 Version)</t>
    </r>
    <r>
      <rPr>
        <sz val="11"/>
        <color rgb="FFAAAAAA"/>
        <rFont val="Inherit"/>
        <family val="1"/>
      </rPr>
      <t>[</t>
    </r>
  </si>
  <si>
    <t>284930 </t>
  </si>
  <si>
    <r>
      <t>Peak Design POV Kit for GoPro and point-and-shoot cameras</t>
    </r>
    <r>
      <rPr>
        <sz val="11"/>
        <color rgb="FFAAAAAA"/>
        <rFont val="Inherit"/>
        <family val="1"/>
      </rPr>
      <t>[</t>
    </r>
  </si>
  <si>
    <t>183467 </t>
  </si>
  <si>
    <r>
      <t>Peak Design Standard Plate</t>
    </r>
    <r>
      <rPr>
        <sz val="11"/>
        <color rgb="FFAAAAAA"/>
        <rFont val="Inherit"/>
        <family val="1"/>
      </rPr>
      <t>[相機袋</t>
    </r>
  </si>
  <si>
    <t>183461 </t>
  </si>
  <si>
    <r>
      <t>Peak Design DUALplate</t>
    </r>
    <r>
      <rPr>
        <sz val="11"/>
        <color rgb="FFAAAAAA"/>
        <rFont val="Inherit"/>
        <family val="1"/>
      </rPr>
      <t>[相</t>
    </r>
  </si>
  <si>
    <t>183464 </t>
  </si>
  <si>
    <t>Peak Design Anchor Mount 相機帶底座</t>
  </si>
  <si>
    <t>364813 </t>
  </si>
  <si>
    <r>
      <t>Matador Freerain24 Backpack</t>
    </r>
    <r>
      <rPr>
        <sz val="11"/>
        <color rgb="FFAAAAAA"/>
        <rFont val="Inherit"/>
        <family val="1"/>
      </rPr>
      <t>[</t>
    </r>
  </si>
  <si>
    <t>230702 </t>
  </si>
  <si>
    <t>Matador FreeRain24 2.0 Backpack (Advanced Series)</t>
  </si>
  <si>
    <t>367990 </t>
  </si>
  <si>
    <r>
      <t>Matador FreeFly16 Backpack (Advanced Series)</t>
    </r>
    <r>
      <rPr>
        <sz val="11"/>
        <color rgb="FFAAAAAA"/>
        <rFont val="Inherit"/>
        <family val="1"/>
      </rPr>
      <t>[</t>
    </r>
  </si>
  <si>
    <t>367996 </t>
  </si>
  <si>
    <t>Matador Daylite 16L Backpack</t>
  </si>
  <si>
    <t>245788 </t>
  </si>
  <si>
    <t>Matador Beast28 Packable Technical Backpack - 28L</t>
  </si>
  <si>
    <t>Peak Design Leash</t>
  </si>
  <si>
    <t>Peak Design Capture V3 with Standard Plate</t>
  </si>
  <si>
    <t>Peak Design Capture V3</t>
  </si>
  <si>
    <r>
      <t>Peak Design CLUTCH</t>
    </r>
    <r>
      <rPr>
        <sz val="11"/>
        <color rgb="FFAAAAAA"/>
        <rFont val="Inherit"/>
        <family val="1"/>
      </rPr>
      <t>[</t>
    </r>
  </si>
  <si>
    <r>
      <t>Peak Design Cuff</t>
    </r>
    <r>
      <rPr>
        <sz val="11"/>
        <color rgb="FFAAAAAA"/>
        <rFont val="Inherit"/>
        <family val="1"/>
      </rPr>
      <t>[</t>
    </r>
  </si>
  <si>
    <t>Peak Design BOLT PACK螺栓組</t>
  </si>
  <si>
    <t>Peak Design Wash Pouch</t>
  </si>
  <si>
    <t>Peak Design Rain Fly 背包雨罩</t>
  </si>
  <si>
    <r>
      <t>Peak Design Tech Pouch</t>
    </r>
    <r>
      <rPr>
        <sz val="11"/>
        <color rgb="FFAAAAAA"/>
        <rFont val="Inherit"/>
        <family val="1"/>
      </rPr>
      <t>[</t>
    </r>
  </si>
  <si>
    <t>Peak Design Everyday Sling 10L</t>
  </si>
  <si>
    <t>Peak Design Everyday Sling 10L v2</t>
  </si>
  <si>
    <t>Peak Design Everyday Sling 3L v2</t>
  </si>
  <si>
    <t>Peak Design Everyday Sling 6L v2</t>
  </si>
  <si>
    <t>Peak Design Everyday Sling 5L</t>
  </si>
  <si>
    <t>Peak Design Range Pouch - Small</t>
  </si>
  <si>
    <t>Peak Design Range Pouch - Medium</t>
  </si>
  <si>
    <t>Peak Design BRP-L-BL-1 Range Pouch - Large</t>
  </si>
  <si>
    <t>Peak Design Packing Cube - Medium</t>
  </si>
  <si>
    <t>Peak Design Packing Cube - Small</t>
  </si>
  <si>
    <r>
      <t>Peak Design The Field Pouch</t>
    </r>
    <r>
      <rPr>
        <sz val="11"/>
        <color rgb="FFAAAAAA"/>
        <rFont val="Inherit"/>
        <family val="1"/>
      </rPr>
      <t>[</t>
    </r>
  </si>
  <si>
    <t>Peak Design Camera Cube - Small</t>
  </si>
  <si>
    <t>Peak Design Camera Cube - Medium</t>
  </si>
  <si>
    <t>Peak Design Camera Cube - Large</t>
  </si>
  <si>
    <r>
      <t>Peak Design Everyday Totepack 20L v2</t>
    </r>
    <r>
      <rPr>
        <sz val="11"/>
        <color rgb="FFAAAAAA"/>
        <rFont val="Inherit"/>
        <family val="1"/>
      </rPr>
      <t>[相機袋]</t>
    </r>
  </si>
  <si>
    <t>434265 </t>
  </si>
  <si>
    <t>Peak Design Everyday Backpack 20L Zip v2</t>
  </si>
  <si>
    <t>434261 </t>
  </si>
  <si>
    <t>Peak Design Everyday Backpack 20L v2</t>
  </si>
  <si>
    <t>434256 </t>
  </si>
  <si>
    <t>Peak Design EVERYDAY BACKPACK 20L</t>
  </si>
  <si>
    <t>242047 </t>
  </si>
  <si>
    <t>Peak Design Anchor Links for Camera Straps 2017 version (AL-3)</t>
  </si>
  <si>
    <t>276281 </t>
  </si>
  <si>
    <t>Peak Design Micro Anchor 4-Pack 2017 version (4PK-AN-3)</t>
  </si>
  <si>
    <t>276282 </t>
  </si>
  <si>
    <t>最新報價: HK$1,580</t>
  </si>
  <si>
    <r>
      <t>AVIOT 1圈2動鐵單元真無線耳機 (紫色限量版) TE-BD21f</t>
    </r>
    <r>
      <rPr>
        <sz val="11"/>
        <color rgb="FFAAAAAA"/>
        <rFont val="Inherit"/>
        <family val="2"/>
      </rPr>
      <t>[真無線耳機]</t>
    </r>
  </si>
  <si>
    <t>最新報價: HK$578</t>
  </si>
  <si>
    <r>
      <t>Logitech C920E HD Pro 網路攝影機</t>
    </r>
    <r>
      <rPr>
        <sz val="11"/>
        <color rgb="FFAAAAAA"/>
        <rFont val="Inherit"/>
        <family val="2"/>
      </rPr>
      <t>[網路攝影機]</t>
    </r>
  </si>
  <si>
    <t>最新報價: HK$588</t>
  </si>
  <si>
    <r>
      <t>FusionLens 2.0 for iPhone 11 series 360全景手機鏡頭</t>
    </r>
    <r>
      <rPr>
        <sz val="11"/>
        <color rgb="FFAAAAAA"/>
        <rFont val="Inherit"/>
        <family val="2"/>
      </rPr>
      <t>[其他手提電話配件]</t>
    </r>
  </si>
  <si>
    <t>最新報價: HK$128</t>
  </si>
  <si>
    <r>
      <t>AHAStyle AirPods Pro 輕薄系列矽膠掛勾保護套</t>
    </r>
    <r>
      <rPr>
        <sz val="11"/>
        <color rgb="FFAAAAAA"/>
        <rFont val="Inherit"/>
        <family val="2"/>
      </rPr>
      <t>[保護套]</t>
    </r>
  </si>
  <si>
    <t>最新報價: HK$980</t>
  </si>
  <si>
    <r>
      <t>Noble Audio FALCON 真無線耳機</t>
    </r>
    <r>
      <rPr>
        <sz val="11"/>
        <color rgb="FFAAAAAA"/>
        <rFont val="Inherit"/>
        <family val="2"/>
      </rPr>
      <t>[真無線耳機]</t>
    </r>
  </si>
  <si>
    <t>最新報價: HK$188</t>
  </si>
  <si>
    <r>
      <t>HUAWEI SuperCharge Wireless Charger (Max 27W) Cp61</t>
    </r>
    <r>
      <rPr>
        <sz val="11"/>
        <color rgb="FFAAAAAA"/>
        <rFont val="Inherit"/>
        <family val="2"/>
      </rPr>
      <t>[充電器 電池]</t>
    </r>
  </si>
  <si>
    <t>最新報價: HK$638</t>
  </si>
  <si>
    <r>
      <t>JLab Audio JBuds Air Icon 真無線藍牙耳機</t>
    </r>
    <r>
      <rPr>
        <sz val="11"/>
        <color rgb="FFAAAAAA"/>
        <rFont val="Inherit"/>
        <family val="2"/>
      </rPr>
      <t>[真無線耳機]</t>
    </r>
  </si>
  <si>
    <r>
      <t>FusionLens 2.0 for XS/XS MAX series 360全景手機鏡頭</t>
    </r>
    <r>
      <rPr>
        <sz val="11"/>
        <color rgb="FFAAAAAA"/>
        <rFont val="Inherit"/>
        <family val="2"/>
      </rPr>
      <t>[其他手提電話配件]</t>
    </r>
  </si>
  <si>
    <t>最新報價: HK$499</t>
  </si>
  <si>
    <r>
      <t>PhotoFast USB-C 11合1 擴充座 Type-C Hub</t>
    </r>
    <r>
      <rPr>
        <sz val="11"/>
        <color rgb="FFAAAAAA"/>
        <rFont val="Inherit"/>
        <family val="2"/>
      </rPr>
      <t>[其他電腦配件]</t>
    </r>
  </si>
  <si>
    <t>最新報價: HK$1,099</t>
  </si>
  <si>
    <r>
      <t>Tronext Viper X 肌肉筋膜按摩槍</t>
    </r>
    <r>
      <rPr>
        <sz val="11"/>
        <color rgb="FFAAAAAA"/>
        <rFont val="Inherit"/>
        <family val="2"/>
      </rPr>
      <t>[按摩器材]</t>
    </r>
  </si>
  <si>
    <t>最新報價: HK$1,299</t>
  </si>
  <si>
    <r>
      <t>Tronext Viper Slim 肌肉筋膜按摩槍</t>
    </r>
    <r>
      <rPr>
        <sz val="11"/>
        <color rgb="FFAAAAAA"/>
        <rFont val="Inherit"/>
        <family val="2"/>
      </rPr>
      <t>[按摩器材]</t>
    </r>
  </si>
  <si>
    <t>最新報價: HK$1,698</t>
  </si>
  <si>
    <r>
      <t>FiiO EH3 NC Hi-Fi藍牙降噪耳罩式耳機</t>
    </r>
    <r>
      <rPr>
        <sz val="11"/>
        <color rgb="FFAAAAAA"/>
        <rFont val="Inherit"/>
        <family val="2"/>
      </rPr>
      <t>[頭戴式耳機]</t>
    </r>
  </si>
  <si>
    <t>最新報價: HK$2,499</t>
  </si>
  <si>
    <r>
      <t>Beats Solo Pro 無線抑噪耳機</t>
    </r>
    <r>
      <rPr>
        <sz val="11"/>
        <color rgb="FFAAAAAA"/>
        <rFont val="Inherit"/>
        <family val="2"/>
      </rPr>
      <t>[頭戴式耳機]</t>
    </r>
  </si>
  <si>
    <t>最新報價: HK$2,339</t>
  </si>
  <si>
    <r>
      <t>Peak Design Everyday Backpack 20L v2</t>
    </r>
    <r>
      <rPr>
        <sz val="11"/>
        <color rgb="FFAAAAAA"/>
        <rFont val="Inherit"/>
        <family val="2"/>
      </rPr>
      <t>[相機袋]</t>
    </r>
  </si>
  <si>
    <t>最新報價: HK$2,599</t>
  </si>
  <si>
    <r>
      <t>Peak Design Everyday Backpack 30L v2</t>
    </r>
    <r>
      <rPr>
        <sz val="11"/>
        <color rgb="FFAAAAAA"/>
        <rFont val="Inherit"/>
        <family val="2"/>
      </rPr>
      <t>[相機袋]</t>
    </r>
  </si>
  <si>
    <t>最新報價: HK$1,699</t>
  </si>
  <si>
    <r>
      <t>Peak Design Everyday Backpack 15L Zip v2</t>
    </r>
    <r>
      <rPr>
        <sz val="11"/>
        <color rgb="FFAAAAAA"/>
        <rFont val="Inherit"/>
        <family val="2"/>
      </rPr>
      <t>[相機袋]</t>
    </r>
  </si>
  <si>
    <t>最新報價: HK$1,979</t>
  </si>
  <si>
    <r>
      <t>Peak Design Everyday Backpack 20L Zip v2</t>
    </r>
    <r>
      <rPr>
        <sz val="11"/>
        <color rgb="FFAAAAAA"/>
        <rFont val="Inherit"/>
        <family val="2"/>
      </rPr>
      <t>[相機袋]</t>
    </r>
  </si>
  <si>
    <r>
      <t>Peak Design Everyday Messenger 13L v2</t>
    </r>
    <r>
      <rPr>
        <sz val="11"/>
        <color rgb="FFAAAAAA"/>
        <rFont val="Inherit"/>
        <family val="2"/>
      </rPr>
      <t>[相機袋]</t>
    </r>
  </si>
  <si>
    <t>最新報價: HK$1,349</t>
  </si>
  <si>
    <r>
      <t>Peak Design Everyday Tote 15L v2</t>
    </r>
    <r>
      <rPr>
        <sz val="11"/>
        <color rgb="FFAAAAAA"/>
        <rFont val="Inherit"/>
        <family val="2"/>
      </rPr>
      <t>[相機袋]</t>
    </r>
  </si>
  <si>
    <t>最新報價: HK$1,619</t>
  </si>
  <si>
    <r>
      <t>Peak Design Everyday Totepack 20L v2</t>
    </r>
    <r>
      <rPr>
        <sz val="11"/>
        <color rgb="FFAAAAAA"/>
        <rFont val="Inherit"/>
        <family val="2"/>
      </rPr>
      <t>[相機袋]</t>
    </r>
  </si>
  <si>
    <r>
      <t>Peak Design Everyday Sling 10L v2</t>
    </r>
    <r>
      <rPr>
        <sz val="11"/>
        <color rgb="FFAAAAAA"/>
        <rFont val="Inherit"/>
        <family val="2"/>
      </rPr>
      <t>[相機袋]</t>
    </r>
  </si>
  <si>
    <t>最新報價: HK$719</t>
  </si>
  <si>
    <r>
      <t>Peak Design Everyday Sling 3L v2</t>
    </r>
    <r>
      <rPr>
        <sz val="11"/>
        <color rgb="FFAAAAAA"/>
        <rFont val="Inherit"/>
        <family val="2"/>
      </rPr>
      <t>[相機袋]</t>
    </r>
  </si>
  <si>
    <t>最新報價: HK$889</t>
  </si>
  <si>
    <r>
      <t>Peak Design Everyday Sling 6L v2</t>
    </r>
    <r>
      <rPr>
        <sz val="11"/>
        <color rgb="FFAAAAAA"/>
        <rFont val="Inherit"/>
        <family val="2"/>
      </rPr>
      <t>[相機袋]</t>
    </r>
  </si>
  <si>
    <r>
      <t>JBL Pulse 4 Portable Bluetooth Speaker</t>
    </r>
    <r>
      <rPr>
        <sz val="11"/>
        <color rgb="FFAAAAAA"/>
        <rFont val="Inherit"/>
        <family val="2"/>
      </rPr>
      <t>[可攜式藍牙喇叭]</t>
    </r>
  </si>
  <si>
    <r>
      <t>AVIOT 1圈2動鐵單元真無線耳機 TE-BD21F</t>
    </r>
    <r>
      <rPr>
        <sz val="11"/>
        <color rgb="FFAAAAAA"/>
        <rFont val="Inherit"/>
        <family val="2"/>
      </rPr>
      <t>[真無線耳機]</t>
    </r>
  </si>
  <si>
    <t>最新報價: HK$1,999</t>
  </si>
  <si>
    <r>
      <t>Harman Kardon Citation One MKII 智能喇叭</t>
    </r>
    <r>
      <rPr>
        <sz val="11"/>
        <color rgb="FFAAAAAA"/>
        <rFont val="Inherit"/>
        <family val="2"/>
      </rPr>
      <t>[聲控智能喇叭]</t>
    </r>
  </si>
  <si>
    <t>最新報價: HK$350</t>
  </si>
  <si>
    <r>
      <t>Dyson Supersonic 梳子套裝</t>
    </r>
    <r>
      <rPr>
        <sz val="11"/>
        <color rgb="FFAAAAAA"/>
        <rFont val="Inherit"/>
        <family val="2"/>
      </rPr>
      <t>[身體局部護理]</t>
    </r>
  </si>
  <si>
    <t>最新報價: HK$999</t>
  </si>
  <si>
    <r>
      <t>小天才 兒童智能手錶 Z3</t>
    </r>
    <r>
      <rPr>
        <sz val="11"/>
        <color rgb="FFAAAAAA"/>
        <rFont val="Inherit"/>
        <family val="2"/>
      </rPr>
      <t>[智能手錶]</t>
    </r>
  </si>
  <si>
    <t>最新報價: HK$399</t>
  </si>
  <si>
    <r>
      <t>AutoBot V Mini 便攜式吸塵器</t>
    </r>
    <r>
      <rPr>
        <sz val="11"/>
        <color rgb="FFAAAAAA"/>
        <rFont val="Inherit"/>
        <family val="2"/>
      </rPr>
      <t>[吸塵機]</t>
    </r>
  </si>
  <si>
    <t>最新報價: HK$258</t>
  </si>
  <si>
    <r>
      <t>Lowra rouge 兒童專用低輻射電風筒 ML-201</t>
    </r>
    <r>
      <rPr>
        <sz val="11"/>
        <color rgb="FFAAAAAA"/>
        <rFont val="Inherit"/>
        <family val="2"/>
      </rPr>
      <t>[風筒]</t>
    </r>
  </si>
  <si>
    <t>最新報價: HK$1,399</t>
  </si>
  <si>
    <r>
      <t>JBL 桌面無線藍牙喇叭 DCS3500</t>
    </r>
    <r>
      <rPr>
        <sz val="11"/>
        <color rgb="FFAAAAAA"/>
        <rFont val="Inherit"/>
        <family val="2"/>
      </rPr>
      <t>[桌面喇叭 電腦喇叭]</t>
    </r>
  </si>
  <si>
    <r>
      <t>Apple iPhone 11 Pro 智慧型電池護殼</t>
    </r>
    <r>
      <rPr>
        <sz val="11"/>
        <color rgb="FFAAAAAA"/>
        <rFont val="Inherit"/>
        <family val="2"/>
      </rPr>
      <t>[保護套]</t>
    </r>
  </si>
  <si>
    <r>
      <t>Apple iPhone 11 智慧型電池護殼</t>
    </r>
    <r>
      <rPr>
        <sz val="11"/>
        <color rgb="FFAAAAAA"/>
        <rFont val="Inherit"/>
        <family val="2"/>
      </rPr>
      <t>[保護套]</t>
    </r>
  </si>
  <si>
    <r>
      <t>Apple iPhone 11 Pro Max 智慧型電池護殼</t>
    </r>
    <r>
      <rPr>
        <sz val="11"/>
        <color rgb="FFAAAAAA"/>
        <rFont val="Inherit"/>
        <family val="2"/>
      </rPr>
      <t>[保護套]</t>
    </r>
  </si>
  <si>
    <t>最新報價: HK$465</t>
  </si>
  <si>
    <r>
      <t xml:space="preserve">NIID R0 </t>
    </r>
    <r>
      <rPr>
        <b/>
        <sz val="11"/>
        <color rgb="FF000000"/>
        <rFont val="細明體"/>
        <family val="3"/>
        <charset val="136"/>
      </rPr>
      <t>時尚胸包</t>
    </r>
    <r>
      <rPr>
        <sz val="11"/>
        <color rgb="FFAAAAAA"/>
        <rFont val="Inherit"/>
        <family val="2"/>
      </rPr>
      <t>[</t>
    </r>
    <r>
      <rPr>
        <sz val="11"/>
        <color rgb="FFAAAAAA"/>
        <rFont val="細明體"/>
        <family val="3"/>
        <charset val="136"/>
      </rPr>
      <t>包袋</t>
    </r>
    <r>
      <rPr>
        <sz val="11"/>
        <color rgb="FFAAAAAA"/>
        <rFont val="Inherit"/>
        <family val="2"/>
      </rPr>
      <t>]</t>
    </r>
  </si>
  <si>
    <t>最新報價: HK$2,498</t>
  </si>
  <si>
    <r>
      <t>MASTER &amp; DYNAMIC MW07 PLUS True Wireless Earphones</t>
    </r>
    <r>
      <rPr>
        <sz val="11"/>
        <color rgb="FFAAAAAA"/>
        <rFont val="Inherit"/>
        <family val="2"/>
      </rPr>
      <t>[真無線耳機]</t>
    </r>
  </si>
  <si>
    <t>最新報價: HK$269</t>
  </si>
  <si>
    <r>
      <t>Outlines 迷你智能暖風機</t>
    </r>
    <r>
      <rPr>
        <sz val="11"/>
        <color rgb="FFAAAAAA"/>
        <rFont val="Inherit"/>
        <family val="2"/>
      </rPr>
      <t>[暖風機]</t>
    </r>
  </si>
  <si>
    <t>最新報價: HK$748</t>
  </si>
  <si>
    <r>
      <t>Belkin USB-C 多媒體集線器 F4U092btSGY</t>
    </r>
    <r>
      <rPr>
        <sz val="11"/>
        <color rgb="FFAAAAAA"/>
        <rFont val="Inherit"/>
        <family val="2"/>
      </rPr>
      <t>[其他電腦配件]</t>
    </r>
  </si>
  <si>
    <t>最新報價: HK$298</t>
  </si>
  <si>
    <r>
      <t>Belkin BOOST↑UP 無線充電板 10W F7U082myBLK/WHT</t>
    </r>
    <r>
      <rPr>
        <sz val="11"/>
        <color rgb="FFAAAAAA"/>
        <rFont val="Inherit"/>
        <family val="2"/>
      </rPr>
      <t>[充電器 電池]</t>
    </r>
  </si>
  <si>
    <t>最新報價: HK$468</t>
  </si>
  <si>
    <r>
      <t>Flydigi 飛智 飛智銀狐半入耳頸掛脖式低延遲無線藍牙耳機</t>
    </r>
    <r>
      <rPr>
        <sz val="11"/>
        <color rgb="FFAAAAAA"/>
        <rFont val="Inherit"/>
        <family val="2"/>
      </rPr>
      <t>[平塞式耳機]</t>
    </r>
  </si>
  <si>
    <t>JBL LIVE 300TWS 真無線入耳式耳機</t>
  </si>
  <si>
    <r>
      <t>452164</t>
    </r>
    <r>
      <rPr>
        <u/>
        <sz val="12"/>
        <color theme="10"/>
        <rFont val="Calibri"/>
        <family val="2"/>
        <scheme val="minor"/>
      </rPr>
      <t> </t>
    </r>
  </si>
  <si>
    <t>最新報價: HK$799</t>
  </si>
  <si>
    <t>FiiO M11 Android-based Lossless Portable Music Player</t>
  </si>
  <si>
    <r>
      <t>395245</t>
    </r>
    <r>
      <rPr>
        <u/>
        <sz val="12"/>
        <color theme="10"/>
        <rFont val="Calibri"/>
        <family val="2"/>
        <scheme val="minor"/>
      </rPr>
      <t> </t>
    </r>
  </si>
  <si>
    <r>
      <t>Yohome 家の逸 便攜式可折疊洗衣機</t>
    </r>
    <r>
      <rPr>
        <sz val="11"/>
        <color rgb="FFAAAAAA"/>
        <rFont val="Inherit"/>
        <family val="2"/>
      </rPr>
      <t>[洗衣機]</t>
    </r>
  </si>
  <si>
    <r>
      <t xml:space="preserve">WPC UN104 Umbrella Biz Folding Umbrella </t>
    </r>
    <r>
      <rPr>
        <b/>
        <sz val="14"/>
        <color rgb="FF000000"/>
        <rFont val="Times New Roman"/>
        <family val="1"/>
      </rPr>
      <t xml:space="preserve"> </t>
    </r>
  </si>
  <si>
    <r>
      <t>326213</t>
    </r>
    <r>
      <rPr>
        <u/>
        <sz val="12"/>
        <color theme="10"/>
        <rFont val="Calibri"/>
        <family val="2"/>
        <scheme val="minor"/>
      </rPr>
      <t> </t>
    </r>
  </si>
  <si>
    <t>最新報價: HK$2,380</t>
  </si>
  <si>
    <r>
      <t>WORX WU630 .1</t>
    </r>
    <r>
      <rPr>
        <b/>
        <sz val="14"/>
        <color rgb="FF000000"/>
        <rFont val="Times New Roman"/>
        <family val="1"/>
      </rPr>
      <t>無碳刷第三代高壓清洗機</t>
    </r>
  </si>
  <si>
    <r>
      <t>Sony 無線降噪入耳式耳機 WI-1000XM2</t>
    </r>
    <r>
      <rPr>
        <sz val="11"/>
        <color rgb="FFAAAAAA"/>
        <rFont val="Inherit"/>
        <family val="2"/>
      </rPr>
      <t>[入耳式耳機]</t>
    </r>
  </si>
  <si>
    <r>
      <t xml:space="preserve">WORX WU630 </t>
    </r>
    <r>
      <rPr>
        <b/>
        <sz val="14"/>
        <color rgb="FF000000"/>
        <rFont val="Times New Roman"/>
        <family val="1"/>
      </rPr>
      <t>無碳刷第三代高壓清洗機</t>
    </r>
  </si>
  <si>
    <r>
      <t>411936</t>
    </r>
    <r>
      <rPr>
        <u/>
        <sz val="12"/>
        <color theme="10"/>
        <rFont val="Calibri"/>
        <family val="2"/>
        <scheme val="minor"/>
      </rPr>
      <t> </t>
    </r>
  </si>
  <si>
    <t>最新報價: HK$599</t>
  </si>
  <si>
    <t>Monster Turbine Airlinks 真無線藍牙運動降噪耳機</t>
  </si>
  <si>
    <r>
      <t>451620</t>
    </r>
    <r>
      <rPr>
        <u/>
        <sz val="12"/>
        <color theme="10"/>
        <rFont val="Calibri"/>
        <family val="2"/>
        <scheme val="minor"/>
      </rPr>
      <t> </t>
    </r>
  </si>
  <si>
    <r>
      <t>Bonnaire 極尚超薄觸控真無線藍牙耳機 MX-920</t>
    </r>
    <r>
      <rPr>
        <sz val="11"/>
        <color rgb="FFAAAAAA"/>
        <rFont val="Inherit"/>
        <family val="2"/>
      </rPr>
      <t>[真無線耳機]</t>
    </r>
  </si>
  <si>
    <t>Beurer 特大螢幕手臂式血壓計 BM45</t>
  </si>
  <si>
    <r>
      <t>417967</t>
    </r>
    <r>
      <rPr>
        <u/>
        <sz val="12"/>
        <color theme="10"/>
        <rFont val="Calibri"/>
        <family val="2"/>
        <scheme val="minor"/>
      </rPr>
      <t> </t>
    </r>
  </si>
  <si>
    <t>最新報價: HK$1,798</t>
  </si>
  <si>
    <t>Nakamichi SoundBox Lite 4合1播放器 藍牙喇叭</t>
  </si>
  <si>
    <r>
      <t>418108</t>
    </r>
    <r>
      <rPr>
        <u/>
        <sz val="12"/>
        <color theme="10"/>
        <rFont val="Calibri"/>
        <family val="2"/>
        <scheme val="minor"/>
      </rPr>
      <t> </t>
    </r>
  </si>
  <si>
    <r>
      <t>Sphero RVR 全地形程式設計機械車</t>
    </r>
    <r>
      <rPr>
        <sz val="11"/>
        <color rgb="FFAAAAAA"/>
        <rFont val="Inherit"/>
        <family val="2"/>
      </rPr>
      <t>[手機玩具及遊戲]</t>
    </r>
  </si>
  <si>
    <t>最新報價: HK$458</t>
  </si>
  <si>
    <t xml:space="preserve">wattle </t>
    <phoneticPr fontId="0" type="noConversion"/>
  </si>
  <si>
    <r>
      <t>Sabbat E12 Ultra 真無線藍牙耳機 (聖誕限量特別版) - 黎明</t>
    </r>
    <r>
      <rPr>
        <sz val="11"/>
        <color rgb="FFAAAAAA"/>
        <rFont val="Inherit"/>
        <family val="2"/>
      </rPr>
      <t>[真無線耳機]</t>
    </r>
  </si>
  <si>
    <t>Clean KF94 韓國醫療級口罩 (1包共5個)</t>
  </si>
  <si>
    <t>最新報價: HK$1,980</t>
  </si>
  <si>
    <t>XD Design Bobby Urban</t>
  </si>
  <si>
    <r>
      <t>Harman Kardon Aura Studio 3 藍牙喇叭</t>
    </r>
    <r>
      <rPr>
        <sz val="11"/>
        <color rgb="FFAAAAAA"/>
        <rFont val="Inherit"/>
        <family val="2"/>
      </rPr>
      <t>[桌面喇叭 電腦喇叭]</t>
    </r>
  </si>
  <si>
    <t>Xiaomi 小米 Redmi AirDots 真無綫藍牙耳機</t>
  </si>
  <si>
    <t>最新報價: HK$648</t>
  </si>
  <si>
    <t>CAMINO MARVEL Black Panther Mini Bluetooth Speaker</t>
    <phoneticPr fontId="0" type="noConversion"/>
  </si>
  <si>
    <r>
      <t>Sphero Mini 機械人活動組合</t>
    </r>
    <r>
      <rPr>
        <sz val="11"/>
        <color rgb="FFAAAAAA"/>
        <rFont val="Inherit"/>
        <family val="2"/>
      </rPr>
      <t>[手機玩具及遊戲]</t>
    </r>
  </si>
  <si>
    <t>Xiaomi 小米 小米手環4</t>
  </si>
  <si>
    <t>最新報價: HK$428</t>
  </si>
  <si>
    <t>Xiaomi 小米 米家行車記錄儀</t>
  </si>
  <si>
    <r>
      <t>Sphero Mini Soccer App 操控 STEM 學習及編碼機械人</t>
    </r>
    <r>
      <rPr>
        <sz val="11"/>
        <color rgb="FFAAAAAA"/>
        <rFont val="Inherit"/>
        <family val="2"/>
      </rPr>
      <t>[手機玩具及遊戲]</t>
    </r>
  </si>
  <si>
    <t>BOYA BY-M1DM</t>
  </si>
  <si>
    <t>最新報價: HK$279</t>
  </si>
  <si>
    <t>BOYA BY-DM1 metal microphone</t>
  </si>
  <si>
    <r>
      <t>TOKUTOKU 爆谷機 PopCorn Maker</t>
    </r>
    <r>
      <rPr>
        <sz val="11"/>
        <color rgb="FFAAAAAA"/>
        <rFont val="Inherit"/>
        <family val="2"/>
      </rPr>
      <t>[廚具]</t>
    </r>
  </si>
  <si>
    <t>BOYA BY-WM8 Pro-K2 HK</t>
  </si>
  <si>
    <t>BOYA BY-WM8 Pro-K1 HK</t>
  </si>
  <si>
    <r>
      <t>TOKUTOKU 硬糖棉花糖機</t>
    </r>
    <r>
      <rPr>
        <sz val="11"/>
        <color rgb="FFAAAAAA"/>
        <rFont val="Inherit"/>
        <family val="2"/>
      </rPr>
      <t>[廚具]</t>
    </r>
  </si>
  <si>
    <t>BOYA BY-BM2021</t>
  </si>
  <si>
    <t>最新報價: HK$880</t>
  </si>
  <si>
    <t>BOYA Lightning Digital Stereo Microphone BY-DM200</t>
    <phoneticPr fontId="0" type="noConversion"/>
  </si>
  <si>
    <r>
      <t>Fender 高音質解碼耳擴轉換線 AE1i</t>
    </r>
    <r>
      <rPr>
        <sz val="11"/>
        <color rgb="FFAAAAAA"/>
        <rFont val="Inherit"/>
        <family val="2"/>
      </rPr>
      <t>[耳擴及耳擴配件]</t>
    </r>
  </si>
  <si>
    <t>BOYA BY-MM1 Cardioid Microphone</t>
  </si>
  <si>
    <t>最新報價: HK$238</t>
  </si>
  <si>
    <t>BOYA BY-WM4 Wireless Microphone</t>
  </si>
  <si>
    <r>
      <t>WASSA 高級浴室花灑套裝 - 9項淋浴設定</t>
    </r>
    <r>
      <rPr>
        <sz val="11"/>
        <color rgb="FFAAAAAA"/>
        <rFont val="Inherit"/>
        <family val="2"/>
      </rPr>
      <t>[衛浴設備]</t>
    </r>
  </si>
  <si>
    <t>Flydigi 飛智 黃蜂2遊戲手柄 (iPad Version)</t>
  </si>
  <si>
    <t>最新報價: HK$899</t>
  </si>
  <si>
    <t>BOYA BY-M1</t>
  </si>
  <si>
    <r>
      <t>Anker SoundCore Liberty Air 2 真無線藍牙耳機</t>
    </r>
    <r>
      <rPr>
        <sz val="11"/>
        <color rgb="FFAAAAAA"/>
        <rFont val="Inherit"/>
        <family val="2"/>
      </rPr>
      <t>[真無線耳機]</t>
    </r>
  </si>
  <si>
    <r>
      <t>JBL Tune 500BT</t>
    </r>
    <r>
      <rPr>
        <sz val="11"/>
        <color rgb="FFAAAAAA"/>
        <rFont val="Inherit"/>
        <family val="1"/>
      </rPr>
      <t>[</t>
    </r>
  </si>
  <si>
    <t>最新報價: HK$349</t>
  </si>
  <si>
    <r>
      <t xml:space="preserve">Xiaomi </t>
    </r>
    <r>
      <rPr>
        <b/>
        <sz val="11"/>
        <color rgb="FF000000"/>
        <rFont val="新細明體"/>
        <family val="1"/>
        <charset val="136"/>
      </rPr>
      <t>小米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新細明體"/>
        <family val="1"/>
        <charset val="136"/>
      </rPr>
      <t>米家電磁爐</t>
    </r>
  </si>
  <si>
    <t>289461 </t>
  </si>
  <si>
    <r>
      <t>Anker PowerCore Slim 10000 PD 行動電源</t>
    </r>
    <r>
      <rPr>
        <sz val="11"/>
        <color rgb="FFAAAAAA"/>
        <rFont val="Inherit"/>
        <family val="2"/>
      </rPr>
      <t>[充電器 電池]</t>
    </r>
  </si>
  <si>
    <t>Thecoopidea CARGO</t>
  </si>
  <si>
    <t>最新報價: HK$168</t>
  </si>
  <si>
    <t>Flydigi 飛智 蜂刺手游按鍵</t>
  </si>
  <si>
    <t>381603 </t>
  </si>
  <si>
    <r>
      <t>WASSA 沐浴過濾器</t>
    </r>
    <r>
      <rPr>
        <sz val="11"/>
        <color rgb="FFAAAAAA"/>
        <rFont val="Inherit"/>
        <family val="2"/>
      </rPr>
      <t>[衛浴設備]</t>
    </r>
  </si>
  <si>
    <t>BOYA BY-WM4 Pro K2 Wireless Microphone 一開二無綫收音咪</t>
  </si>
  <si>
    <t>最新報價: HK$109</t>
  </si>
  <si>
    <t>DDPai 盯盯拍 X2S Pro 全高清行車記錄儀</t>
  </si>
  <si>
    <r>
      <t>WASSA 淋浴過濾器更換濾芯</t>
    </r>
    <r>
      <rPr>
        <sz val="11"/>
        <color rgb="FFAAAAAA"/>
        <rFont val="Inherit"/>
        <family val="2"/>
      </rPr>
      <t>[衛浴設備]</t>
    </r>
  </si>
  <si>
    <t>DDPai 盯盯拍 2K全高清行車記錄儀 X3 Pro</t>
  </si>
  <si>
    <t>最新報價: HK$5,990</t>
  </si>
  <si>
    <t>DDPai 盯盯拍 mini3 Dash Cam</t>
  </si>
  <si>
    <r>
      <t>Sony Walkman ZX 系列 MP3 播放器 NW-ZX507</t>
    </r>
    <r>
      <rPr>
        <sz val="11"/>
        <color rgb="FFAAAAAA"/>
        <rFont val="Inherit"/>
        <family val="2"/>
      </rPr>
      <t>[MP3 PMP播放機]</t>
    </r>
  </si>
  <si>
    <t>DDPai 盯盯拍 mini2P Dash Cam</t>
  </si>
  <si>
    <t>最新報價: HK$2,290</t>
  </si>
  <si>
    <t>DDPai 盯盯拍 mini</t>
  </si>
  <si>
    <r>
      <t>Sony Walkman A 系列 MP3 播放器 NW-A105</t>
    </r>
    <r>
      <rPr>
        <sz val="11"/>
        <color rgb="FFAAAAAA"/>
        <rFont val="Inherit"/>
        <family val="2"/>
      </rPr>
      <t>[MP3 PMP播放機]</t>
    </r>
  </si>
  <si>
    <t>McGee Ear Play 真無線耳機</t>
  </si>
  <si>
    <t>431685 </t>
  </si>
  <si>
    <t>最新報價: HK$4,398</t>
  </si>
  <si>
    <t>NUARL NT01</t>
  </si>
  <si>
    <t>320186 </t>
  </si>
  <si>
    <r>
      <t>Sony Walkman A 系列 MP3 播放器 (40週年紀念型號) NW-A100TPS</t>
    </r>
    <r>
      <rPr>
        <sz val="11"/>
        <color rgb="FFAAAAAA"/>
        <rFont val="Inherit"/>
        <family val="2"/>
      </rPr>
      <t>[MP3 PMP播放機]</t>
    </r>
  </si>
  <si>
    <t>Motorola Verve Buds 400 真無線耳機</t>
  </si>
  <si>
    <t>415007 </t>
  </si>
  <si>
    <t>最新報價: HK$698</t>
  </si>
  <si>
    <t>Motorola Verve Buds 200 運動無線耳機</t>
  </si>
  <si>
    <t>414992 </t>
  </si>
  <si>
    <r>
      <t>Meresoy Nano 靜音筋膜按摩槍</t>
    </r>
    <r>
      <rPr>
        <sz val="11"/>
        <color rgb="FFAAAAAA"/>
        <rFont val="Inherit"/>
        <family val="2"/>
      </rPr>
      <t>[按摩器材]</t>
    </r>
  </si>
  <si>
    <t>Mavin 真無線藍牙耳機 Air X</t>
  </si>
  <si>
    <t>最新報價: HK$248</t>
  </si>
  <si>
    <t>353261 </t>
  </si>
  <si>
    <r>
      <t>Lunon SETEYE 旅遊安全寶</t>
    </r>
    <r>
      <rPr>
        <sz val="11"/>
        <color rgb="FFAAAAAA"/>
        <rFont val="Inherit"/>
        <family val="2"/>
      </rPr>
      <t>[其他家庭電器]</t>
    </r>
  </si>
  <si>
    <t>JBL Under Armour True Wireless Flash</t>
  </si>
  <si>
    <t>385262 </t>
  </si>
  <si>
    <t>最新報價: HK$1,280</t>
  </si>
  <si>
    <t>JBL Reflect Flow 真無線運動耳機</t>
  </si>
  <si>
    <t>423610 </t>
  </si>
  <si>
    <r>
      <t>EVBOX PLUS國際版</t>
    </r>
    <r>
      <rPr>
        <sz val="11"/>
        <color rgb="FFAAAAAA"/>
        <rFont val="Inherit"/>
        <family val="2"/>
      </rPr>
      <t>[多媒體播放機]</t>
    </r>
  </si>
  <si>
    <t>BOYA 電容收音咪 BY-PM700SP</t>
  </si>
  <si>
    <t>428949 </t>
  </si>
  <si>
    <t>最新報價: HK$268</t>
  </si>
  <si>
    <t>360/290</t>
    <phoneticPr fontId="0" type="noConversion"/>
  </si>
  <si>
    <t>SOUL ST-XS 2代</t>
  </si>
  <si>
    <t>387269 </t>
  </si>
  <si>
    <r>
      <t>Wottle 心型暖手蛋 + 外置充電器 8000mah</t>
    </r>
    <r>
      <rPr>
        <sz val="11"/>
        <color rgb="FFAAAAAA"/>
        <rFont val="Inherit"/>
        <family val="2"/>
      </rPr>
      <t>[暖墊 暖手器]</t>
    </r>
  </si>
  <si>
    <t>JBL T450</t>
  </si>
  <si>
    <t>245350 </t>
  </si>
  <si>
    <t>最新報價: HK$169</t>
  </si>
  <si>
    <r>
      <t xml:space="preserve">JBL TUNE 120TWS </t>
    </r>
    <r>
      <rPr>
        <b/>
        <sz val="11"/>
        <color rgb="FF000000"/>
        <rFont val="新細明體"/>
        <family val="1"/>
        <charset val="136"/>
      </rPr>
      <t>真無線耳機</t>
    </r>
  </si>
  <si>
    <r>
      <t>OX 二合一暖手寶流動電源</t>
    </r>
    <r>
      <rPr>
        <sz val="11"/>
        <color rgb="FFAAAAAA"/>
        <rFont val="Inherit"/>
        <family val="2"/>
      </rPr>
      <t>[充電器 電池]</t>
    </r>
  </si>
  <si>
    <t>Sabbat E12 Ultra 真無線藍牙耳機 (高通無線充電版)</t>
  </si>
  <si>
    <t>420155 </t>
  </si>
  <si>
    <t>最新報價: HK$580</t>
  </si>
  <si>
    <t>354180 </t>
  </si>
  <si>
    <r>
      <t>Zorloo Ztella Integrated USB-DAC Cable</t>
    </r>
    <r>
      <rPr>
        <sz val="11"/>
        <color rgb="FFAAAAAA"/>
        <rFont val="Inherit"/>
        <family val="2"/>
      </rPr>
      <t>[手提電話線材]</t>
    </r>
  </si>
  <si>
    <t>NUARL Waterproof True Wireless Stereo Earphones NT110</t>
  </si>
  <si>
    <t>425756 </t>
    <phoneticPr fontId="0" type="noConversion"/>
  </si>
  <si>
    <t>最新報價: HK$318</t>
  </si>
  <si>
    <t>Flydigi 飛智 黃蜂 2 WASP 2(背鍵版)</t>
  </si>
  <si>
    <t>416138 </t>
  </si>
  <si>
    <r>
      <t>Nathome 雙層保溫電熱水壺 NSH3830</t>
    </r>
    <r>
      <rPr>
        <sz val="11"/>
        <color rgb="FFAAAAAA"/>
        <rFont val="Inherit"/>
        <family val="2"/>
      </rPr>
      <t>[電水煲]</t>
    </r>
  </si>
  <si>
    <t>NUARL NT01AX</t>
  </si>
  <si>
    <t>382899 </t>
  </si>
  <si>
    <t>最新報價: HK$550</t>
  </si>
  <si>
    <t>NUARL HDSS 真無線藍牙耳機 NT01A</t>
  </si>
  <si>
    <t>437211 </t>
  </si>
  <si>
    <r>
      <t>Lumena 無線空氣淨化機 A1</t>
    </r>
    <r>
      <rPr>
        <sz val="11"/>
        <color rgb="FFAAAAAA"/>
        <rFont val="Inherit"/>
        <family val="2"/>
      </rPr>
      <t>[空氣清新機]</t>
    </r>
  </si>
  <si>
    <t>Plantronics BackBeat Pro 5100 True Wireless Earbuds</t>
  </si>
  <si>
    <t>425718 </t>
  </si>
  <si>
    <t>最新報價: HK$3,480</t>
  </si>
  <si>
    <t>JBL Charge 4</t>
  </si>
  <si>
    <t>362821 </t>
  </si>
  <si>
    <r>
      <t>Fender Zero4 入耳式耳機</t>
    </r>
    <r>
      <rPr>
        <sz val="11"/>
        <color rgb="FFAAAAAA"/>
        <rFont val="Inherit"/>
        <family val="2"/>
      </rPr>
      <t>[入耳式耳機]</t>
    </r>
  </si>
  <si>
    <t>190/180</t>
    <phoneticPr fontId="0" type="noConversion"/>
  </si>
  <si>
    <t>JBL Go2</t>
  </si>
  <si>
    <t>327376 </t>
  </si>
  <si>
    <t>Ultimate Ears Megaboom 3</t>
  </si>
  <si>
    <t>355194 </t>
  </si>
  <si>
    <r>
      <t>Azuor 智能語音翻譯機</t>
    </r>
    <r>
      <rPr>
        <sz val="11"/>
        <color rgb="FFAAAAAA"/>
        <rFont val="Inherit"/>
        <family val="2"/>
      </rPr>
      <t>[翻譯機]</t>
    </r>
  </si>
  <si>
    <t>Ultimate Ears Boom 3</t>
  </si>
  <si>
    <t>355192 </t>
  </si>
  <si>
    <t>Harman Kardon Citation One MKII 智能喇叭</t>
  </si>
  <si>
    <t>434965 </t>
  </si>
  <si>
    <r>
      <t>Sabbat E12 Ultra 真無線藍牙耳機 (琉光系列)</t>
    </r>
    <r>
      <rPr>
        <sz val="11"/>
        <color rgb="FFAAAAAA"/>
        <rFont val="Inherit"/>
        <family val="2"/>
      </rPr>
      <t>[真無線耳機]</t>
    </r>
  </si>
  <si>
    <t>Harman Kardon Citation ONE</t>
  </si>
  <si>
    <t>402763 </t>
  </si>
  <si>
    <t>最新報價: HK$498</t>
  </si>
  <si>
    <t>200/</t>
    <phoneticPr fontId="0" type="noConversion"/>
  </si>
  <si>
    <t>JBL Reflect Mini 2</t>
  </si>
  <si>
    <t>298955 </t>
  </si>
  <si>
    <r>
      <t>LIBRATONE Bird 小鳥藍牙喇叭</t>
    </r>
    <r>
      <rPr>
        <sz val="11"/>
        <color rgb="FFAAAAAA"/>
        <rFont val="Inherit"/>
        <family val="2"/>
      </rPr>
      <t>[可攜式藍牙喇叭]</t>
    </r>
  </si>
  <si>
    <t>Sabbat X12 Ultra 高通雲石限量版</t>
  </si>
  <si>
    <t>421838 </t>
  </si>
  <si>
    <t>Sabbat E12 Ultra 真無線藍牙耳機 (雲石系列</t>
  </si>
  <si>
    <t>428400 </t>
  </si>
  <si>
    <t>380/235</t>
    <phoneticPr fontId="0" type="noConversion"/>
  </si>
  <si>
    <r>
      <t>Google Nest Mini - Smart Speaker for Any Room</t>
    </r>
    <r>
      <rPr>
        <sz val="11"/>
        <color rgb="FFAAAAAA"/>
        <rFont val="Inherit"/>
        <family val="2"/>
      </rPr>
      <t>[聲控智能喇叭]</t>
    </r>
  </si>
  <si>
    <t>Sabbat X12 Ultra 真無線藍牙耳機 - 黎明</t>
  </si>
  <si>
    <t>451985 </t>
  </si>
  <si>
    <t>最新報價: HK$998</t>
  </si>
  <si>
    <t>Sabbat E12 Ultra 真無線藍牙耳機 (聖誕限量特別版) - 黎明</t>
  </si>
  <si>
    <t>436070 </t>
  </si>
  <si>
    <r>
      <t>NUARL HDSS 真無線藍牙耳機 NT01A</t>
    </r>
    <r>
      <rPr>
        <sz val="11"/>
        <color rgb="FFAAAAAA"/>
        <rFont val="Inherit"/>
        <family val="2"/>
      </rPr>
      <t>[真無線耳機]</t>
    </r>
  </si>
  <si>
    <t>sezze</t>
    <phoneticPr fontId="0" type="noConversion"/>
  </si>
  <si>
    <t>最新報價: HK$1,380</t>
  </si>
  <si>
    <t>s700</t>
    <phoneticPr fontId="0" type="noConversion"/>
  </si>
  <si>
    <r>
      <t>Qoobo 貓尾抱枕</t>
    </r>
    <r>
      <rPr>
        <sz val="11"/>
        <color rgb="FFAAAAAA"/>
        <rFont val="Inherit"/>
        <family val="2"/>
      </rPr>
      <t>[其他家居產品]</t>
    </r>
  </si>
  <si>
    <t>Harman Kardon Aura Studio 2</t>
  </si>
  <si>
    <t>255021 </t>
  </si>
  <si>
    <t>最新報價: HK$199</t>
  </si>
  <si>
    <t>Harman Kardon Aura Studio 3 藍牙喇叭</t>
  </si>
  <si>
    <t>436153 </t>
  </si>
  <si>
    <r>
      <t>QCY 真無線藍牙耳機 T5</t>
    </r>
    <r>
      <rPr>
        <sz val="11"/>
        <color rgb="FFAAAAAA"/>
        <rFont val="Inherit"/>
        <family val="2"/>
      </rPr>
      <t>[真無線耳機]</t>
    </r>
  </si>
  <si>
    <t>Toamit 日本Virus Shut Out 隨身攜帶式除菌盒</t>
  </si>
  <si>
    <t>440733 </t>
  </si>
  <si>
    <t>HiGreen 免洗酒精洗手液</t>
  </si>
  <si>
    <t>441291 </t>
  </si>
  <si>
    <r>
      <t>PaMu Slide Mini</t>
    </r>
    <r>
      <rPr>
        <sz val="11"/>
        <color rgb="FFAAAAAA"/>
        <rFont val="Inherit"/>
        <family val="2"/>
      </rPr>
      <t>[真無線耳機]</t>
    </r>
  </si>
  <si>
    <t>Pioneer XW-BTS7</t>
  </si>
  <si>
    <t>Flydigi 飛智 Apex 八爪魚</t>
  </si>
  <si>
    <r>
      <t>FIIO 無線藍芽耳掛式升級線 UTWS1</t>
    </r>
    <r>
      <rPr>
        <sz val="11"/>
        <color rgb="FFAAAAAA"/>
        <rFont val="Inherit"/>
        <family val="2"/>
      </rPr>
      <t>[耳機線]</t>
    </r>
  </si>
  <si>
    <t>CaptainWell 智能多功能紅外線探溫槍 CPW-FT001</t>
  </si>
  <si>
    <t>最新報價: HK$3,080</t>
  </si>
  <si>
    <t>Medivon Non-Contact Thermometer TB-04 紅外線探熱搶</t>
  </si>
  <si>
    <t>2900/2310</t>
    <phoneticPr fontId="0" type="noConversion"/>
  </si>
  <si>
    <r>
      <t>Google Nest Wifi AC2200 Wi-Fi Router 3件裝 (1主機+2子機)</t>
    </r>
    <r>
      <rPr>
        <sz val="11"/>
        <color rgb="FFAAAAAA"/>
        <rFont val="Inherit"/>
        <family val="2"/>
      </rPr>
      <t>[路由器]</t>
    </r>
  </si>
  <si>
    <t>Booster L7 肌肉筋膜按摩槍</t>
  </si>
  <si>
    <t>Booster L7 Gear 肌肉按摩槍</t>
  </si>
  <si>
    <r>
      <t>Gran Board 3S 升級版智能飛鏢靶</t>
    </r>
    <r>
      <rPr>
        <sz val="11"/>
        <color rgb="FFAAAAAA"/>
        <rFont val="Inherit"/>
        <family val="2"/>
      </rPr>
      <t>[手機玩具及遊戲]</t>
    </r>
  </si>
  <si>
    <t>JNC Beautiful 時尚家廚打蛋器 TIFHM-TU</t>
  </si>
  <si>
    <t>379803 </t>
  </si>
  <si>
    <t>最新報價: HK$1,499</t>
  </si>
  <si>
    <t>JBL Flip 5 Portable Waterproof Speaker</t>
  </si>
  <si>
    <t>415571 </t>
  </si>
  <si>
    <r>
      <t>B&amp;O PLAY Beoplay E8 2.0 Stardust Blue Collection</t>
    </r>
    <r>
      <rPr>
        <sz val="11"/>
        <color rgb="FFAAAAAA"/>
        <rFont val="Inherit"/>
        <family val="2"/>
      </rPr>
      <t>[真無線耳機]</t>
    </r>
  </si>
  <si>
    <t>McGee MG-GOGO 真無線耳機</t>
  </si>
  <si>
    <t>450230 </t>
  </si>
  <si>
    <t>最新報價: HK$4,080</t>
  </si>
  <si>
    <t>360/380</t>
    <phoneticPr fontId="0" type="noConversion"/>
  </si>
  <si>
    <t>Hexa SU+ Sugar 迷你按摩槍</t>
  </si>
  <si>
    <t>438504 </t>
  </si>
  <si>
    <r>
      <t>Bang &amp; Olufsen Beoplay H9 Stardust Blue Collection</t>
    </r>
    <r>
      <rPr>
        <sz val="11"/>
        <color rgb="FFAAAAAA"/>
        <rFont val="Inherit"/>
        <family val="2"/>
      </rPr>
      <t>[頭戴式耳機]</t>
    </r>
  </si>
  <si>
    <t>Creative Outlier Gold 真無線藍牙耳機</t>
  </si>
  <si>
    <t>420323 </t>
  </si>
  <si>
    <t>最新報價: HK$19,988</t>
  </si>
  <si>
    <t>SOUL SYNC Pro 真無線藍牙耳機</t>
  </si>
  <si>
    <t>440088 </t>
  </si>
  <si>
    <r>
      <t>Bang &amp; Olufsen Beoplay A9 Stardust Blue Collection</t>
    </r>
    <r>
      <rPr>
        <sz val="11"/>
        <color rgb="FFAAAAAA"/>
        <rFont val="Inherit"/>
        <family val="2"/>
      </rPr>
      <t>[桌面喇叭 電腦喇叭]</t>
    </r>
  </si>
  <si>
    <t>Yostand 紅外線體溫槍 YS-ET03</t>
  </si>
  <si>
    <t>446436 </t>
  </si>
  <si>
    <t>最新報價: HK$3,880</t>
  </si>
  <si>
    <t>Audio Technica 真無線耳機 ATH-CK3TW</t>
  </si>
  <si>
    <r>
      <t>Bang &amp; Olufsen Beolit 17 Stardust Blue Collection</t>
    </r>
    <r>
      <rPr>
        <sz val="11"/>
        <color rgb="FFAAAAAA"/>
        <rFont val="Inherit"/>
        <family val="2"/>
      </rPr>
      <t>[桌面喇叭 電腦喇叭]</t>
    </r>
  </si>
  <si>
    <t>Energy Genes 紅外線探熱搶 EG 720</t>
  </si>
  <si>
    <t>1730/1888</t>
    <phoneticPr fontId="0" type="noConversion"/>
  </si>
  <si>
    <t>B&amp;O PLAY Beoplay E8 3rd Gen</t>
  </si>
  <si>
    <r>
      <t>FiiO BTR5</t>
    </r>
    <r>
      <rPr>
        <sz val="11"/>
        <color rgb="FFAAAAAA"/>
        <rFont val="Inherit"/>
        <family val="2"/>
      </rPr>
      <t>[耳擴及耳擴配件]</t>
    </r>
  </si>
  <si>
    <t>MTOY 升降分體式便攜式分離式火鍋電煮鍋 M-408 (4L)</t>
  </si>
  <si>
    <t>最新報價: HK$689</t>
  </si>
  <si>
    <t>Gran Board 3S 升級版智能飛鏢靶</t>
  </si>
  <si>
    <t>437432 </t>
  </si>
  <si>
    <r>
      <t>AutoBot VX 無線車家兩用吸塵器</t>
    </r>
    <r>
      <rPr>
        <sz val="11"/>
        <color rgb="FFAAAAAA"/>
        <rFont val="Inherit"/>
        <family val="2"/>
      </rPr>
      <t>[吸塵機]</t>
    </r>
  </si>
  <si>
    <t>232734 </t>
    <phoneticPr fontId="0" type="noConversion"/>
  </si>
  <si>
    <t>最新報價: HK$398</t>
  </si>
  <si>
    <t>G&amp;K 空氣魔法瓶 (負離子空氣凈化加濕器)</t>
  </si>
  <si>
    <t>337887 </t>
  </si>
  <si>
    <r>
      <t>Xduoo Link 高清數字耳放線</t>
    </r>
    <r>
      <rPr>
        <sz val="11"/>
        <color rgb="FFAAAAAA"/>
        <rFont val="Inherit"/>
        <family val="2"/>
      </rPr>
      <t>[耳擴及耳擴配件]</t>
    </r>
  </si>
  <si>
    <t>最新報價: HK$560</t>
  </si>
  <si>
    <r>
      <t>Soundpeats HiFi Dual-Driver TWS Earbuds Truengine 2</t>
    </r>
    <r>
      <rPr>
        <sz val="11"/>
        <color rgb="FFAAAAAA"/>
        <rFont val="Inherit"/>
        <family val="2"/>
      </rPr>
      <t>[真無線耳機]</t>
    </r>
  </si>
  <si>
    <t>Pout Nose 3 超聲波加濕器連LED小夜燈</t>
  </si>
  <si>
    <t>388348 </t>
  </si>
  <si>
    <t>最新報價: HK$2,100</t>
  </si>
  <si>
    <t>Pout Nose-1 迷你座檯式空氣清新機</t>
  </si>
  <si>
    <t>322083 </t>
  </si>
  <si>
    <r>
      <t>Harman Kardon Fly ANC 主動降噪無線頭戴式耳機</t>
    </r>
    <r>
      <rPr>
        <sz val="11"/>
        <color rgb="FFAAAAAA"/>
        <rFont val="Inherit"/>
        <family val="2"/>
      </rPr>
      <t>[頭戴式耳機]</t>
    </r>
  </si>
  <si>
    <t>Dreamegg 白噪音睡眠儀 (深度睡眠治療音響機) D3</t>
  </si>
  <si>
    <t>435923 </t>
  </si>
  <si>
    <t>Dreamegg 白噪音睡眠儀 (深度睡眠治療音響機) D1</t>
  </si>
  <si>
    <t>394381 </t>
  </si>
  <si>
    <r>
      <t>Harman Kardon 藍牙耳機 Fly BT</t>
    </r>
    <r>
      <rPr>
        <sz val="11"/>
        <color rgb="FFAAAAAA"/>
        <rFont val="Inherit"/>
        <family val="2"/>
      </rPr>
      <t>[入耳式耳機]</t>
    </r>
  </si>
  <si>
    <t>Azuor 智能語音翻譯機</t>
  </si>
  <si>
    <t>436973 </t>
  </si>
  <si>
    <t>Nathome 雙層保溫電熱水壺 NSH3830</t>
  </si>
  <si>
    <t>436932 </t>
  </si>
  <si>
    <r>
      <t>Anker Soundcore Liberty 2 Pro TWS Earphones (A3909Z11)</t>
    </r>
    <r>
      <rPr>
        <sz val="11"/>
        <color rgb="FFAAAAAA"/>
        <rFont val="Inherit"/>
        <family val="2"/>
      </rPr>
      <t>[真無線耳機]</t>
    </r>
  </si>
  <si>
    <t>400/360/340</t>
    <phoneticPr fontId="0" type="noConversion"/>
  </si>
  <si>
    <t>MAMAION 小型空氣淨化機 ION-LPS1200</t>
  </si>
  <si>
    <t>381084 </t>
  </si>
  <si>
    <t>最新報價: HK$2,298</t>
  </si>
  <si>
    <t>Machino 迷你暖風機 H1-MAC</t>
  </si>
  <si>
    <t>432849 </t>
  </si>
  <si>
    <r>
      <t>Dreame 追覓 手持吸塵器 V10 旗艦版</t>
    </r>
    <r>
      <rPr>
        <sz val="11"/>
        <color rgb="FFAAAAAA"/>
        <rFont val="Inherit"/>
        <family val="2"/>
      </rPr>
      <t>[吸塵機]</t>
    </r>
  </si>
  <si>
    <t>Machino 迷你口袋風扇 M6-FAN</t>
  </si>
  <si>
    <t>452280 </t>
  </si>
  <si>
    <t>Clonitas 流動室內除菌盒</t>
  </si>
  <si>
    <t>322884 </t>
  </si>
  <si>
    <r>
      <t>Hexa SU+ Sugar 迷你按摩槍</t>
    </r>
    <r>
      <rPr>
        <sz val="11"/>
        <color rgb="FFAAAAAA"/>
        <rFont val="Inherit"/>
        <family val="2"/>
      </rPr>
      <t>[按摩器材]</t>
    </r>
  </si>
  <si>
    <t>Clonitas 流動抗菌包</t>
  </si>
  <si>
    <t>322883 </t>
  </si>
  <si>
    <t>最新報價: HK$3,400</t>
  </si>
  <si>
    <r>
      <t>Anker Nebula Apollo 迷你投影機</t>
    </r>
    <r>
      <rPr>
        <sz val="11"/>
        <color rgb="FFAAAAAA"/>
        <rFont val="Inherit"/>
        <family val="2"/>
      </rPr>
      <t>[投影機]</t>
    </r>
  </si>
  <si>
    <t>InfoThink iAnion-100 隨身負離子空氣清新</t>
  </si>
  <si>
    <t>364021 </t>
  </si>
  <si>
    <t>最新報價: HK$1,599</t>
  </si>
  <si>
    <t>InfoThink UVC LED 光觸媒隨身殺菌機 - 標準款</t>
  </si>
  <si>
    <t>442842 </t>
  </si>
  <si>
    <r>
      <t>1MORE ANC TWS 圈鐵主動降噪真無線耳機 EHD9001TA</t>
    </r>
    <r>
      <rPr>
        <sz val="11"/>
        <color rgb="FFAAAAAA"/>
        <rFont val="Inherit"/>
        <family val="2"/>
      </rPr>
      <t>[真無線耳機]</t>
    </r>
  </si>
  <si>
    <t>Wulikaa 鈦合金造型器</t>
  </si>
  <si>
    <t>438813 </t>
  </si>
  <si>
    <t>最新報價: HK$1,270</t>
  </si>
  <si>
    <t>Wulikaa Magic Hair Dryer 魔法風筒</t>
  </si>
  <si>
    <t>395794 </t>
  </si>
  <si>
    <r>
      <t>NUARL 真無線藍牙耳機 N6</t>
    </r>
    <r>
      <rPr>
        <sz val="11"/>
        <color rgb="FFAAAAAA"/>
        <rFont val="Inherit"/>
        <family val="2"/>
      </rPr>
      <t>[真無線耳機]</t>
    </r>
  </si>
  <si>
    <t>Lumena 無線加濕器 N9-H3</t>
  </si>
  <si>
    <t>429356 </t>
  </si>
  <si>
    <t>最新報價: HK$1,430</t>
  </si>
  <si>
    <t>Lumena 無線加濕器 N9-H2</t>
  </si>
  <si>
    <t>429354 </t>
    <phoneticPr fontId="0" type="noConversion"/>
  </si>
  <si>
    <r>
      <t>NUARL 真無線藍牙耳機 N6 Pro</t>
    </r>
    <r>
      <rPr>
        <sz val="11"/>
        <color rgb="FFAAAAAA"/>
        <rFont val="Inherit"/>
        <family val="2"/>
      </rPr>
      <t>[真無線耳機]</t>
    </r>
  </si>
  <si>
    <t>Lumena Prime 7吋無線充桌上型電風扇</t>
  </si>
  <si>
    <t>451236 </t>
  </si>
  <si>
    <t>最新報價: HK$699</t>
  </si>
  <si>
    <t>Lumena 無線空氣清新機 A3</t>
  </si>
  <si>
    <t>443435 </t>
  </si>
  <si>
    <r>
      <t>Anker PowerCore Metro 20000mAh 充電器</t>
    </r>
    <r>
      <rPr>
        <sz val="11"/>
        <color rgb="FFAAAAAA"/>
        <rFont val="Inherit"/>
        <family val="2"/>
      </rPr>
      <t>[充電器 電池]</t>
    </r>
  </si>
  <si>
    <t>Lumena A1 Filter 濾芯</t>
  </si>
  <si>
    <t>446325 </t>
  </si>
  <si>
    <t>最新報價: HK$2,280</t>
  </si>
  <si>
    <r>
      <t>Lumena 無線空氣淨化機 A1</t>
    </r>
    <r>
      <rPr>
        <sz val="11"/>
        <color rgb="FFAAAAAA"/>
        <rFont val="Inherit"/>
        <family val="1"/>
      </rPr>
      <t>[</t>
    </r>
  </si>
  <si>
    <t>436946 </t>
  </si>
  <si>
    <r>
      <t>Fender AE1i Audio Enhancer + Nine 1 SE 圈鐵混合單元耳機 特別套裝</t>
    </r>
    <r>
      <rPr>
        <sz val="11"/>
        <color rgb="FFAAAAAA"/>
        <rFont val="Inherit"/>
        <family val="2"/>
      </rPr>
      <t>[掛耳式耳機]</t>
    </r>
  </si>
  <si>
    <t>Lumena N9 Fan Pro2 第二代手提電扇</t>
  </si>
  <si>
    <t>399180 </t>
  </si>
  <si>
    <t>Topland 桌上型空氣清淨機</t>
  </si>
  <si>
    <t>441037 </t>
  </si>
  <si>
    <r>
      <t>UAG Nato Watch Strap for Apple Watch 42/44mm 錶帶</t>
    </r>
    <r>
      <rPr>
        <sz val="11"/>
        <color rgb="FFAAAAAA"/>
        <rFont val="Inherit"/>
        <family val="2"/>
      </rPr>
      <t>[手錶配件]</t>
    </r>
  </si>
  <si>
    <t>436754 </t>
  </si>
  <si>
    <t>Nathome 折疊多功能電煮鍋</t>
  </si>
  <si>
    <t>365718 </t>
  </si>
  <si>
    <t>Nathome 分體式多功能電煮鍋  NDG01</t>
  </si>
  <si>
    <t>421074 </t>
  </si>
  <si>
    <t>Nathome 全自動電煮杯 NYS325</t>
  </si>
  <si>
    <t>433407 </t>
  </si>
  <si>
    <t>Nathome A6 旅行摺疊多功能電煮鍋</t>
  </si>
  <si>
    <t>355196 </t>
  </si>
  <si>
    <r>
      <t xml:space="preserve">ionizo </t>
    </r>
    <r>
      <rPr>
        <b/>
        <sz val="11"/>
        <color rgb="FF000000"/>
        <rFont val="新細明體"/>
        <family val="1"/>
        <charset val="136"/>
      </rPr>
      <t>智能空氣檢測</t>
    </r>
    <r>
      <rPr>
        <b/>
        <sz val="11"/>
        <color rgb="FF000000"/>
        <rFont val="Times New Roman"/>
        <family val="1"/>
      </rPr>
      <t>+</t>
    </r>
    <r>
      <rPr>
        <b/>
        <sz val="11"/>
        <color rgb="FF000000"/>
        <rFont val="新細明體"/>
        <family val="1"/>
        <charset val="136"/>
      </rPr>
      <t>穿戴式負離子空氣清新機</t>
    </r>
    <r>
      <rPr>
        <b/>
        <sz val="11"/>
        <color rgb="FF000000"/>
        <rFont val="Times New Roman"/>
        <family val="1"/>
      </rPr>
      <t xml:space="preserve"> ( - </t>
    </r>
    <r>
      <rPr>
        <b/>
        <sz val="11"/>
        <color rgb="FF000000"/>
        <rFont val="新細明體"/>
        <family val="1"/>
        <charset val="136"/>
      </rPr>
      <t>櫻花粉紅</t>
    </r>
    <r>
      <rPr>
        <b/>
        <sz val="11"/>
        <color rgb="FF000000"/>
        <rFont val="Times New Roman"/>
        <family val="1"/>
      </rPr>
      <t>)</t>
    </r>
    <r>
      <rPr>
        <sz val="11"/>
        <color rgb="FFAAAAAA"/>
        <rFont val="Inherit"/>
        <family val="1"/>
      </rPr>
      <t>[</t>
    </r>
  </si>
  <si>
    <t>448925 </t>
  </si>
  <si>
    <t>ionizo 智能空氣檢測+ 空氣淨化機</t>
  </si>
  <si>
    <t>428064 </t>
  </si>
  <si>
    <t>Ballet Rotating Desktop Fan</t>
  </si>
  <si>
    <t>413617 </t>
  </si>
  <si>
    <r>
      <t>KiiP Fast Wireless Charging Power Bank EW35</t>
    </r>
    <r>
      <rPr>
        <sz val="11"/>
        <color rgb="FFAAAAAA"/>
        <rFont val="Inherit"/>
        <family val="2"/>
      </rPr>
      <t>[充電器 電池]</t>
    </r>
  </si>
  <si>
    <t>Machino 2合1空氣淨化抽濕機 Q9</t>
  </si>
  <si>
    <t>440028 </t>
  </si>
  <si>
    <t>最新報價: HK$1,680</t>
  </si>
  <si>
    <t>Lumena N9 Fan Stand2 第二代6吋無缐座</t>
  </si>
  <si>
    <t>397504 </t>
  </si>
  <si>
    <r>
      <t>Google Nest Wifi Point</t>
    </r>
    <r>
      <rPr>
        <sz val="11"/>
        <color rgb="FFAAAAAA"/>
        <rFont val="Inherit"/>
        <family val="2"/>
      </rPr>
      <t>[路由器]</t>
    </r>
  </si>
  <si>
    <t>Lumena N9 Fan Classic 13吋無線座地風扇</t>
  </si>
  <si>
    <t>407706 </t>
  </si>
  <si>
    <t>最新報價: HK$945</t>
  </si>
  <si>
    <t>pro link</t>
    <phoneticPr fontId="0" type="noConversion"/>
  </si>
  <si>
    <r>
      <t>JBL TUNE 220TWS 真無線耳機</t>
    </r>
    <r>
      <rPr>
        <sz val="11"/>
        <color rgb="FFAAAAAA"/>
        <rFont val="Inherit"/>
        <family val="2"/>
      </rPr>
      <t>[真無線耳機]</t>
    </r>
  </si>
  <si>
    <t>1687/1521</t>
    <phoneticPr fontId="0" type="noConversion"/>
  </si>
  <si>
    <t>Marshall Stockwell II Speaker</t>
  </si>
  <si>
    <r>
      <t>Bose Frames Alto Audio Sunglasses 無線藍牙喇叭太陽眼鏡</t>
    </r>
    <r>
      <rPr>
        <sz val="11"/>
        <color rgb="FFAAAAAA"/>
        <rFont val="Inherit"/>
        <family val="2"/>
      </rPr>
      <t>[各類眼鏡]</t>
    </r>
  </si>
  <si>
    <t>2025/2009/1875</t>
    <phoneticPr fontId="0" type="noConversion"/>
  </si>
  <si>
    <t>Marshall Stanmore II Bluetooth</t>
  </si>
  <si>
    <t>Nura The Nuraphone 頭戴式藍牙耳機</t>
  </si>
  <si>
    <r>
      <t>Dyson Supersonic 升級版 HD03 紅色特別版 配精美禮盒</t>
    </r>
    <r>
      <rPr>
        <sz val="11"/>
        <color rgb="FFAAAAAA"/>
        <rFont val="Inherit"/>
        <family val="2"/>
      </rPr>
      <t>[風筒]</t>
    </r>
  </si>
  <si>
    <t>Marshall Acton II Voice with the Google Assistant Built-In</t>
  </si>
  <si>
    <t>最新報價: HK$278</t>
  </si>
  <si>
    <t>RHA Wireless Flight Adapter 無線藍牙航空轉接器</t>
  </si>
  <si>
    <t>417960 </t>
  </si>
  <si>
    <r>
      <t>Catalyst Waterproof Case For Airpods Pro - Premium Edition</t>
    </r>
    <r>
      <rPr>
        <sz val="11"/>
        <color rgb="FFAAAAAA"/>
        <rFont val="Inherit"/>
        <family val="2"/>
      </rPr>
      <t>[保護套]</t>
    </r>
  </si>
  <si>
    <t>RHA TrueConnect</t>
  </si>
  <si>
    <t>365348 </t>
  </si>
  <si>
    <r>
      <t>Bonnaire 真無線藍牙耳機 mx-930</t>
    </r>
    <r>
      <rPr>
        <sz val="11"/>
        <color rgb="FFAAAAAA"/>
        <rFont val="Inherit"/>
        <family val="2"/>
      </rPr>
      <t>[真無線耳機]</t>
    </r>
  </si>
  <si>
    <r>
      <t>ADVANCE Microcurrent Vibration Massage Device PT-100</t>
    </r>
    <r>
      <rPr>
        <sz val="11"/>
        <color rgb="FFAAAAAA"/>
        <rFont val="Inherit"/>
        <family val="2"/>
      </rPr>
      <t>[按摩器材]</t>
    </r>
  </si>
  <si>
    <t>Marshall Kilburn Portable Bluetooth Speaker</t>
  </si>
  <si>
    <t>2879/2687</t>
    <phoneticPr fontId="0" type="noConversion"/>
  </si>
  <si>
    <t>Marshall Woburn II</t>
  </si>
  <si>
    <r>
      <t>Matador Freerain32 Backpack</t>
    </r>
    <r>
      <rPr>
        <sz val="11"/>
        <color rgb="FFAAAAAA"/>
        <rFont val="Inherit"/>
        <family val="2"/>
      </rPr>
      <t>[包袋]</t>
    </r>
  </si>
  <si>
    <t>Marshall Acton II Bluetooth+major III</t>
    <phoneticPr fontId="0" type="noConversion"/>
  </si>
  <si>
    <t>最新報價: HK$10,998</t>
  </si>
  <si>
    <t>Marshall Acton II Bluetooth+minor II</t>
    <phoneticPr fontId="0" type="noConversion"/>
  </si>
  <si>
    <r>
      <t>FiiO M15 DAP 無損音樂播放器</t>
    </r>
    <r>
      <rPr>
        <sz val="11"/>
        <color rgb="FFAAAAAA"/>
        <rFont val="Inherit"/>
        <family val="2"/>
      </rPr>
      <t>[MP3 PMP播放機]</t>
    </r>
  </si>
  <si>
    <r>
      <t>yohome 足底按摩儀</t>
    </r>
    <r>
      <rPr>
        <sz val="11"/>
        <color rgb="FFAAAAAA"/>
        <rFont val="Inherit"/>
        <family val="2"/>
      </rPr>
      <t>[按摩器材]</t>
    </r>
  </si>
  <si>
    <t>Marshall Kilburn II Bluetooth Speaker +minor II Bluetooth Headphone Bundle Set</t>
    <phoneticPr fontId="0" type="noConversion"/>
  </si>
  <si>
    <t>最新報價: HK$2,890</t>
  </si>
  <si>
    <t>Marshall Kilburn II Bluetooth Speaker + Major III Bluetooth Headphone Bundle Set</t>
  </si>
  <si>
    <r>
      <t>Bose Portable Home Speaker 便攜式智能揚聲器</t>
    </r>
    <r>
      <rPr>
        <sz val="11"/>
        <color rgb="FFAAAAAA"/>
        <rFont val="Inherit"/>
        <family val="2"/>
      </rPr>
      <t>[可攜式藍牙喇叭]</t>
    </r>
  </si>
  <si>
    <t>1559/1399</t>
    <phoneticPr fontId="0" type="noConversion"/>
  </si>
  <si>
    <t>Marshall Acton II Bluetooth</t>
  </si>
  <si>
    <t>479/559/699</t>
    <phoneticPr fontId="0" type="noConversion"/>
  </si>
  <si>
    <t>Sudio FEM 真無線藍牙耳機</t>
  </si>
  <si>
    <r>
      <t>Machino 2合1空氣淨化抽濕機 Q9</t>
    </r>
    <r>
      <rPr>
        <sz val="11"/>
        <color rgb="FFAAAAAA"/>
        <rFont val="Inherit"/>
        <family val="2"/>
      </rPr>
      <t>[空氣清新機]</t>
    </r>
  </si>
  <si>
    <t>Sudio Tolv R 真無線藍牙耳機</t>
  </si>
  <si>
    <t>Sudio Tolv 真無線藍牙耳機</t>
  </si>
  <si>
    <r>
      <t>Audio Technica 真無線耳機 ATH-CK3TW</t>
    </r>
    <r>
      <rPr>
        <sz val="11"/>
        <color rgb="FFAAAAAA"/>
        <rFont val="Inherit"/>
        <family val="2"/>
      </rPr>
      <t>[真無線耳機]</t>
    </r>
  </si>
  <si>
    <t>Sudio Ett 真無線降噪藍牙耳機</t>
  </si>
  <si>
    <t>最新報價: HK$788</t>
  </si>
  <si>
    <r>
      <t>Nakamichi NEP-TW5 Plus 真無線藍牙耳機</t>
    </r>
    <r>
      <rPr>
        <sz val="11"/>
        <color rgb="FFAAAAAA"/>
        <rFont val="Inherit"/>
        <family val="2"/>
      </rPr>
      <t>[真無線耳機]</t>
    </r>
  </si>
  <si>
    <t>Magaosi DQ4</t>
  </si>
  <si>
    <r>
      <t>SOUL SYNC Pro 真無線藍牙耳機</t>
    </r>
    <r>
      <rPr>
        <sz val="11"/>
        <color rgb="FFAAAAAA"/>
        <rFont val="Inherit"/>
        <family val="2"/>
      </rPr>
      <t>[真無線耳機]</t>
    </r>
  </si>
  <si>
    <t>Magaosi Y3 藍牙版</t>
  </si>
  <si>
    <t>Jade Audio EW1 真無線藍牙耳機 </t>
  </si>
  <si>
    <r>
      <t>MOMAX Q.Power Plug 無線便攜快速充電器 (MFi版本)</t>
    </r>
    <r>
      <rPr>
        <sz val="11"/>
        <color rgb="FFAAAAAA"/>
        <rFont val="Inherit"/>
        <family val="2"/>
      </rPr>
      <t>[充電器 電池]</t>
    </r>
  </si>
  <si>
    <t>FiiO Q5s Bluetooth DSD-capable Amplifier</t>
  </si>
  <si>
    <t>最新報價: HK$898</t>
  </si>
  <si>
    <t>FiiO 旗艦藍牙解碼耳放 Q5s body + 耳放模組 AM3D 限量版套裝</t>
  </si>
  <si>
    <r>
      <t>Lohas 殺菌消毒淨化水 噴霧及製造器</t>
    </r>
    <r>
      <rPr>
        <sz val="11"/>
        <color rgb="FFAAAAAA"/>
        <rFont val="Inherit"/>
        <family val="2"/>
      </rPr>
      <t>[家居清潔用品]</t>
    </r>
  </si>
  <si>
    <t>FiiO EH3 NC Hi-Fi藍牙降噪耳罩式耳機</t>
  </si>
  <si>
    <t>Lypertek Tevi 真無線耳機</t>
  </si>
  <si>
    <r>
      <t>Belkin BOOST↑CHARGE 18W USB-C 牆壁充電器 + USB-C 連接線 配備 Lightning 接頭</t>
    </r>
    <r>
      <rPr>
        <sz val="11"/>
        <color rgb="FFAAAAAA"/>
        <rFont val="Inherit"/>
        <family val="2"/>
      </rPr>
      <t>[充電器 電池]</t>
    </r>
  </si>
  <si>
    <t>FiiO M3K 隨身型HiFi高解析音樂播放器</t>
  </si>
  <si>
    <t>iBasso 數碼音樂播放器 DX160</t>
  </si>
  <si>
    <r>
      <t>UAG Rugged Waterproof Airpods Pro Protection 保護殼</t>
    </r>
    <r>
      <rPr>
        <sz val="11"/>
        <color rgb="FFAAAAAA"/>
        <rFont val="Inherit"/>
        <family val="2"/>
      </rPr>
      <t>[保護套]</t>
    </r>
  </si>
  <si>
    <t>Fiio FH1S 兩單元樓氏圈鐵耳機</t>
  </si>
  <si>
    <t>最新報價: HK$658</t>
  </si>
  <si>
    <r>
      <t>FiiO DD Hifi Knob Cover for M15</t>
    </r>
    <r>
      <rPr>
        <sz val="11"/>
        <color rgb="FFAAAAAA"/>
        <rFont val="Inherit"/>
        <family val="1"/>
      </rPr>
      <t>[</t>
    </r>
  </si>
  <si>
    <r>
      <t>Catalyst Waterproof Case for iPhone 11 防水電話殼</t>
    </r>
    <r>
      <rPr>
        <sz val="11"/>
        <color rgb="FFAAAAAA"/>
        <rFont val="Inherit"/>
        <family val="2"/>
      </rPr>
      <t>[保護套]</t>
    </r>
  </si>
  <si>
    <t>FiiO M15 DAP 無損音樂播放器</t>
  </si>
  <si>
    <t>FiiO M11 PRO Android-based Lossless Portable Music Player</t>
  </si>
  <si>
    <r>
      <t>XROUND Versa 真無線藍牙耳機</t>
    </r>
    <r>
      <rPr>
        <sz val="11"/>
        <color rgb="FFAAAAAA"/>
        <rFont val="Inherit"/>
        <family val="2"/>
      </rPr>
      <t>[真無線耳機]</t>
    </r>
  </si>
  <si>
    <t>iBasso TYPE C 轉 3.5mm 轉接器 DC02</t>
  </si>
  <si>
    <t>最新報價: HK$148</t>
  </si>
  <si>
    <r>
      <t>iBasso Hi-Res Balanced DAC Cable Adapter DC01</t>
    </r>
    <r>
      <rPr>
        <sz val="11"/>
        <color rgb="FFAAAAAA"/>
        <rFont val="Inherit"/>
        <family val="1"/>
      </rPr>
      <t>[</t>
    </r>
  </si>
  <si>
    <r>
      <t>Clonitas 家居專用抗菌包</t>
    </r>
    <r>
      <rPr>
        <sz val="11"/>
        <color rgb="FFAAAAAA"/>
        <rFont val="Inherit"/>
        <family val="2"/>
      </rPr>
      <t>[家居清潔用品]</t>
    </r>
  </si>
  <si>
    <t>FiiO BTR5</t>
  </si>
  <si>
    <t>最新報價: HK$360</t>
  </si>
  <si>
    <t>DD HiFi USB Type-C to 3.5mm 轉換插頭 TC35B</t>
  </si>
  <si>
    <r>
      <t>Verbatim 4 Port 100W PD &amp; QC 3.0 USB Charger (66402)</t>
    </r>
    <r>
      <rPr>
        <sz val="11"/>
        <color rgb="FFAAAAAA"/>
        <rFont val="Inherit"/>
        <family val="2"/>
      </rPr>
      <t>[充電器 電池]</t>
    </r>
  </si>
  <si>
    <t>FiiO M11 Pro SS 不銹鋼版</t>
  </si>
  <si>
    <t>FIIO 無線藍牙耳掛式升級線 UTWS1</t>
  </si>
  <si>
    <r>
      <t>Promate Chill Portable Wireless Speaker</t>
    </r>
    <r>
      <rPr>
        <sz val="11"/>
        <color rgb="FFAAAAAA"/>
        <rFont val="Inherit"/>
        <family val="2"/>
      </rPr>
      <t>[可攜式藍牙喇叭]</t>
    </r>
  </si>
  <si>
    <t>FiiO M3 Pro Portable Hi-Res Lossless Music Player</t>
  </si>
  <si>
    <t>KORIN Clickpack X高級簡約防盜背包</t>
  </si>
  <si>
    <r>
      <t>CAR IONION 車用空氣清淨機</t>
    </r>
    <r>
      <rPr>
        <sz val="11"/>
        <color rgb="FFAAAAAA"/>
        <rFont val="Inherit"/>
        <family val="2"/>
      </rPr>
      <t>[空氣清新機]</t>
    </r>
  </si>
  <si>
    <t>KORIN 貼身防盜單肩隨身包 ClickSling</t>
  </si>
  <si>
    <t>438090 </t>
  </si>
  <si>
    <t>最新報價: HK$45</t>
  </si>
  <si>
    <t>HyperCube 自動備份USB 充電插頭 ( Iphone/ Android可用 ) HDHC</t>
  </si>
  <si>
    <t>432140 </t>
  </si>
  <si>
    <r>
      <t>Toamit 日本製掛頸空氣凈化袋 TVSO-01</t>
    </r>
    <r>
      <rPr>
        <sz val="11"/>
        <color rgb="FFAAAAAA"/>
        <rFont val="Inherit"/>
        <family val="2"/>
      </rPr>
      <t>[個人衛生用品]</t>
    </r>
  </si>
  <si>
    <t>Magic Lily CleanseBot 智能殺菌除蟎清潔機器人</t>
  </si>
  <si>
    <t>425911 </t>
  </si>
  <si>
    <t>最新報價: HK$348</t>
  </si>
  <si>
    <t>650/750</t>
    <phoneticPr fontId="0" type="noConversion"/>
  </si>
  <si>
    <t>CAR IONION 車用空氣清淨機</t>
  </si>
  <si>
    <t>440550 </t>
  </si>
  <si>
    <r>
      <t>Belkin BOOST↑CHARGE 30W USB-C 牆壁充電器 + USB-C 連接線配備 Lightning 接頭</t>
    </r>
    <r>
      <rPr>
        <sz val="11"/>
        <color rgb="FFAAAAAA"/>
        <rFont val="Inherit"/>
        <family val="2"/>
      </rPr>
      <t>[充電器 電池]</t>
    </r>
  </si>
  <si>
    <t>1150/1462</t>
    <phoneticPr fontId="0" type="noConversion"/>
  </si>
  <si>
    <t>Evebot PrintPen 便攜式打印筆</t>
  </si>
  <si>
    <t>438835 </t>
  </si>
  <si>
    <r>
      <t>Banale 清潔噴霧 Refill Pack - Hands Sanitizer 50 ml</t>
    </r>
    <r>
      <rPr>
        <sz val="11"/>
        <color rgb="FFAAAAAA"/>
        <rFont val="Inherit"/>
        <family val="1"/>
      </rPr>
      <t>[</t>
    </r>
  </si>
  <si>
    <t>274500 </t>
  </si>
  <si>
    <r>
      <t>Toamit 日本Virus Shut Out 隨身攜帶式除菌盒</t>
    </r>
    <r>
      <rPr>
        <sz val="11"/>
        <color rgb="FFAAAAAA"/>
        <rFont val="Inherit"/>
        <family val="2"/>
      </rPr>
      <t>[個人衛生用品]</t>
    </r>
  </si>
  <si>
    <t>Banale 便攜防曬噴霧套裝 (SPF50)</t>
  </si>
  <si>
    <t>448421 </t>
  </si>
  <si>
    <t>最新報價: HK$620</t>
  </si>
  <si>
    <t>Friendly Life 藍氧棒2.0 Portable Ozone Water Generator 便攜型臭氧水機</t>
  </si>
  <si>
    <t>446778 </t>
  </si>
  <si>
    <r>
      <t>Sharp 聲寶 車用空氣清新機 IG-LC15</t>
    </r>
    <r>
      <rPr>
        <sz val="11"/>
        <color rgb="FFAAAAAA"/>
        <rFont val="Inherit"/>
        <family val="2"/>
      </rPr>
      <t>[空氣清新機]</t>
    </r>
  </si>
  <si>
    <t>XROUND XPUMP Premium</t>
  </si>
  <si>
    <t>346407 </t>
  </si>
  <si>
    <t>XROUND AERO</t>
  </si>
  <si>
    <t>367974 </t>
  </si>
  <si>
    <r>
      <t>Tank 家居安心空氣淨化器</t>
    </r>
    <r>
      <rPr>
        <sz val="11"/>
        <color rgb="FFAAAAAA"/>
        <rFont val="Inherit"/>
        <family val="2"/>
      </rPr>
      <t>[空氣清新機]</t>
    </r>
  </si>
  <si>
    <t>XROUND Versa 真無線藍牙耳機</t>
  </si>
  <si>
    <t>440457 </t>
  </si>
  <si>
    <t>最新報價: HK$1,180</t>
  </si>
  <si>
    <t>YOBYBO Paper Thin TWS Headphones CARD20</t>
  </si>
  <si>
    <t>451532 </t>
  </si>
  <si>
    <r>
      <t>Opro9 智能空氣淨化器 FHH106</t>
    </r>
    <r>
      <rPr>
        <sz val="11"/>
        <color rgb="FFAAAAAA"/>
        <rFont val="Inherit"/>
        <family val="2"/>
      </rPr>
      <t>[空氣清新機]</t>
    </r>
  </si>
  <si>
    <t>Booster Pro2 肌肉按摩槍</t>
  </si>
  <si>
    <t>380025 </t>
  </si>
  <si>
    <t>Booster X 按摩槍</t>
  </si>
  <si>
    <t>379491 </t>
  </si>
  <si>
    <r>
      <t>Zunion 隨行空氣清新機</t>
    </r>
    <r>
      <rPr>
        <sz val="11"/>
        <color rgb="FFAAAAAA"/>
        <rFont val="Inherit"/>
        <family val="2"/>
      </rPr>
      <t>[空氣清新機]</t>
    </r>
  </si>
  <si>
    <r>
      <t>Booster X2 炫彩升級版可調式振動肌肉按摩槍</t>
    </r>
    <r>
      <rPr>
        <sz val="11"/>
        <color rgb="FFAAAAAA"/>
        <rFont val="Inherit"/>
        <family val="1"/>
      </rPr>
      <t>[</t>
    </r>
  </si>
  <si>
    <t>409098 </t>
  </si>
  <si>
    <t>最新報價: HK$850</t>
  </si>
  <si>
    <t>Booster Pocket 小型筋膜按摩槍</t>
  </si>
  <si>
    <t>452761 </t>
  </si>
  <si>
    <r>
      <t>Airtum 多功能空氣淨化器</t>
    </r>
    <r>
      <rPr>
        <sz val="11"/>
        <color rgb="FFAAAAAA"/>
        <rFont val="Inherit"/>
        <family val="2"/>
      </rPr>
      <t>[空氣清新機]</t>
    </r>
  </si>
  <si>
    <r>
      <t xml:space="preserve">Evapolar EvaChill </t>
    </r>
    <r>
      <rPr>
        <b/>
        <sz val="11"/>
        <color rgb="FF000000"/>
        <rFont val="新細明體"/>
        <family val="1"/>
        <charset val="136"/>
      </rPr>
      <t>三代小型個人流動冷氣機</t>
    </r>
    <r>
      <rPr>
        <b/>
        <sz val="11"/>
        <color rgb="FF000000"/>
        <rFont val="Times New Roman"/>
        <family val="1"/>
      </rPr>
      <t xml:space="preserve"> EV-500</t>
    </r>
    <r>
      <rPr>
        <b/>
        <sz val="11"/>
        <color rgb="FF000000"/>
        <rFont val="Inherit"/>
        <family val="1"/>
      </rPr>
      <t xml:space="preserve"> black &amp;white</t>
    </r>
  </si>
  <si>
    <t>397490 </t>
  </si>
  <si>
    <t>最新報價: HK$480</t>
  </si>
  <si>
    <r>
      <t xml:space="preserve">Evapolar EvaChill </t>
    </r>
    <r>
      <rPr>
        <b/>
        <sz val="11"/>
        <color rgb="FF000000"/>
        <rFont val="新細明體"/>
        <family val="1"/>
        <charset val="136"/>
      </rPr>
      <t>三代小型個人流動冷氣機</t>
    </r>
    <r>
      <rPr>
        <b/>
        <sz val="11"/>
        <color rgb="FF000000"/>
        <rFont val="Times New Roman"/>
        <family val="1"/>
      </rPr>
      <t xml:space="preserve"> EV-500</t>
    </r>
    <r>
      <rPr>
        <b/>
        <sz val="11"/>
        <color rgb="FF000000"/>
        <rFont val="Inherit"/>
        <family val="1"/>
      </rPr>
      <t>pink</t>
    </r>
  </si>
  <si>
    <r>
      <t>Airtory Stroller 便攜式空氣淨化器</t>
    </r>
    <r>
      <rPr>
        <sz val="11"/>
        <color rgb="FFAAAAAA"/>
        <rFont val="Inherit"/>
        <family val="2"/>
      </rPr>
      <t>[空氣清新機]</t>
    </r>
  </si>
  <si>
    <t>Evapolar evaCHILL EV-500 小型流動冷氣機第三代專用濾蕊盒</t>
  </si>
  <si>
    <t>449061 </t>
  </si>
  <si>
    <t>最新報價: HK$196</t>
  </si>
  <si>
    <r>
      <t xml:space="preserve">OiSHi </t>
    </r>
    <r>
      <rPr>
        <b/>
        <sz val="11"/>
        <color rgb="FF000000"/>
        <rFont val="新細明體"/>
        <family val="1"/>
        <charset val="136"/>
      </rPr>
      <t>流動負離子空氣淨化機</t>
    </r>
    <r>
      <rPr>
        <b/>
        <sz val="11"/>
        <color rgb="FF000000"/>
        <rFont val="Inherit"/>
        <family val="1"/>
      </rPr>
      <t>filter</t>
    </r>
  </si>
  <si>
    <r>
      <t>Clean KF94 韓國醫療級口罩 (1包共5個)</t>
    </r>
    <r>
      <rPr>
        <sz val="11"/>
        <color rgb="FFAAAAAA"/>
        <rFont val="Inherit"/>
        <family val="2"/>
      </rPr>
      <t>[醫療]</t>
    </r>
  </si>
  <si>
    <t>OiSHi 流動負離子空氣淨化機</t>
  </si>
  <si>
    <t>443091 </t>
  </si>
  <si>
    <t>最新報價: HK$1,150</t>
  </si>
  <si>
    <t>Puricle A One Portable Air Purifiers 便攜式空氣淨化機</t>
  </si>
  <si>
    <t>443765 </t>
  </si>
  <si>
    <r>
      <t>Osmo Genius Starter Kit for iPad (New Version)</t>
    </r>
    <r>
      <rPr>
        <sz val="11"/>
        <color rgb="FFAAAAAA"/>
        <rFont val="Inherit"/>
        <family val="2"/>
      </rPr>
      <t>[手機玩具及遊戲]</t>
    </r>
  </si>
  <si>
    <t>Washwow 3.0衣物消毒除臭神器</t>
  </si>
  <si>
    <t>410126 </t>
  </si>
  <si>
    <t>最新報價: HK$98</t>
  </si>
  <si>
    <t>1119/1080</t>
    <phoneticPr fontId="0" type="noConversion"/>
  </si>
  <si>
    <t>JEWELiON ion Mask 隨身空氣清新機</t>
  </si>
  <si>
    <t>444241 </t>
  </si>
  <si>
    <r>
      <t>JACUS 消毒殺菌洗手泡泡</t>
    </r>
    <r>
      <rPr>
        <sz val="11"/>
        <color rgb="FFAAAAAA"/>
        <rFont val="Inherit"/>
        <family val="2"/>
      </rPr>
      <t>[個人衛生用品]</t>
    </r>
  </si>
  <si>
    <t>424255 </t>
  </si>
  <si>
    <t>最新報價: HK$100</t>
  </si>
  <si>
    <t>Booster Pro3 可調式振動肌肉按摩槍</t>
  </si>
  <si>
    <t>419969 </t>
  </si>
  <si>
    <r>
      <t>HiGreen 免洗酒精洗手液</t>
    </r>
    <r>
      <rPr>
        <sz val="11"/>
        <color rgb="FFAAAAAA"/>
        <rFont val="Inherit"/>
        <family val="2"/>
      </rPr>
      <t>[個人衛生用品]</t>
    </r>
  </si>
  <si>
    <t>Evapolar EvaLightPlus 進化版· 小型流動式冷風機 (EV-1500)</t>
  </si>
  <si>
    <t>448829 </t>
  </si>
  <si>
    <t>最新報價: HK$688</t>
  </si>
  <si>
    <t>Evapola EvaLightPlus 進化版· 小型流動式冷風機 (EV-1500) 濾蕊盒</t>
  </si>
  <si>
    <t>450804 </t>
  </si>
  <si>
    <r>
      <t>科大訊飛 4G兒童手錶TYW4+語音操控雙向通話多功能防水手錶</t>
    </r>
    <r>
      <rPr>
        <sz val="11"/>
        <color rgb="FFAAAAAA"/>
        <rFont val="Inherit"/>
        <family val="2"/>
      </rPr>
      <t>[智能手錶]</t>
    </r>
  </si>
  <si>
    <t>Samsung Galaxy Buds+</t>
    <phoneticPr fontId="0" type="noConversion"/>
  </si>
  <si>
    <t>442725 </t>
  </si>
  <si>
    <t>最新報價: HK$160</t>
  </si>
  <si>
    <t>JBL TUNE 220TWS 真無線耳機</t>
  </si>
  <si>
    <t>439396 </t>
  </si>
  <si>
    <r>
      <t>Hanawon K.T.C KF94 四層口罩</t>
    </r>
    <r>
      <rPr>
        <sz val="11"/>
        <color rgb="FFAAAAAA"/>
        <rFont val="Inherit"/>
        <family val="2"/>
      </rPr>
      <t>[醫療]</t>
    </r>
  </si>
  <si>
    <t>Sony h.ear in 3 全無線耳機 WF-H800</t>
  </si>
  <si>
    <t>442353 </t>
  </si>
  <si>
    <t>最新報價: HK$529</t>
  </si>
  <si>
    <t>Bang &amp; Olufsen Beoplay A9 Stardust Blue Collection</t>
  </si>
  <si>
    <t>437494 </t>
  </si>
  <si>
    <r>
      <t>JHQ Green Power 隨身空氣淨化機 GR-1820K</t>
    </r>
    <r>
      <rPr>
        <sz val="11"/>
        <color rgb="FFAAAAAA"/>
        <rFont val="Inherit"/>
        <family val="2"/>
      </rPr>
      <t>[空氣清新機]</t>
    </r>
  </si>
  <si>
    <t>Nanoleaf Aurora Smarter Kit</t>
  </si>
  <si>
    <t>249721 </t>
  </si>
  <si>
    <t>最新報價: HK$145</t>
  </si>
  <si>
    <t>Yamaha Sound Bar with Built-in Subwoofers and Alexa Built-in YAS-109</t>
  </si>
  <si>
    <t>419117 </t>
  </si>
  <si>
    <r>
      <t>Toamit 強效家居除菌噴霧 350ml</t>
    </r>
    <r>
      <rPr>
        <sz val="11"/>
        <color rgb="FFAAAAAA"/>
        <rFont val="Inherit"/>
        <family val="2"/>
      </rPr>
      <t>[家居清潔用品]</t>
    </r>
  </si>
  <si>
    <t>Lourdes 兔子頸部按摩器</t>
  </si>
  <si>
    <t>452152 </t>
  </si>
  <si>
    <t>最新報價: HK$3,280</t>
  </si>
  <si>
    <t>Lourdes Wpro 按摩抱枕 AX-HCL338</t>
  </si>
  <si>
    <t>452145 </t>
  </si>
  <si>
    <r>
      <t>B&amp;O PLAY Beoplay E8 3rd Gen</t>
    </r>
    <r>
      <rPr>
        <sz val="11"/>
        <color rgb="FFAAAAAA"/>
        <rFont val="Inherit"/>
        <family val="2"/>
      </rPr>
      <t>[真無線耳機]</t>
    </r>
  </si>
  <si>
    <t>Lourdes 頸部按摩抱枕 AX-HXL191</t>
  </si>
  <si>
    <t>452151 </t>
  </si>
  <si>
    <t>最新報價: HK$1,640</t>
  </si>
  <si>
    <t>Lourdes 日式輕巧多用途腳部按摩器 AX-HXL195</t>
  </si>
  <si>
    <t>420071 </t>
  </si>
  <si>
    <t>13xx</t>
    <phoneticPr fontId="0" type="noConversion"/>
  </si>
  <si>
    <r>
      <t>Sony h.ear in 3 全無線耳機 WF-H800</t>
    </r>
    <r>
      <rPr>
        <sz val="11"/>
        <color rgb="FFAAAAAA"/>
        <rFont val="Inherit"/>
        <family val="2"/>
      </rPr>
      <t>[真無線耳機]</t>
    </r>
  </si>
  <si>
    <t>Sound Crush HYPER WAVE 經典清晰 立體聲藍牙喇叭</t>
  </si>
  <si>
    <t>430976 </t>
  </si>
  <si>
    <t>Sound Crush BZOOM便攜式防水藍牙喇叭</t>
  </si>
  <si>
    <t>430969 </t>
  </si>
  <si>
    <r>
      <t>b&amp;h 非接觸式紅外線體溫計</t>
    </r>
    <r>
      <rPr>
        <sz val="11"/>
        <color rgb="FFAAAAAA"/>
        <rFont val="Inherit"/>
        <family val="2"/>
      </rPr>
      <t>[探熱器 體溫計]</t>
    </r>
  </si>
  <si>
    <t>Sound Crush M7 真無線立體聲 便攜式防水藍牙喇叭│</t>
  </si>
  <si>
    <t>430972 </t>
  </si>
  <si>
    <t>最新報價: HK$1,040</t>
  </si>
  <si>
    <t>Sound Crush ROUNDO 便攜式 浴室防水藍牙喇叭│Portable Waterproof Wireless Shower Bluetooth Speaker</t>
  </si>
  <si>
    <t>430974 </t>
  </si>
  <si>
    <r>
      <t>Samsung Galaxy Buds+</t>
    </r>
    <r>
      <rPr>
        <sz val="11"/>
        <color rgb="FFAAAAAA"/>
        <rFont val="Inherit"/>
        <family val="2"/>
      </rPr>
      <t>[真無線耳機]</t>
    </r>
  </si>
  <si>
    <t>Lourdes 溫感手部按摩器 AX-HXL180</t>
  </si>
  <si>
    <t>397253 </t>
  </si>
  <si>
    <t>Lourdes 充電式貓咪溫熱眼罩 AX-KX516</t>
  </si>
  <si>
    <t>397254 </t>
  </si>
  <si>
    <r>
      <t>InfoThink UVC LED 光觸媒隨身殺菌機 - 標準款</t>
    </r>
    <r>
      <rPr>
        <sz val="11"/>
        <color rgb="FFAAAAAA"/>
        <rFont val="Inherit"/>
        <family val="2"/>
      </rPr>
      <t>[個人衛生用品]</t>
    </r>
  </si>
  <si>
    <t>IONION MX SAKURA 超輕量隨身空氣清淨機 (櫻花版)</t>
  </si>
  <si>
    <t>443630 </t>
  </si>
  <si>
    <t>IONION MX 超輕量隨身空氣清新機</t>
  </si>
  <si>
    <t>311540 </t>
  </si>
  <si>
    <r>
      <t>Verbatim Lift-Up Laptop Stand (66377)</t>
    </r>
    <r>
      <rPr>
        <sz val="11"/>
        <color rgb="FFAAAAAA"/>
        <rFont val="Inherit"/>
        <family val="2"/>
      </rPr>
      <t>[其他電腦配件]</t>
    </r>
  </si>
  <si>
    <t>KB Air Mask 隨身空氣清淨機</t>
  </si>
  <si>
    <t>419382 </t>
  </si>
  <si>
    <t>Maxell 真無線藍牙耳機 MXH-BTW1000</t>
  </si>
  <si>
    <t>423644 </t>
  </si>
  <si>
    <r>
      <t>Verbatim 3-Level Adjustable Laptop Stand 三級摺疊式電腦散熱支架</t>
    </r>
    <r>
      <rPr>
        <sz val="11"/>
        <color rgb="FFAAAAAA"/>
        <rFont val="Inherit"/>
        <family val="2"/>
      </rPr>
      <t>[其他電腦配件]</t>
    </r>
  </si>
  <si>
    <t>Maxell “OZONEO STICK” 輕巧型除菌消臭器 (衣服 / 鞋類用) MAXP-ARS50</t>
  </si>
  <si>
    <t>400537 </t>
  </si>
  <si>
    <t>最新報價: HK$547</t>
  </si>
  <si>
    <t>Maxell 離子風除臭抗菌機 MXAP-AR201PS</t>
  </si>
  <si>
    <t>284899 </t>
  </si>
  <si>
    <r>
      <t>Firhealth Baby Thermometer</t>
    </r>
    <r>
      <rPr>
        <sz val="11"/>
        <color rgb="FFAAAAAA"/>
        <rFont val="Inherit"/>
        <family val="2"/>
      </rPr>
      <t>[探熱器 體溫計]</t>
    </r>
  </si>
  <si>
    <t>Maxell 離子風除臭抗菌機 MXAP-APL250</t>
  </si>
  <si>
    <t>268867 </t>
  </si>
  <si>
    <t>138/138(filter)</t>
    <phoneticPr fontId="0" type="noConversion"/>
  </si>
  <si>
    <r>
      <t>Lohas 殺菌消毒淨化水 噴霧及製造器</t>
    </r>
    <r>
      <rPr>
        <sz val="11"/>
        <color rgb="FFAAAAAA"/>
        <rFont val="Inherit"/>
        <family val="1"/>
      </rPr>
      <t>[家居</t>
    </r>
  </si>
  <si>
    <t>440324 </t>
  </si>
  <si>
    <r>
      <t>OiSHi 流動負離子空氣淨化機</t>
    </r>
    <r>
      <rPr>
        <sz val="11"/>
        <color rgb="FFAAAAAA"/>
        <rFont val="Inherit"/>
        <family val="2"/>
      </rPr>
      <t>[空氣清新機]</t>
    </r>
  </si>
  <si>
    <t>Lohas 無線隨手吸 V10 Turbo 超輕便吸塵機</t>
  </si>
  <si>
    <t>448386 </t>
  </si>
  <si>
    <t>最新報價: HK$2,980</t>
  </si>
  <si>
    <r>
      <t xml:space="preserve">LOHAS </t>
    </r>
    <r>
      <rPr>
        <b/>
        <sz val="11"/>
        <color rgb="FF000000"/>
        <rFont val="新細明體"/>
        <family val="1"/>
        <charset val="136"/>
      </rPr>
      <t>車用</t>
    </r>
    <r>
      <rPr>
        <b/>
        <sz val="11"/>
        <color rgb="FF000000"/>
        <rFont val="Times New Roman"/>
        <family val="1"/>
      </rPr>
      <t>/</t>
    </r>
    <r>
      <rPr>
        <b/>
        <sz val="11"/>
        <color rgb="FF000000"/>
        <rFont val="新細明體"/>
        <family val="1"/>
        <charset val="136"/>
      </rPr>
      <t>家用無線吸塵機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新細明體"/>
        <family val="1"/>
        <charset val="136"/>
      </rPr>
      <t>碳灰特別版</t>
    </r>
    <r>
      <rPr>
        <b/>
        <sz val="11"/>
        <color rgb="FF000000"/>
        <rFont val="Times New Roman"/>
        <family val="1"/>
      </rPr>
      <t>V2</t>
    </r>
    <r>
      <rPr>
        <b/>
        <sz val="11"/>
        <color rgb="FF000000"/>
        <rFont val="Inherit"/>
        <family val="1"/>
      </rPr>
      <t>0</t>
    </r>
  </si>
  <si>
    <t>448387 </t>
  </si>
  <si>
    <r>
      <t>Marshall Kilburn II Bluetooth Speaker + Major III Bluetooth Headphone Bundle Set</t>
    </r>
    <r>
      <rPr>
        <sz val="11"/>
        <color rgb="FFAAAAAA"/>
        <rFont val="Inherit"/>
        <family val="2"/>
      </rPr>
      <t>[可攜式藍牙喇叭]</t>
    </r>
  </si>
  <si>
    <t>Lohas Airfresh 高效負離子空氣清新機 AF8</t>
  </si>
  <si>
    <t>453305 </t>
  </si>
  <si>
    <t>最新報價: HK$950</t>
  </si>
  <si>
    <t>Dreame 追覓 無線吸塵機 V9P</t>
  </si>
  <si>
    <t>438773 </t>
  </si>
  <si>
    <r>
      <t>Lumena 無線空氣清新機 A3</t>
    </r>
    <r>
      <rPr>
        <sz val="11"/>
        <color rgb="FFAAAAAA"/>
        <rFont val="Inherit"/>
        <family val="2"/>
      </rPr>
      <t>[空氣清新機]</t>
    </r>
  </si>
  <si>
    <t>Dreame 追覓 手持吸塵器 V10 旗艦版</t>
  </si>
  <si>
    <t>438299 </t>
  </si>
  <si>
    <r>
      <t>Airfree Tulip 40 空氣消毒殺菌機</t>
    </r>
    <r>
      <rPr>
        <sz val="11"/>
        <color rgb="FFAAAAAA"/>
        <rFont val="Inherit"/>
        <family val="2"/>
      </rPr>
      <t>[空氣清新機]</t>
    </r>
  </si>
  <si>
    <t>安博 安博盒子 第六代 UPRO2 2019 香港版</t>
  </si>
  <si>
    <t>377030 </t>
  </si>
  <si>
    <r>
      <t>安博 安博盒子 第七代 UPROS - OS 國際版</t>
    </r>
    <r>
      <rPr>
        <sz val="11"/>
        <color rgb="FFAAAAAA"/>
        <rFont val="Inherit"/>
        <family val="1"/>
      </rPr>
      <t>[數碼廣播接收盒]</t>
    </r>
  </si>
  <si>
    <t>405292 </t>
  </si>
  <si>
    <r>
      <t>Hedonic iPhone 11 2.5D防偷窺玻璃貼</t>
    </r>
    <r>
      <rPr>
        <sz val="11"/>
        <color rgb="FFAAAAAA"/>
        <rFont val="Inherit"/>
        <family val="2"/>
      </rPr>
      <t>[保護貼]</t>
    </r>
  </si>
  <si>
    <t>安博 安博盒子 第七代 UPROS - HK 香港版</t>
  </si>
  <si>
    <t>405542 </t>
  </si>
  <si>
    <t>安博 安博盒子 第七代 UPROS 4+64GB K9P 高配香港版</t>
  </si>
  <si>
    <t>420013 </t>
  </si>
  <si>
    <r>
      <t>Hedonic iPhone 11 Pro Max 2.5D防偷窺玻璃貼</t>
    </r>
    <r>
      <rPr>
        <sz val="11"/>
        <color rgb="FFAAAAAA"/>
        <rFont val="Inherit"/>
        <family val="2"/>
      </rPr>
      <t>[保護貼]</t>
    </r>
  </si>
  <si>
    <t>EVPAD PRO 4K</t>
  </si>
  <si>
    <t>261801 </t>
  </si>
  <si>
    <t xml:space="preserve"> </t>
    <phoneticPr fontId="0" type="noConversion"/>
  </si>
  <si>
    <t>EVPAD 3 智能電視盒</t>
  </si>
  <si>
    <t>375184 </t>
  </si>
  <si>
    <r>
      <t>Hedonic iPhone 11 Pro 防偷窺玻璃貼</t>
    </r>
    <r>
      <rPr>
        <sz val="11"/>
        <color rgb="FFAAAAAA"/>
        <rFont val="Inherit"/>
        <family val="2"/>
      </rPr>
      <t>[保護貼]</t>
    </r>
  </si>
  <si>
    <t>EVPAD 3S 智能電視盒</t>
  </si>
  <si>
    <t>387266 </t>
  </si>
  <si>
    <t>最新報價: HK$2,490</t>
  </si>
  <si>
    <t>EVPAD 3 MAX 智能電視盒</t>
  </si>
  <si>
    <t>394402 </t>
  </si>
  <si>
    <r>
      <t>Google Nest Wifi AC2200 Wi-Fi Router 2件裝 (1主機+1子機）</t>
    </r>
    <r>
      <rPr>
        <sz val="11"/>
        <color rgb="FFAAAAAA"/>
        <rFont val="Inherit"/>
        <family val="2"/>
      </rPr>
      <t>[路由器]</t>
    </r>
  </si>
  <si>
    <t>EVPAD 3 PLUS 智能電視盒</t>
  </si>
  <si>
    <t>416038 </t>
  </si>
  <si>
    <t>EVPAD 3 MAX Plus 易播電視盒 4+64GB 高配香港定制版</t>
  </si>
  <si>
    <t>426675 </t>
  </si>
  <si>
    <r>
      <t>IONION MX SAKURA 超輕量隨身空氣清淨機 (櫻花版)</t>
    </r>
    <r>
      <rPr>
        <sz val="11"/>
        <color rgb="FFAAAAAA"/>
        <rFont val="Inherit"/>
        <family val="2"/>
      </rPr>
      <t>[空氣清新機]</t>
    </r>
  </si>
  <si>
    <t>BossTV 博視 V3 Pro 電視盒子</t>
  </si>
  <si>
    <t>417560 </t>
  </si>
  <si>
    <r>
      <t>Mamibot Air 空氣淨化機</t>
    </r>
    <r>
      <rPr>
        <sz val="11"/>
        <color rgb="FFAAAAAA"/>
        <rFont val="Inherit"/>
        <family val="2"/>
      </rPr>
      <t>[空氣清新機]</t>
    </r>
  </si>
  <si>
    <t>BossTV 博視 V3 電視盒子</t>
  </si>
  <si>
    <t>417559 </t>
  </si>
  <si>
    <t>最新報價: HK$988</t>
  </si>
  <si>
    <r>
      <t>Puricle A One Portable Air Purifiers 便攜式空氣淨化機</t>
    </r>
    <r>
      <rPr>
        <sz val="11"/>
        <color rgb="FFAAAAAA"/>
        <rFont val="Inherit"/>
        <family val="2"/>
      </rPr>
      <t>[空氣清新機]</t>
    </r>
  </si>
  <si>
    <t>Dr. USB Ionizer 等離子空氣淨化器 IHC-DR2H5</t>
  </si>
  <si>
    <t>最新報價: HK$380</t>
  </si>
  <si>
    <t>909/749</t>
    <phoneticPr fontId="0" type="noConversion"/>
  </si>
  <si>
    <t>LIBRATONE 入耳式真無線耳機 TRACK AIR</t>
  </si>
  <si>
    <r>
      <t>UAG Civilian Series iPhone 11 Pro Max Case</t>
    </r>
    <r>
      <rPr>
        <sz val="11"/>
        <color rgb="FFAAAAAA"/>
        <rFont val="Inherit"/>
        <family val="2"/>
      </rPr>
      <t>[保護套]</t>
    </r>
  </si>
  <si>
    <t>1199/1399</t>
    <phoneticPr fontId="0" type="noConversion"/>
  </si>
  <si>
    <t>Libratone track air+ 入耳式真無線耳機</t>
  </si>
  <si>
    <t>LIBRATONE Track Air+ Special Edition 入耳式真無線耳機</t>
  </si>
  <si>
    <r>
      <t>UAG Civilian Series iPhone 11 Pro Case</t>
    </r>
    <r>
      <rPr>
        <sz val="11"/>
        <color rgb="FFAAAAAA"/>
        <rFont val="Inherit"/>
        <family val="2"/>
      </rPr>
      <t>[保護套]</t>
    </r>
  </si>
  <si>
    <t>LIBRATONE Bird 小鳥藍牙喇叭</t>
  </si>
  <si>
    <t>735/945</t>
    <phoneticPr fontId="0" type="noConversion"/>
  </si>
  <si>
    <t>Noble Audio FALCON 真無線耳機</t>
  </si>
  <si>
    <r>
      <t>UAG Civilian Series iPhone 11 Case</t>
    </r>
    <r>
      <rPr>
        <sz val="11"/>
        <color rgb="FFAAAAAA"/>
        <rFont val="Inherit"/>
        <family val="2"/>
      </rPr>
      <t>[保護套]</t>
    </r>
  </si>
  <si>
    <t>Campfire Audio Polaris II 耳機</t>
  </si>
  <si>
    <r>
      <t>UAG Civilian Series Samsung Galaxy S20 Ultra Case</t>
    </r>
    <r>
      <rPr>
        <sz val="11"/>
        <color rgb="FFAAAAAA"/>
        <rFont val="Inherit"/>
        <family val="2"/>
      </rPr>
      <t>[保護套]</t>
    </r>
  </si>
  <si>
    <t>NOVOO C HUB (Handle) with 4K HDMI</t>
  </si>
  <si>
    <t>philips AUX 2m gold</t>
    <phoneticPr fontId="0" type="noConversion"/>
  </si>
  <si>
    <r>
      <t>UAG Civilian Series Samsung Galaxy S20+ Case</t>
    </r>
    <r>
      <rPr>
        <sz val="11"/>
        <color rgb="FFAAAAAA"/>
        <rFont val="Inherit"/>
        <family val="2"/>
      </rPr>
      <t>[保護套]</t>
    </r>
  </si>
  <si>
    <t>philips AUX 1.5m gold</t>
    <phoneticPr fontId="0" type="noConversion"/>
  </si>
  <si>
    <t>最新報價: HK$320</t>
  </si>
  <si>
    <t>philips AUX 1m gold</t>
    <phoneticPr fontId="0" type="noConversion"/>
  </si>
  <si>
    <r>
      <t>UAG Plasma Series Samsung Galaxy S20 (6.2-inch) Case</t>
    </r>
    <r>
      <rPr>
        <sz val="11"/>
        <color rgb="FFAAAAAA"/>
        <rFont val="Inherit"/>
        <family val="2"/>
      </rPr>
      <t>[保護套]</t>
    </r>
  </si>
  <si>
    <t>NOVOO Type-C HUB 8-in-1 with 4K HDMI</t>
  </si>
  <si>
    <r>
      <t>Philips HDMI 2.0 Cable 5 Meters</t>
    </r>
    <r>
      <rPr>
        <sz val="11"/>
        <color rgb="FFAAAAAA"/>
        <rFont val="Inherit"/>
        <family val="1"/>
      </rPr>
      <t>[</t>
    </r>
  </si>
  <si>
    <r>
      <t>UAG Plasma Series Samsung Galaxy S20 Plus (6.7-inch) Case</t>
    </r>
    <r>
      <rPr>
        <sz val="11"/>
        <color rgb="FFAAAAAA"/>
        <rFont val="Inherit"/>
        <family val="2"/>
      </rPr>
      <t>[保護套]</t>
    </r>
  </si>
  <si>
    <t>Philips HDMI 2.0 Cable 3 Meters</t>
  </si>
  <si>
    <t>最新報價: HK$1,590</t>
  </si>
  <si>
    <r>
      <t>Philips HDMI 2.0 Cable 2 Meters</t>
    </r>
    <r>
      <rPr>
        <sz val="11"/>
        <color rgb="FFAAAAAA"/>
        <rFont val="Inherit"/>
        <family val="1"/>
      </rPr>
      <t>[</t>
    </r>
  </si>
  <si>
    <r>
      <t>JEWELiON ion Mask 隨身空氣清新機</t>
    </r>
    <r>
      <rPr>
        <sz val="11"/>
        <color rgb="FFAAAAAA"/>
        <rFont val="Inherit"/>
        <family val="2"/>
      </rPr>
      <t>[空氣清新機]</t>
    </r>
  </si>
  <si>
    <r>
      <t>Philips HDMI 2.0 Cable 1.5 Meters</t>
    </r>
    <r>
      <rPr>
        <sz val="11"/>
        <color rgb="FFAAAAAA"/>
        <rFont val="Inherit"/>
        <family val="1"/>
      </rPr>
      <t>[</t>
    </r>
  </si>
  <si>
    <t>最新報價: HK$690</t>
  </si>
  <si>
    <r>
      <t>Medivon Non-Contact Thermometer TB-04 紅外線探熱搶</t>
    </r>
    <r>
      <rPr>
        <sz val="11"/>
        <color rgb="FFAAAAAA"/>
        <rFont val="Inherit"/>
        <family val="2"/>
      </rPr>
      <t>[探熱器 體溫計]</t>
    </r>
  </si>
  <si>
    <t>Bebird EARHealth C3 智能可視無線採耳 第三代</t>
  </si>
  <si>
    <t>Bebird 智能可視採耳棒 B1</t>
  </si>
  <si>
    <r>
      <t>Filtson 強效車用空氣淨化機</t>
    </r>
    <r>
      <rPr>
        <sz val="11"/>
        <color rgb="FFAAAAAA"/>
        <rFont val="Inherit"/>
        <family val="2"/>
      </rPr>
      <t>[空氣清新機]</t>
    </r>
  </si>
  <si>
    <t>Bebird 第二代智能可視採耳棒 A2</t>
  </si>
  <si>
    <r>
      <t>Motorola Peekaboo Wifi Home Video Camera</t>
    </r>
    <r>
      <rPr>
        <sz val="11"/>
        <color rgb="FFAAAAAA"/>
        <rFont val="Inherit"/>
        <family val="2"/>
      </rPr>
      <t>[嬰兒監察器]</t>
    </r>
  </si>
  <si>
    <t>Sunrize AIR Breeze HEPA光觸媒空氣潔淨機 opl001</t>
  </si>
  <si>
    <t>最新報價: HK$460</t>
  </si>
  <si>
    <t>Souyi 雙陶瓷蒸煮鍋 SY-110</t>
  </si>
  <si>
    <r>
      <t>UAG Monarch Series Samsung Galaxy S20 Case</t>
    </r>
    <r>
      <rPr>
        <sz val="11"/>
        <color rgb="FFAAAAAA"/>
        <rFont val="Inherit"/>
        <family val="2"/>
      </rPr>
      <t>[保護套]</t>
    </r>
  </si>
  <si>
    <t>Needs Labo EMS足底小腿按摩器</t>
  </si>
  <si>
    <r>
      <t>Travelmall 多功能紫外線消毒器站</t>
    </r>
    <r>
      <rPr>
        <sz val="11"/>
        <color rgb="FFAAAAAA"/>
        <rFont val="Inherit"/>
        <family val="2"/>
      </rPr>
      <t>[個人衛生用品]</t>
    </r>
  </si>
  <si>
    <r>
      <t>Bonnaire 藍牙耳機 (立體聲) MX-910</t>
    </r>
    <r>
      <rPr>
        <sz val="11"/>
        <color rgb="FFAAAAAA"/>
        <rFont val="Inherit"/>
        <family val="1"/>
      </rPr>
      <t>[真無線耳機]</t>
    </r>
  </si>
  <si>
    <t>Bonnaire 極尚超薄觸控真無線藍牙耳機 MX-920</t>
  </si>
  <si>
    <r>
      <t>Meresoy Deft 靜音筋膜按摩槍</t>
    </r>
    <r>
      <rPr>
        <sz val="11"/>
        <color rgb="FFAAAAAA"/>
        <rFont val="Inherit"/>
        <family val="2"/>
      </rPr>
      <t>[按摩器材]</t>
    </r>
  </si>
  <si>
    <t>Bonnaire MX-900</t>
  </si>
  <si>
    <t>最新報價: HK$240</t>
  </si>
  <si>
    <t>Bonnaire 真無線藍牙耳機 mx-930</t>
  </si>
  <si>
    <r>
      <t>JTK Earloop Face Masks 50pcs</t>
    </r>
    <r>
      <rPr>
        <sz val="11"/>
        <color rgb="FFAAAAAA"/>
        <rFont val="Inherit"/>
        <family val="2"/>
      </rPr>
      <t>[醫療]</t>
    </r>
  </si>
  <si>
    <t>Anker SoundCore Motion B</t>
  </si>
  <si>
    <r>
      <t>Hedonic Screen Cleaning Kit 屏幕清潔液 120ml</t>
    </r>
    <r>
      <rPr>
        <sz val="11"/>
        <color rgb="FFAAAAAA"/>
        <rFont val="Inherit"/>
        <family val="2"/>
      </rPr>
      <t>[其他手提電話配件]</t>
    </r>
  </si>
  <si>
    <t>Anker SoundCore Boost 藍牙喇叭 (A3145)</t>
  </si>
  <si>
    <t>最新報價: HK$420</t>
  </si>
  <si>
    <t>Anker SoundCore Flare 藍牙喇叭 (A316)</t>
  </si>
  <si>
    <r>
      <t>Berrcom 非接觸式紅外體溫計 JXB-178</t>
    </r>
    <r>
      <rPr>
        <sz val="11"/>
        <color rgb="FFAAAAAA"/>
        <rFont val="Inherit"/>
        <family val="2"/>
      </rPr>
      <t>[探熱器 體溫計]</t>
    </r>
  </si>
  <si>
    <r>
      <t>Anker PowerCore Essential 20000 PD 行動電源</t>
    </r>
    <r>
      <rPr>
        <sz val="11"/>
        <color rgb="FFAAAAAA"/>
        <rFont val="Inherit"/>
        <family val="1"/>
      </rPr>
      <t>[</t>
    </r>
  </si>
  <si>
    <t>最新報價: HK$508</t>
  </si>
  <si>
    <t>Anker PowerCore Slim 10000 PD 行動電源</t>
  </si>
  <si>
    <r>
      <t>Almond Defends 隨身空氣清淨機 AP-7070</t>
    </r>
    <r>
      <rPr>
        <sz val="11"/>
        <color rgb="FFAAAAAA"/>
        <rFont val="Inherit"/>
        <family val="2"/>
      </rPr>
      <t>[空氣清新機]</t>
    </r>
  </si>
  <si>
    <t>Anker PowerPort Speed PD 5 60W 5-Port Desktop Charger (A2056K11)</t>
  </si>
  <si>
    <t>Anker PowerPort Atom PD 4 雙PD 4 USB輸出桌上充電器</t>
  </si>
  <si>
    <r>
      <t xml:space="preserve">Energy Genes </t>
    </r>
    <r>
      <rPr>
        <b/>
        <sz val="11"/>
        <color rgb="FF000000"/>
        <rFont val="新細明體"/>
        <family val="1"/>
        <charset val="136"/>
      </rPr>
      <t>紅外線探熱搶</t>
    </r>
    <r>
      <rPr>
        <b/>
        <sz val="11"/>
        <color rgb="FF000000"/>
        <rFont val="Times New Roman"/>
        <family val="1"/>
      </rPr>
      <t xml:space="preserve"> EG 720</t>
    </r>
    <r>
      <rPr>
        <sz val="11"/>
        <color rgb="FFAAAAAA"/>
        <rFont val="Inherit"/>
        <family val="2"/>
      </rPr>
      <t>[</t>
    </r>
    <r>
      <rPr>
        <sz val="11"/>
        <color rgb="FFAAAAAA"/>
        <rFont val="新細明體"/>
        <family val="1"/>
        <charset val="136"/>
      </rPr>
      <t>探熱器</t>
    </r>
    <r>
      <rPr>
        <sz val="11"/>
        <color rgb="FFAAAAAA"/>
        <rFont val="Times New Roman"/>
        <family val="1"/>
      </rPr>
      <t xml:space="preserve"> </t>
    </r>
    <r>
      <rPr>
        <sz val="11"/>
        <color rgb="FFAAAAAA"/>
        <rFont val="新細明體"/>
        <family val="1"/>
        <charset val="136"/>
      </rPr>
      <t>體溫計</t>
    </r>
    <r>
      <rPr>
        <sz val="11"/>
        <color rgb="FFAAAAAA"/>
        <rFont val="Times New Roman"/>
        <family val="1"/>
      </rPr>
      <t>]</t>
    </r>
  </si>
  <si>
    <t>Jabra Talk 55</t>
  </si>
  <si>
    <t>Jabra Talk 45</t>
  </si>
  <si>
    <r>
      <t>Dr. Mercola ClearAir Personal Air Purifier</t>
    </r>
    <r>
      <rPr>
        <sz val="11"/>
        <color rgb="FFAAAAAA"/>
        <rFont val="Inherit"/>
        <family val="2"/>
      </rPr>
      <t>[空氣清新機]</t>
    </r>
  </si>
  <si>
    <t>Jabra Elite 75t 真無線耳機</t>
  </si>
  <si>
    <t>最新報價: HK$598</t>
  </si>
  <si>
    <t>Jabra Elite Active 75t 真無線耳機</t>
  </si>
  <si>
    <r>
      <t>Verbatim 4 in 1 Apple Watch &amp; Smartphone Wireless Charging Dock</t>
    </r>
    <r>
      <rPr>
        <sz val="11"/>
        <color rgb="FFAAAAAA"/>
        <rFont val="Inherit"/>
        <family val="2"/>
      </rPr>
      <t>[充電器 電池]</t>
    </r>
  </si>
  <si>
    <t>Eufy 智能電子體脂磅 C1</t>
  </si>
  <si>
    <t>最新報價: HK$1,988</t>
  </si>
  <si>
    <t>Anker SoundCore Motion+ Hi-Res 高音質防水藍牙易攜喇叭</t>
  </si>
  <si>
    <r>
      <t>JBL Bar 2.0 All-in-One Compact 2.0 Channel Soundbar</t>
    </r>
    <r>
      <rPr>
        <sz val="11"/>
        <color rgb="FFAAAAAA"/>
        <rFont val="Inherit"/>
        <family val="2"/>
      </rPr>
      <t>[Soundbar]</t>
    </r>
  </si>
  <si>
    <t>Anker SoundCore Liberty Air 2 真無線藍牙耳機</t>
  </si>
  <si>
    <t>Anker Soundcore Liberty 2 Pro TWS Earphones</t>
  </si>
  <si>
    <r>
      <t>Sentive Smart Car &amp;  Homr Air Pirifier</t>
    </r>
    <r>
      <rPr>
        <sz val="11"/>
        <color rgb="FFAAAAAA"/>
        <rFont val="Inherit"/>
        <family val="2"/>
      </rPr>
      <t>[空氣清新機]</t>
    </r>
  </si>
  <si>
    <t>Airselfie AirPix with power bank</t>
  </si>
  <si>
    <t>420349 </t>
  </si>
  <si>
    <t>Airselfie AirPix</t>
  </si>
  <si>
    <t>420337 </t>
  </si>
  <si>
    <t>Zunion 隨行空氣清新機</t>
  </si>
  <si>
    <t>440991 </t>
  </si>
  <si>
    <r>
      <t xml:space="preserve">Airtum </t>
    </r>
    <r>
      <rPr>
        <b/>
        <sz val="11"/>
        <color rgb="FF000000"/>
        <rFont val="新細明體"/>
        <family val="1"/>
        <charset val="136"/>
      </rPr>
      <t>多功能空氣淨化器</t>
    </r>
  </si>
  <si>
    <t>440992 </t>
  </si>
  <si>
    <r>
      <t>Yostand 紅外線體溫槍 YS-ET03</t>
    </r>
    <r>
      <rPr>
        <sz val="11"/>
        <color rgb="FFAAAAAA"/>
        <rFont val="Inherit"/>
        <family val="2"/>
      </rPr>
      <t>[探熱器 體溫計]</t>
    </r>
  </si>
  <si>
    <t>Heliopto 隨身型空氣清淨機</t>
  </si>
  <si>
    <t>442569 </t>
  </si>
  <si>
    <t>240/280</t>
    <phoneticPr fontId="0" type="noConversion"/>
  </si>
  <si>
    <t>VisionKids 2019年第4代2000萬像素前後雙鏡頭兒童相機 Happicamu+ Selfie 自拍王</t>
  </si>
  <si>
    <t>416435 </t>
  </si>
  <si>
    <t>WMP AirMagic 智能殺菌除臭空氣魔術師</t>
  </si>
  <si>
    <t>335088 </t>
  </si>
  <si>
    <t>WMP AirMagic Pure 紫外線光觸媒空氣淨化器 (WM-AMP-K01</t>
  </si>
  <si>
    <t>444747 </t>
  </si>
  <si>
    <r>
      <t>SHURE Aonic 215 真無線耳機</t>
    </r>
    <r>
      <rPr>
        <sz val="11"/>
        <color rgb="FFAAAAAA"/>
        <rFont val="Inherit"/>
        <family val="2"/>
      </rPr>
      <t>[真無線耳機]</t>
    </r>
  </si>
  <si>
    <t>Power Support Ultrasuede Air Jacket for iPhone 11 保護殼</t>
  </si>
  <si>
    <t>427378 </t>
  </si>
  <si>
    <r>
      <t>Harman Kardon Fly TWS 真無線耳機</t>
    </r>
    <r>
      <rPr>
        <sz val="11"/>
        <color rgb="FFAAAAAA"/>
        <rFont val="Inherit"/>
        <family val="2"/>
      </rPr>
      <t>[真無線耳機]</t>
    </r>
  </si>
  <si>
    <t>Power Support Ultrasuede Air Jacket for iPhone 11 Pro 保護殼</t>
  </si>
  <si>
    <t>427377 </t>
  </si>
  <si>
    <r>
      <t>ionMask Personal Air purification 隨身掛頸空氣清新機</t>
    </r>
    <r>
      <rPr>
        <sz val="11"/>
        <color rgb="FFAAAAAA"/>
        <rFont val="Inherit"/>
        <family val="2"/>
      </rPr>
      <t>[空氣清新機]</t>
    </r>
  </si>
  <si>
    <t>Power Support Ultrasuede Air Jacket for iPhone 11 Pro Max 保護殼</t>
  </si>
  <si>
    <t>427379 </t>
  </si>
  <si>
    <r>
      <t>GA.MA Italy Ozone Ion Deep Care 4D Brush</t>
    </r>
    <r>
      <rPr>
        <sz val="11"/>
        <color rgb="FFAAAAAA"/>
        <rFont val="Inherit"/>
        <family val="2"/>
      </rPr>
      <t>[美容儀器]</t>
    </r>
  </si>
  <si>
    <t>JDS UV-C 紫外光高效殺菌消毒棒</t>
  </si>
  <si>
    <t>444799 </t>
  </si>
  <si>
    <t>431364 </t>
  </si>
  <si>
    <t>Momax 1-Health 2合1額探+耳探槍 HL2</t>
  </si>
  <si>
    <t>dreame v10</t>
  </si>
  <si>
    <t>evapolar ev500 pink</t>
  </si>
  <si>
    <t>marshall stanmore 2</t>
  </si>
  <si>
    <t>marshall stockwell 2</t>
  </si>
  <si>
    <t>SoundCore Spirit X2 IP68運動型防水真無線藍牙耳機</t>
  </si>
  <si>
    <t>jabra elite active 65t</t>
  </si>
  <si>
    <t xml:space="preserve">村上隆 puzzle </t>
  </si>
  <si>
    <t>marshall acton 2</t>
  </si>
  <si>
    <t xml:space="preserve">qubii pro </t>
  </si>
  <si>
    <t>autobot mini</t>
  </si>
  <si>
    <t>jbl charge 4</t>
  </si>
  <si>
    <t>lohas v10</t>
  </si>
  <si>
    <t>sudio tolv</t>
  </si>
  <si>
    <t>chun</t>
  </si>
  <si>
    <t xml:space="preserve">日本Yohome冷熱振動按摩儀        	</t>
  </si>
  <si>
    <t>日本Lowra rouge 低輻射負離子電風筒</t>
  </si>
  <si>
    <t>booster t</t>
  </si>
  <si>
    <t>shure se215</t>
  </si>
  <si>
    <t xml:space="preserve">lowra rouge dryer </t>
  </si>
  <si>
    <t>airselfie air pix</t>
  </si>
  <si>
    <t>amazfit t-rex</t>
  </si>
  <si>
    <t>fire stick tv</t>
  </si>
  <si>
    <t>jabra speak 510</t>
  </si>
  <si>
    <t>shure mv88+ video kit</t>
  </si>
  <si>
    <t>basf</t>
  </si>
  <si>
    <t xml:space="preserve">what we buy </t>
  </si>
  <si>
    <t>fire stick tv 4k</t>
  </si>
  <si>
    <t>basf ant</t>
  </si>
  <si>
    <t xml:space="preserve"> </t>
  </si>
  <si>
    <t>UE BOOM 3</t>
  </si>
  <si>
    <t xml:space="preserve">poseion </t>
  </si>
  <si>
    <t xml:space="preserve">poseion filter </t>
  </si>
  <si>
    <t>Creative Compact Hi-Fi 2.0 Desktop Speakers T100</t>
  </si>
  <si>
    <t>braun 6520</t>
  </si>
  <si>
    <t>thanko mobile air</t>
  </si>
  <si>
    <t>jlab go air</t>
  </si>
  <si>
    <t>jabra speak 710</t>
  </si>
  <si>
    <t>incharge 6 max</t>
  </si>
  <si>
    <t>日本JUJY等離子祛痘儀</t>
  </si>
  <si>
    <t>eps</t>
  </si>
  <si>
    <t>lohas scw-33</t>
  </si>
  <si>
    <t xml:space="preserve">google chromecast </t>
  </si>
  <si>
    <t>qubii pro</t>
  </si>
  <si>
    <t xml:space="preserve">lohas v20 </t>
  </si>
  <si>
    <t>b&amp;o m5</t>
  </si>
  <si>
    <t>fire stick 4k</t>
  </si>
  <si>
    <t>日本 NEEDS LABO 腰頸舒壓矽膠墊</t>
  </si>
  <si>
    <t>日本 NEEDS LABO 人體工學矽膠矯姿坐墊 (大)</t>
  </si>
  <si>
    <t>echo dot</t>
  </si>
  <si>
    <t>dyson hd03</t>
  </si>
  <si>
    <t>marshall emberton</t>
  </si>
  <si>
    <t>SKJ-CR018H (冷暖機)</t>
  </si>
  <si>
    <t>Xiaomi 小米 小浪智能衣物消毒烘乾機 (35L) HD-YWHL01</t>
  </si>
  <si>
    <t>山本 家用六代空氣炸鍋 SB-6918</t>
  </si>
  <si>
    <t>vdada cooker</t>
  </si>
  <si>
    <t>yamaha yas 109</t>
  </si>
  <si>
    <t>dreame v11</t>
  </si>
  <si>
    <t>moft ms006-m-en01</t>
  </si>
  <si>
    <t xml:space="preserve">apple magic mouse </t>
  </si>
  <si>
    <t>smartclean 7.0</t>
  </si>
  <si>
    <t>baby smile</t>
  </si>
  <si>
    <t>harman kardon aura 3</t>
  </si>
  <si>
    <t>gogo van</t>
  </si>
  <si>
    <t>shure mv5</t>
  </si>
  <si>
    <t>anker liberty air 2</t>
  </si>
  <si>
    <t>beurer ft65</t>
  </si>
  <si>
    <t>thanko cooker</t>
  </si>
  <si>
    <t>bose qc 35 ll</t>
  </si>
  <si>
    <t>mokkom mk-sj001</t>
  </si>
  <si>
    <t xml:space="preserve">dyson airwrap complete </t>
  </si>
  <si>
    <t>jabra evolve 20</t>
  </si>
  <si>
    <t>jabra evolve 75</t>
  </si>
  <si>
    <t>acer a314-32-p7t4</t>
  </si>
  <si>
    <t>jbl flip 5</t>
  </si>
  <si>
    <t xml:space="preserve">sennheiser tw2 </t>
  </si>
  <si>
    <t>moft z</t>
  </si>
  <si>
    <t>unnurella biz</t>
  </si>
  <si>
    <t>eufy c1</t>
  </si>
  <si>
    <t>nest mini</t>
  </si>
  <si>
    <t>mifo o7</t>
  </si>
  <si>
    <t xml:space="preserve">dyson v8 slim fluffy </t>
  </si>
  <si>
    <t>momax uv box</t>
  </si>
  <si>
    <t>b&amp;o m3</t>
  </si>
  <si>
    <t>jbl tune 500</t>
  </si>
  <si>
    <t>roku gin</t>
  </si>
  <si>
    <t>catalyst series 4 waterproof 44mm</t>
  </si>
  <si>
    <t>souyi sy-122</t>
  </si>
  <si>
    <t>photofast mask</t>
  </si>
  <si>
    <t>thanko neck fan</t>
  </si>
  <si>
    <t>bose tv speaker</t>
  </si>
  <si>
    <t>beats solo 3</t>
  </si>
  <si>
    <t>anker motion b</t>
  </si>
  <si>
    <t>flydigi apex</t>
  </si>
  <si>
    <t>boya by-pm700sp</t>
  </si>
  <si>
    <t>boya by-m1</t>
  </si>
  <si>
    <t xml:space="preserve">lightning digital av cable LD22MD </t>
  </si>
  <si>
    <t>ROKOL 榮康 智能電動頸椎按摩器 D20s</t>
  </si>
  <si>
    <t>ACA 空氣炸電焗爐 (25公升) ATO-MAF25A</t>
  </si>
  <si>
    <t>autobot vx</t>
  </si>
  <si>
    <t>Lunon 可視黑頭粉剌機 LUN08</t>
  </si>
  <si>
    <t>yohome 洗衣機</t>
  </si>
  <si>
    <t>smoothskin pure</t>
  </si>
  <si>
    <t>foreo luna mini 3</t>
  </si>
  <si>
    <t xml:space="preserve">momax space </t>
  </si>
  <si>
    <t>NEEDS LABO 3D 減壓止鼾枕頭</t>
  </si>
  <si>
    <t>audio technica at2020usbi</t>
  </si>
  <si>
    <t>b&amp;o e8 sport</t>
  </si>
  <si>
    <t>anker motion+</t>
  </si>
  <si>
    <t xml:space="preserve">dreame v11 </t>
  </si>
  <si>
    <t>boya by-wm4 pro</t>
  </si>
  <si>
    <t>lexar 256gb</t>
  </si>
  <si>
    <t>jabra evolve 40</t>
  </si>
  <si>
    <t>qcy t5</t>
  </si>
  <si>
    <t>lexar 512 gb</t>
  </si>
  <si>
    <t>meresoy pocket</t>
  </si>
  <si>
    <t>huawei ax3 pro</t>
  </si>
  <si>
    <t>harrow ht-af18</t>
  </si>
  <si>
    <t>安博第8代</t>
  </si>
  <si>
    <t>山本 家用六代空氣炸鍋 SB-D18</t>
  </si>
  <si>
    <t>flydigi wee 2t</t>
  </si>
  <si>
    <t>k3 plus</t>
  </si>
  <si>
    <t>adidas rpt-01</t>
  </si>
  <si>
    <t>Mahaton Toilet</t>
  </si>
  <si>
    <t>nx7 mk3</t>
  </si>
  <si>
    <t>殿堂の夢枕 枕頭</t>
  </si>
  <si>
    <t xml:space="preserve">sabbat vooplay </t>
  </si>
  <si>
    <t xml:space="preserve">microsoft surface pro7 </t>
  </si>
  <si>
    <t>apple wireless charging case</t>
  </si>
  <si>
    <t>sv</t>
  </si>
  <si>
    <t>Bear 小熊 家用加濕器 (4.5L)</t>
  </si>
  <si>
    <t>小米 有品 順造隨手吸塵器 Z1 Pro</t>
  </si>
  <si>
    <t>Deerma 家用平燙掛燙手持一體機 DEM-HS200</t>
  </si>
  <si>
    <t>echo show 8</t>
  </si>
  <si>
    <t>logitech c270</t>
  </si>
  <si>
    <t>skj cr018h</t>
  </si>
  <si>
    <t xml:space="preserve">k3 plus stand </t>
  </si>
  <si>
    <t>hiraki sensor sprayer</t>
  </si>
  <si>
    <t>anker mini speaker</t>
  </si>
  <si>
    <t>braun s3</t>
  </si>
  <si>
    <t>jabra active 75t</t>
  </si>
  <si>
    <t>村上隆 tea</t>
  </si>
  <si>
    <t>oral b pro expert</t>
  </si>
  <si>
    <t>booster pocket</t>
  </si>
  <si>
    <t>氣炸鍋專用清潔劑</t>
  </si>
  <si>
    <t>yaman hrf-10t-hk</t>
  </si>
  <si>
    <t>google nest wifi (1+1)</t>
  </si>
  <si>
    <t>jbl go 2</t>
  </si>
  <si>
    <t>stage</t>
  </si>
  <si>
    <t>cash to china</t>
  </si>
  <si>
    <t>studio 3</t>
  </si>
  <si>
    <t>yohome烘乾機</t>
  </si>
  <si>
    <t>atmos</t>
  </si>
  <si>
    <t>vago bag (m)</t>
  </si>
  <si>
    <t>marshall the road collection</t>
  </si>
  <si>
    <t>google nest wifi router</t>
  </si>
  <si>
    <t>diffuser 829 music</t>
  </si>
  <si>
    <t>siam oil (o,s,m)</t>
  </si>
  <si>
    <t>siam oil (a,rj)</t>
  </si>
  <si>
    <t>siam oil (rv,rh)</t>
  </si>
  <si>
    <t>diffuser usb</t>
  </si>
  <si>
    <t>foldio 3</t>
  </si>
  <si>
    <t>vision kids happicamu</t>
  </si>
  <si>
    <t>moft ms006-en01</t>
  </si>
  <si>
    <t>jbl boom box 2</t>
  </si>
  <si>
    <t>canon selphy</t>
  </si>
  <si>
    <t>canon photo</t>
  </si>
  <si>
    <t>shure aonic 4</t>
  </si>
  <si>
    <t>mcgee earplay</t>
  </si>
  <si>
    <t>lumena n9 fan pro2</t>
  </si>
  <si>
    <t>brita marella xl (3.5L)</t>
  </si>
  <si>
    <t>dyson v10 filter</t>
  </si>
  <si>
    <t>wondercube</t>
  </si>
  <si>
    <t>google pixel buds</t>
  </si>
  <si>
    <t>harman kardon onyx 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</si>
  <si>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</si>
  <si>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chromebook 311 cr311-9hc0z8-ref</t>
  </si>
  <si>
    <t>rapoo c200</t>
  </si>
  <si>
    <t>bose home speaker 300</t>
  </si>
  <si>
    <t>yaman hrf-20v-eye-hk</t>
  </si>
  <si>
    <t>rapoo c260</t>
  </si>
  <si>
    <t>gree fl-09</t>
  </si>
  <si>
    <t>huawei watch gt 2e</t>
  </si>
  <si>
    <t>ue mega boom</t>
  </si>
  <si>
    <t>wulikaa夾</t>
  </si>
  <si>
    <t>wavlink aerial k ac1200</t>
  </si>
  <si>
    <t>dji om4</t>
  </si>
  <si>
    <t xml:space="preserve">MONSTER CLEAR TALK 200 </t>
  </si>
  <si>
    <t>jabra elite sport</t>
  </si>
  <si>
    <t>nexfan neckcooler</t>
  </si>
  <si>
    <t>pamu  mini</t>
  </si>
  <si>
    <t>x round versa</t>
  </si>
  <si>
    <t>vapoo c200</t>
  </si>
  <si>
    <t>dyson v8 battery 3000 mah</t>
  </si>
  <si>
    <t>acer aspire 3 p314-32-p7t4</t>
  </si>
  <si>
    <t xml:space="preserve">lumena prime 7 </t>
  </si>
  <si>
    <t>Xiaomi 小米 米家無線網絡攝影機 基礎版</t>
  </si>
  <si>
    <t>boya by mm1</t>
  </si>
  <si>
    <t xml:space="preserve">google nest 1 +2 </t>
  </si>
  <si>
    <t>google chromecast ultra</t>
  </si>
  <si>
    <t>logitech h150</t>
  </si>
  <si>
    <t>ue boom 3</t>
  </si>
  <si>
    <t>nakamichi sounbox lite</t>
  </si>
  <si>
    <t>anker mouse</t>
  </si>
  <si>
    <t>b&amp;o stage</t>
  </si>
  <si>
    <t xml:space="preserve">honovo 8 port </t>
  </si>
  <si>
    <t>sony srs xb23</t>
  </si>
  <si>
    <t xml:space="preserve">   </t>
  </si>
  <si>
    <t>tv box</t>
  </si>
  <si>
    <t>hke 360 8k tv box</t>
  </si>
  <si>
    <t xml:space="preserve">HKE 360 PLUS 8K </t>
  </si>
  <si>
    <t>OMRON JPN 500</t>
  </si>
  <si>
    <t>MARSHALL STANDMORE 2</t>
  </si>
  <si>
    <t>F SEASON UMBRELLA</t>
  </si>
  <si>
    <t>FLYDIGI APEX</t>
  </si>
  <si>
    <t>OMRON HEM-7121</t>
  </si>
  <si>
    <t>filtson fs 1111</t>
  </si>
  <si>
    <t xml:space="preserve">evpad 5p </t>
  </si>
  <si>
    <t xml:space="preserve">hiraki </t>
  </si>
  <si>
    <t>anker powerconf</t>
  </si>
  <si>
    <t xml:space="preserve">eufy 2k cam </t>
  </si>
  <si>
    <t>purus air i</t>
  </si>
  <si>
    <t>apple magic mouse</t>
  </si>
  <si>
    <t xml:space="preserve">fender nine 1 </t>
  </si>
  <si>
    <t>jlab air icon</t>
  </si>
  <si>
    <t>boya by mm1+</t>
  </si>
  <si>
    <t>marshall minor 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</si>
  <si>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</si>
  <si>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shure sm58</t>
  </si>
  <si>
    <t>chromecast ultra</t>
  </si>
  <si>
    <t xml:space="preserve">thanko ice gelon </t>
  </si>
  <si>
    <t>k3 plus set</t>
  </si>
  <si>
    <t>b&amp;o a1 2nd gen</t>
  </si>
  <si>
    <t xml:space="preserve">jbl flip 5 </t>
  </si>
  <si>
    <t>smartclean 5.0</t>
  </si>
  <si>
    <t>samsung buds+</t>
  </si>
  <si>
    <t>minix neo j50c-4plus 8gb</t>
  </si>
  <si>
    <t>sennheiser tw2</t>
  </si>
  <si>
    <t>dyson v11 2020</t>
  </si>
  <si>
    <t xml:space="preserve">b&amp;o m3 ( 6+ 1 first set) </t>
  </si>
  <si>
    <t xml:space="preserve">fender monetery </t>
  </si>
  <si>
    <t xml:space="preserve">miyamoto 三文治 sm03 </t>
  </si>
  <si>
    <t>jabra elite active 75t</t>
  </si>
  <si>
    <t>german pool efb-226</t>
  </si>
  <si>
    <t>cube I play 20</t>
  </si>
  <si>
    <t>case</t>
  </si>
  <si>
    <t>advance pt-100</t>
  </si>
  <si>
    <t>lumena stand 2</t>
  </si>
  <si>
    <t>jbl 500 bt</t>
  </si>
  <si>
    <t xml:space="preserve">m7 soundcrush </t>
  </si>
  <si>
    <t>dyson supersonic stand</t>
  </si>
  <si>
    <t xml:space="preserve">atom snoppa </t>
  </si>
  <si>
    <t>f seasON UMBRELLA</t>
  </si>
  <si>
    <t>rha true wireless</t>
  </si>
  <si>
    <t>marshall acton 2 brown</t>
  </si>
  <si>
    <t>JUJY 紀芝 爆脂gel</t>
  </si>
  <si>
    <t xml:space="preserve">mytrex ems heat neck </t>
  </si>
  <si>
    <t>Lourder Leg Massager</t>
  </si>
  <si>
    <t>Verbatim Usb Charger</t>
  </si>
  <si>
    <t>Chuwi HI10 Air(4+64GB)</t>
  </si>
  <si>
    <t>Thanko 雙碗式蒸煮便當盒</t>
  </si>
  <si>
    <t>boya by BM2021R</t>
  </si>
  <si>
    <t>Bose Portable Home Speaker</t>
  </si>
  <si>
    <t>NeeDS LABO 3D 減壓止鼾枕頭</t>
  </si>
  <si>
    <t>marshall road collection</t>
  </si>
  <si>
    <t xml:space="preserve">b&amp;o m3 BLK( 6+ 1 second  set) </t>
  </si>
  <si>
    <t>lexar 258GB</t>
  </si>
  <si>
    <t>thanko 雙碗式蒸煮便當盒</t>
  </si>
  <si>
    <t>jujy RF</t>
  </si>
  <si>
    <t>ionion mx</t>
  </si>
  <si>
    <t>sony WH1000XM4</t>
  </si>
  <si>
    <t>surface pro 7</t>
  </si>
  <si>
    <t>B&amp;o m5 BLK</t>
  </si>
  <si>
    <t xml:space="preserve"> kitchen aid</t>
  </si>
  <si>
    <t>sam</t>
  </si>
  <si>
    <t>jujy gel,ax3 pro</t>
  </si>
  <si>
    <t xml:space="preserve">WPC UN104 Umbrella Biz Folding Umbrella  </t>
  </si>
  <si>
    <t>I play 20 case</t>
  </si>
  <si>
    <t>uag airpod</t>
  </si>
  <si>
    <t>三腳插頭</t>
  </si>
  <si>
    <t xml:space="preserve">wpC UN104 Umbrella Biz Folding Umbrella  </t>
  </si>
  <si>
    <t>philips series 3000 mg5720</t>
  </si>
  <si>
    <t>creative b7-w3</t>
  </si>
  <si>
    <t>sony extra bass srs-xb23</t>
  </si>
  <si>
    <t>kindle paperwhite 8gb wifi</t>
  </si>
  <si>
    <t>others</t>
  </si>
  <si>
    <t>pay to simon</t>
  </si>
  <si>
    <t>jbl pulse 4</t>
  </si>
  <si>
    <t>mtk ft880</t>
  </si>
  <si>
    <t>3m sfkc01-cn1</t>
  </si>
  <si>
    <t>DJI OM4</t>
  </si>
  <si>
    <t xml:space="preserve">MICROsoft surface pro7 </t>
  </si>
  <si>
    <t>BELKIN SOUNDFORM ELITE</t>
  </si>
  <si>
    <t xml:space="preserve">LOWra rouge dryer </t>
  </si>
  <si>
    <t>AUDIO CABLE 2M B6309</t>
  </si>
  <si>
    <t>HUAWEI WIFI 3</t>
  </si>
  <si>
    <t>PHILIPS M9S</t>
  </si>
  <si>
    <t>CHROMECAST ULTRA</t>
  </si>
  <si>
    <t xml:space="preserve">OMRON JPN500 </t>
  </si>
  <si>
    <t xml:space="preserve">BOSE HOME 300 </t>
  </si>
  <si>
    <t>CAR IONION</t>
  </si>
  <si>
    <t>3m shower filter</t>
  </si>
  <si>
    <t>motorola mbp855</t>
  </si>
  <si>
    <t>lumena stand 3</t>
  </si>
  <si>
    <t xml:space="preserve">miCROsoft surface pro7 </t>
  </si>
  <si>
    <t>uag samsung note 20 ultra</t>
  </si>
  <si>
    <t>moft phone stand</t>
  </si>
  <si>
    <t>smart clean 5.0</t>
  </si>
  <si>
    <t>yaman m20</t>
  </si>
  <si>
    <t>uag pro max</t>
  </si>
  <si>
    <t>dji OM4</t>
  </si>
  <si>
    <t>wacon intnos CTL-4100</t>
  </si>
  <si>
    <t>dji</t>
  </si>
  <si>
    <t>nds</t>
  </si>
  <si>
    <t>naturekind shower</t>
  </si>
  <si>
    <t>naturekind filter</t>
  </si>
  <si>
    <t>sony wh1000XM4</t>
  </si>
  <si>
    <t>onyx studio 4</t>
  </si>
  <si>
    <t xml:space="preserve">lexar 128gb </t>
  </si>
  <si>
    <t>bebird a2</t>
  </si>
  <si>
    <t xml:space="preserve">canon selphy film </t>
  </si>
  <si>
    <t>anker air 2</t>
  </si>
  <si>
    <t>jbl boombox 2</t>
  </si>
  <si>
    <t xml:space="preserve">verbatim 1000mah </t>
  </si>
  <si>
    <t>hyper drive 6 in 1</t>
  </si>
  <si>
    <t>myaipower</t>
  </si>
  <si>
    <t>chromeCAST ULTRA</t>
  </si>
  <si>
    <t>philips hdmi cable 2.0m</t>
  </si>
  <si>
    <t>amvel umbrella</t>
  </si>
  <si>
    <t>nakamichi soundstation 7</t>
  </si>
  <si>
    <t>wacom ctl-6100</t>
  </si>
  <si>
    <t>marshall stanDMORE 2</t>
  </si>
  <si>
    <t>machino m6</t>
  </si>
  <si>
    <t>rapoo c260cam</t>
  </si>
  <si>
    <t>audioengine 2+ wireless</t>
  </si>
  <si>
    <t>vonmie ems foots</t>
  </si>
  <si>
    <t>canon selphy  cp1300</t>
  </si>
  <si>
    <t xml:space="preserve">DYSON V8 SLIM </t>
  </si>
  <si>
    <t xml:space="preserve">f season </t>
  </si>
  <si>
    <t>samsung usb c to 3.5mm</t>
  </si>
  <si>
    <t>boya by-bm2021</t>
  </si>
  <si>
    <t>cuckoo cr0655f</t>
  </si>
  <si>
    <t>onyx studio 6</t>
  </si>
  <si>
    <t>wiwu lighning hdtv</t>
  </si>
  <si>
    <t>earhealth</t>
  </si>
  <si>
    <t>moft carry sleeve 13"</t>
  </si>
  <si>
    <t>marshall emberton demo</t>
  </si>
  <si>
    <t>catalyst series 4 impact protection 44mm</t>
  </si>
  <si>
    <t>Yohome 家の逸 足底按摩儀</t>
  </si>
  <si>
    <t>b&amp;o h9i</t>
  </si>
  <si>
    <t>to kt</t>
  </si>
  <si>
    <t xml:space="preserve">cube iplay20 </t>
  </si>
  <si>
    <t xml:space="preserve">cube case </t>
  </si>
  <si>
    <t xml:space="preserve">ax3 pro </t>
  </si>
  <si>
    <t xml:space="preserve">airfryer </t>
  </si>
  <si>
    <t>siam meditation pure oil</t>
  </si>
  <si>
    <t>bose soundlink mini 2</t>
  </si>
  <si>
    <t>sony srs xb33</t>
  </si>
  <si>
    <t>bose home 500</t>
  </si>
  <si>
    <t>riva</t>
  </si>
  <si>
    <t>airfryer clean</t>
  </si>
  <si>
    <t>iris ohyama fac 3</t>
  </si>
  <si>
    <t>marshall kilburn 2 Portable Bluetooth Speaker</t>
  </si>
  <si>
    <t xml:space="preserve">philips series 5000 </t>
  </si>
  <si>
    <t xml:space="preserve">wireless go </t>
  </si>
  <si>
    <t>bruan bnt400</t>
  </si>
  <si>
    <t>marshall kilburn 2 + major 3 road collection</t>
  </si>
  <si>
    <t>anker liberty 2 pro</t>
  </si>
  <si>
    <t>airpower wearbuds</t>
  </si>
  <si>
    <t xml:space="preserve">dyson sUPERSONIC STAND </t>
  </si>
  <si>
    <t>sony WH1000XM3</t>
  </si>
  <si>
    <t>minix Neo j50c-4plus 4gb</t>
  </si>
  <si>
    <t>eufyc1</t>
  </si>
  <si>
    <t>soundpeats watch</t>
  </si>
  <si>
    <t>washwow 3.0</t>
  </si>
  <si>
    <t>dyson charge</t>
  </si>
  <si>
    <t>b&amp;o e8 3rd</t>
  </si>
  <si>
    <t>wacom ctl-4100</t>
  </si>
  <si>
    <t>marshall standmore</t>
  </si>
  <si>
    <t>marshall kilburn</t>
  </si>
  <si>
    <t xml:space="preserve">b&amp;o m3 ( 6+ 1 third set) </t>
  </si>
  <si>
    <t>final evatw01</t>
  </si>
  <si>
    <t>bruan ntf3000</t>
  </si>
  <si>
    <t>rode wireless go</t>
  </si>
  <si>
    <t>kodak 10 inch rcf-106</t>
  </si>
  <si>
    <t>monster sb2</t>
  </si>
  <si>
    <t>smoothskin bare+</t>
  </si>
  <si>
    <t>belkin SOUNDFORM ELITE</t>
  </si>
  <si>
    <t>bose soundlink mini 2 (water)</t>
  </si>
  <si>
    <t>b&amp;o e6 motion</t>
  </si>
  <si>
    <t>gree kyt3005</t>
  </si>
  <si>
    <t>flexwarm nc-v1</t>
  </si>
  <si>
    <t xml:space="preserve">b&amp;o stage </t>
  </si>
  <si>
    <t xml:space="preserve">dyson superSONIC STAND </t>
  </si>
  <si>
    <t>shop 302</t>
  </si>
  <si>
    <t xml:space="preserve">CHUN ,BRAUN </t>
  </si>
  <si>
    <t>bose soundsport</t>
  </si>
  <si>
    <t>advance uv-c light</t>
  </si>
  <si>
    <t xml:space="preserve">autobot filter </t>
  </si>
  <si>
    <t>lexar 256 gb</t>
  </si>
  <si>
    <t>plantronics voyager legend</t>
  </si>
  <si>
    <t>cube iplay20 pro</t>
  </si>
  <si>
    <t xml:space="preserve">iplay pro 20 + poseion </t>
  </si>
  <si>
    <t>\</t>
  </si>
  <si>
    <t xml:space="preserve">rental 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</si>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</sst>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HK$&quot;#,##0"/>
  </numFmts>
  <fonts count="3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color rgb="FF000000"/>
      <name val="Inherit"/>
      <family val="1"/>
    </font>
    <font>
      <u/>
      <sz val="12"/>
      <color theme="10"/>
      <name val="Calibri"/>
      <family val="2"/>
      <charset val="136"/>
      <scheme val="minor"/>
    </font>
    <font>
      <b/>
      <sz val="11"/>
      <color rgb="FF000000"/>
      <name val="新細明體"/>
      <family val="1"/>
      <charset val="136"/>
    </font>
    <font>
      <b/>
      <sz val="11"/>
      <color rgb="FF000000"/>
      <name val="Times New Roman"/>
      <family val="1"/>
    </font>
    <font>
      <sz val="11"/>
      <color rgb="FFAAAAAA"/>
      <name val="Inherit"/>
      <family val="1"/>
    </font>
    <font>
      <sz val="11"/>
      <color rgb="FFE02152"/>
      <name val="Inherit"/>
      <family val="2"/>
    </font>
    <font>
      <b/>
      <sz val="11"/>
      <color rgb="FF000000"/>
      <name val="Inherit"/>
      <family val="2"/>
    </font>
    <font>
      <sz val="11"/>
      <color rgb="FFAAAAAA"/>
      <name val="Inherit"/>
      <family val="2"/>
    </font>
    <font>
      <b/>
      <sz val="11"/>
      <color rgb="FF000000"/>
      <name val="細明體"/>
      <family val="3"/>
      <charset val="136"/>
    </font>
    <font>
      <sz val="11"/>
      <color rgb="FFAAAAAA"/>
      <name val="細明體"/>
      <family val="3"/>
      <charset val="136"/>
    </font>
    <font>
      <b/>
      <sz val="14"/>
      <color rgb="FF000000"/>
      <name val="Inherit"/>
    </font>
    <font>
      <b/>
      <sz val="14"/>
      <color rgb="FF000000"/>
      <name val="Times New Roman"/>
      <family val="1"/>
    </font>
    <font>
      <sz val="12"/>
      <color rgb="FF555555"/>
      <name val="Inherit"/>
      <family val="1"/>
    </font>
    <font>
      <sz val="12"/>
      <color rgb="FFFF0000"/>
      <name val="Calibri"/>
      <family val="2"/>
      <charset val="136"/>
      <scheme val="minor"/>
    </font>
    <font>
      <b/>
      <sz val="12"/>
      <color rgb="FF333333"/>
      <name val="微軟正黑體"/>
      <family val="2"/>
      <charset val="136"/>
    </font>
    <font>
      <b/>
      <sz val="11"/>
      <color rgb="FF333333"/>
      <name val="微軟正黑體"/>
      <family val="2"/>
      <charset val="136"/>
    </font>
    <font>
      <b/>
      <sz val="11"/>
      <color rgb="FF333333"/>
      <name val="Arial"/>
      <family val="2"/>
    </font>
    <font>
      <sz val="11"/>
      <color rgb="FFAAAAAA"/>
      <name val="新細明體"/>
      <family val="1"/>
      <charset val="136"/>
    </font>
    <font>
      <sz val="11"/>
      <color rgb="FFAAAAAA"/>
      <name val="Times New Roman"/>
      <family val="1"/>
    </font>
    <font>
      <b/>
      <sz val="11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2"/>
      <color rgb="FF121212"/>
      <name val="Calibri"/>
      <family val="2"/>
    </font>
    <font>
      <sz val="12"/>
      <color rgb="FF1212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3A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Fill="1" applyBorder="1"/>
    <xf numFmtId="164" fontId="2" fillId="0" borderId="0" xfId="0" applyNumberFormat="1" applyFont="1" applyFill="1"/>
    <xf numFmtId="0" fontId="0" fillId="0" borderId="0" xfId="0" applyFill="1"/>
    <xf numFmtId="164" fontId="0" fillId="0" borderId="0" xfId="0" applyNumberFormat="1" applyFill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Fill="1" applyBorder="1"/>
    <xf numFmtId="0" fontId="0" fillId="3" borderId="2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5" fillId="0" borderId="0" xfId="1"/>
    <xf numFmtId="0" fontId="5" fillId="0" borderId="0" xfId="1" applyAlignment="1">
      <alignment horizontal="center" vertical="center"/>
    </xf>
    <xf numFmtId="0" fontId="5" fillId="0" borderId="0" xfId="1" applyAlignment="1">
      <alignment horizontal="center"/>
    </xf>
    <xf numFmtId="0" fontId="6" fillId="7" borderId="6" xfId="1" applyFont="1" applyFill="1" applyBorder="1" applyAlignment="1">
      <alignment vertical="center" wrapText="1"/>
    </xf>
    <xf numFmtId="0" fontId="7" fillId="7" borderId="6" xfId="2" applyFill="1" applyBorder="1" applyAlignment="1">
      <alignment vertical="center" wrapText="1"/>
    </xf>
    <xf numFmtId="0" fontId="6" fillId="8" borderId="7" xfId="1" applyFont="1" applyFill="1" applyBorder="1" applyAlignment="1">
      <alignment vertical="center" wrapText="1"/>
    </xf>
    <xf numFmtId="0" fontId="7" fillId="8" borderId="7" xfId="2" applyFill="1" applyBorder="1" applyAlignment="1">
      <alignment vertical="center" wrapText="1"/>
    </xf>
    <xf numFmtId="0" fontId="6" fillId="7" borderId="7" xfId="1" applyFont="1" applyFill="1" applyBorder="1" applyAlignment="1">
      <alignment vertical="center" wrapText="1"/>
    </xf>
    <xf numFmtId="0" fontId="7" fillId="7" borderId="7" xfId="2" applyFill="1" applyBorder="1" applyAlignment="1">
      <alignment vertical="center" wrapText="1"/>
    </xf>
    <xf numFmtId="0" fontId="6" fillId="8" borderId="6" xfId="1" applyFont="1" applyFill="1" applyBorder="1" applyAlignment="1">
      <alignment vertical="center" wrapText="1"/>
    </xf>
    <xf numFmtId="0" fontId="7" fillId="8" borderId="6" xfId="2" applyFill="1" applyBorder="1" applyAlignment="1">
      <alignment vertical="center" wrapText="1"/>
    </xf>
    <xf numFmtId="0" fontId="6" fillId="8" borderId="0" xfId="1" applyFont="1" applyFill="1" applyAlignment="1">
      <alignment vertical="center" wrapText="1"/>
    </xf>
    <xf numFmtId="0" fontId="7" fillId="7" borderId="6" xfId="2" applyFill="1" applyBorder="1" applyAlignment="1">
      <alignment horizontal="center" vertical="center" wrapText="1"/>
    </xf>
    <xf numFmtId="0" fontId="7" fillId="8" borderId="7" xfId="2" applyFill="1" applyBorder="1" applyAlignment="1">
      <alignment horizontal="center" vertical="center" wrapText="1"/>
    </xf>
    <xf numFmtId="0" fontId="7" fillId="7" borderId="7" xfId="2" applyFill="1" applyBorder="1" applyAlignment="1">
      <alignment horizontal="center" vertical="center" wrapText="1"/>
    </xf>
    <xf numFmtId="0" fontId="7" fillId="8" borderId="6" xfId="2" applyFill="1" applyBorder="1" applyAlignment="1">
      <alignment horizontal="center" vertical="center" wrapText="1"/>
    </xf>
    <xf numFmtId="0" fontId="6" fillId="7" borderId="0" xfId="1" applyFont="1" applyFill="1" applyAlignment="1">
      <alignment vertical="center" wrapText="1"/>
    </xf>
    <xf numFmtId="0" fontId="5" fillId="0" borderId="0" xfId="1" applyAlignment="1">
      <alignment vertical="center"/>
    </xf>
    <xf numFmtId="0" fontId="11" fillId="8" borderId="6" xfId="1" applyFont="1" applyFill="1" applyBorder="1" applyAlignment="1">
      <alignment vertical="center" wrapText="1"/>
    </xf>
    <xf numFmtId="0" fontId="12" fillId="8" borderId="7" xfId="1" applyFont="1" applyFill="1" applyBorder="1" applyAlignment="1">
      <alignment vertical="center" wrapText="1"/>
    </xf>
    <xf numFmtId="0" fontId="11" fillId="9" borderId="7" xfId="1" applyFont="1" applyFill="1" applyBorder="1" applyAlignment="1">
      <alignment vertical="center" wrapText="1"/>
    </xf>
    <xf numFmtId="0" fontId="12" fillId="9" borderId="7" xfId="1" applyFont="1" applyFill="1" applyBorder="1" applyAlignment="1">
      <alignment vertical="center" wrapText="1"/>
    </xf>
    <xf numFmtId="0" fontId="11" fillId="8" borderId="7" xfId="1" applyFont="1" applyFill="1" applyBorder="1" applyAlignment="1">
      <alignment vertical="center" wrapText="1"/>
    </xf>
    <xf numFmtId="0" fontId="16" fillId="0" borderId="0" xfId="1" applyFont="1"/>
    <xf numFmtId="0" fontId="7" fillId="0" borderId="0" xfId="2"/>
    <xf numFmtId="0" fontId="6" fillId="10" borderId="0" xfId="1" applyFont="1" applyFill="1" applyAlignment="1">
      <alignment vertical="center" wrapText="1"/>
    </xf>
    <xf numFmtId="0" fontId="7" fillId="10" borderId="7" xfId="2" applyFill="1" applyBorder="1" applyAlignment="1">
      <alignment vertical="center" wrapText="1"/>
    </xf>
    <xf numFmtId="0" fontId="18" fillId="10" borderId="7" xfId="1" applyFont="1" applyFill="1" applyBorder="1" applyAlignment="1">
      <alignment horizontal="center" vertical="center" wrapText="1"/>
    </xf>
    <xf numFmtId="0" fontId="6" fillId="10" borderId="7" xfId="1" applyFont="1" applyFill="1" applyBorder="1" applyAlignment="1">
      <alignment vertical="center" wrapText="1"/>
    </xf>
    <xf numFmtId="0" fontId="19" fillId="0" borderId="0" xfId="1" applyFont="1" applyAlignment="1">
      <alignment horizontal="center" vertical="center"/>
    </xf>
    <xf numFmtId="0" fontId="12" fillId="8" borderId="6" xfId="1" applyFont="1" applyFill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1" fillId="0" borderId="0" xfId="1" applyFont="1" applyAlignment="1">
      <alignment vertical="center" wrapText="1"/>
    </xf>
    <xf numFmtId="0" fontId="18" fillId="8" borderId="7" xfId="1" applyFont="1" applyFill="1" applyBorder="1" applyAlignment="1">
      <alignment horizontal="center" vertical="center" wrapText="1"/>
    </xf>
    <xf numFmtId="0" fontId="18" fillId="7" borderId="7" xfId="1" applyFont="1" applyFill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5" fillId="0" borderId="0" xfId="1" applyFont="1" applyAlignment="1">
      <alignment vertical="center"/>
    </xf>
    <xf numFmtId="16" fontId="3" fillId="6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" fontId="0" fillId="0" borderId="0" xfId="0" applyNumberFormat="1"/>
    <xf numFmtId="0" fontId="2" fillId="0" borderId="0" xfId="0" applyFont="1"/>
    <xf numFmtId="164" fontId="29" fillId="3" borderId="0" xfId="0" applyNumberFormat="1" applyFont="1" applyFill="1" applyAlignment="1">
      <alignment horizontal="center" vertical="center"/>
    </xf>
    <xf numFmtId="164" fontId="29" fillId="3" borderId="1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30" fillId="11" borderId="8" xfId="0" applyNumberFormat="1" applyFont="1" applyFill="1" applyBorder="1" applyAlignment="1">
      <alignment horizontal="center" vertical="center"/>
    </xf>
    <xf numFmtId="164" fontId="30" fillId="11" borderId="4" xfId="0" applyNumberFormat="1" applyFont="1" applyFill="1" applyBorder="1" applyAlignment="1">
      <alignment horizontal="center" vertical="center"/>
    </xf>
    <xf numFmtId="164" fontId="28" fillId="12" borderId="0" xfId="0" applyNumberFormat="1" applyFont="1" applyFill="1" applyAlignment="1">
      <alignment horizontal="center" vertical="center"/>
    </xf>
    <xf numFmtId="164" fontId="28" fillId="12" borderId="1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27" fillId="0" borderId="1" xfId="0" applyFont="1" applyBorder="1"/>
    <xf numFmtId="164" fontId="27" fillId="0" borderId="1" xfId="0" applyNumberFormat="1" applyFont="1" applyBorder="1"/>
    <xf numFmtId="0" fontId="27" fillId="0" borderId="0" xfId="0" applyFont="1"/>
    <xf numFmtId="164" fontId="2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3" borderId="1" xfId="0" applyFill="1" applyBorder="1"/>
  </cellXfs>
  <cellStyles count="3">
    <cellStyle name="Hyperlink 2" xfId="2" xr:uid="{26D85195-002B-C84B-800F-19311EB2C259}"/>
    <cellStyle name="Normal" xfId="0" builtinId="0"/>
    <cellStyle name="Normal 2" xfId="1" xr:uid="{8A39AAC3-4F52-A04D-8465-D0651EC6A718}"/>
  </cellStyles>
  <dxfs count="0"/>
  <tableStyles count="0" defaultTableStyle="TableStyleMedium2" defaultPivotStyle="PivotStyleLight16"/>
  <colors>
    <mruColors>
      <color rgb="FFA09EFF"/>
      <color rgb="FFFF1B33"/>
      <color rgb="FFC78BB6"/>
      <color rgb="FF14D8FF"/>
      <color rgb="FF00FFFB"/>
      <color rgb="FF456DFF"/>
      <color rgb="FFFFFF9B"/>
      <color rgb="FFCD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ice.com.hk/product.php?p=433567" TargetMode="External"/><Relationship Id="rId299" Type="http://schemas.openxmlformats.org/officeDocument/2006/relationships/hyperlink" Target="https://www.price.com.hk/product.php?p=354180" TargetMode="External"/><Relationship Id="rId21" Type="http://schemas.openxmlformats.org/officeDocument/2006/relationships/hyperlink" Target="https://www.price.com.hk/product.php?p=375610" TargetMode="External"/><Relationship Id="rId63" Type="http://schemas.openxmlformats.org/officeDocument/2006/relationships/hyperlink" Target="https://www.price.com.hk/product.php?p=171219" TargetMode="External"/><Relationship Id="rId159" Type="http://schemas.openxmlformats.org/officeDocument/2006/relationships/hyperlink" Target="https://www.price.com.hk/product.php?p=249721" TargetMode="External"/><Relationship Id="rId324" Type="http://schemas.openxmlformats.org/officeDocument/2006/relationships/hyperlink" Target="https://www.price.com.hk/product.php?p=279859" TargetMode="External"/><Relationship Id="rId170" Type="http://schemas.openxmlformats.org/officeDocument/2006/relationships/hyperlink" Target="https://www.price.com.hk/product.php?p=443765" TargetMode="External"/><Relationship Id="rId226" Type="http://schemas.openxmlformats.org/officeDocument/2006/relationships/hyperlink" Target="https://www.price.com.hk/product.php?p=440028" TargetMode="External"/><Relationship Id="rId268" Type="http://schemas.openxmlformats.org/officeDocument/2006/relationships/hyperlink" Target="https://www.price.com.hk/product.php?p=438504" TargetMode="External"/><Relationship Id="rId32" Type="http://schemas.openxmlformats.org/officeDocument/2006/relationships/hyperlink" Target="https://www.price.com.hk/product.php?p=367990" TargetMode="External"/><Relationship Id="rId74" Type="http://schemas.openxmlformats.org/officeDocument/2006/relationships/hyperlink" Target="https://www.price.com.hk/product.php?p=427377" TargetMode="External"/><Relationship Id="rId128" Type="http://schemas.openxmlformats.org/officeDocument/2006/relationships/hyperlink" Target="https://www.price.com.hk/product.php?p=387266" TargetMode="External"/><Relationship Id="rId335" Type="http://schemas.openxmlformats.org/officeDocument/2006/relationships/hyperlink" Target="https://www.price.com.hk/product.php?p=406728" TargetMode="External"/><Relationship Id="rId5" Type="http://schemas.openxmlformats.org/officeDocument/2006/relationships/hyperlink" Target="https://www.price.com.hk/product.php?p=434265" TargetMode="External"/><Relationship Id="rId181" Type="http://schemas.openxmlformats.org/officeDocument/2006/relationships/hyperlink" Target="https://www.price.com.hk/product.php?p=367974" TargetMode="External"/><Relationship Id="rId237" Type="http://schemas.openxmlformats.org/officeDocument/2006/relationships/hyperlink" Target="https://www.price.com.hk/product.php?p=436946" TargetMode="External"/><Relationship Id="rId279" Type="http://schemas.openxmlformats.org/officeDocument/2006/relationships/hyperlink" Target="https://www.price.com.hk/product.php?p=440733" TargetMode="External"/><Relationship Id="rId43" Type="http://schemas.openxmlformats.org/officeDocument/2006/relationships/hyperlink" Target="https://www.price.com.hk/product.php?p=284206" TargetMode="External"/><Relationship Id="rId139" Type="http://schemas.openxmlformats.org/officeDocument/2006/relationships/hyperlink" Target="https://www.price.com.hk/product.php?p=448386" TargetMode="External"/><Relationship Id="rId290" Type="http://schemas.openxmlformats.org/officeDocument/2006/relationships/hyperlink" Target="https://www.price.com.hk/product.php?p=355194" TargetMode="External"/><Relationship Id="rId304" Type="http://schemas.openxmlformats.org/officeDocument/2006/relationships/hyperlink" Target="https://www.price.com.hk/product.php?p=428949" TargetMode="External"/><Relationship Id="rId346" Type="http://schemas.openxmlformats.org/officeDocument/2006/relationships/printerSettings" Target="../printerSettings/printerSettings1.bin"/><Relationship Id="rId85" Type="http://schemas.openxmlformats.org/officeDocument/2006/relationships/hyperlink" Target="https://www.price.com.hk/product.php?p=436438" TargetMode="External"/><Relationship Id="rId150" Type="http://schemas.openxmlformats.org/officeDocument/2006/relationships/hyperlink" Target="https://www.price.com.hk/product.php?p=430974" TargetMode="External"/><Relationship Id="rId192" Type="http://schemas.openxmlformats.org/officeDocument/2006/relationships/hyperlink" Target="https://www.price.com.hk/product.php?p=437378" TargetMode="External"/><Relationship Id="rId206" Type="http://schemas.openxmlformats.org/officeDocument/2006/relationships/hyperlink" Target="https://www.price.com.hk/product.php?p=418109" TargetMode="External"/><Relationship Id="rId248" Type="http://schemas.openxmlformats.org/officeDocument/2006/relationships/hyperlink" Target="https://www.price.com.hk/product.php?p=322884" TargetMode="External"/><Relationship Id="rId12" Type="http://schemas.openxmlformats.org/officeDocument/2006/relationships/hyperlink" Target="https://www.price.com.hk/product.php?p=252456" TargetMode="External"/><Relationship Id="rId108" Type="http://schemas.openxmlformats.org/officeDocument/2006/relationships/hyperlink" Target="https://www.price.com.hk/product.php?p=413615" TargetMode="External"/><Relationship Id="rId315" Type="http://schemas.openxmlformats.org/officeDocument/2006/relationships/hyperlink" Target="https://www.price.com.hk/product.php?p=405261" TargetMode="External"/><Relationship Id="rId54" Type="http://schemas.openxmlformats.org/officeDocument/2006/relationships/hyperlink" Target="https://www.price.com.hk/product.php?p=447634" TargetMode="External"/><Relationship Id="rId96" Type="http://schemas.openxmlformats.org/officeDocument/2006/relationships/hyperlink" Target="https://www.price.com.hk/product.php?p=352965" TargetMode="External"/><Relationship Id="rId161" Type="http://schemas.openxmlformats.org/officeDocument/2006/relationships/hyperlink" Target="https://www.price.com.hk/product.php?p=442353" TargetMode="External"/><Relationship Id="rId217" Type="http://schemas.openxmlformats.org/officeDocument/2006/relationships/hyperlink" Target="https://www.price.com.hk/product.php?p=417960" TargetMode="External"/><Relationship Id="rId259" Type="http://schemas.openxmlformats.org/officeDocument/2006/relationships/hyperlink" Target="https://www.price.com.hk/product.php?p=232734" TargetMode="External"/><Relationship Id="rId23" Type="http://schemas.openxmlformats.org/officeDocument/2006/relationships/hyperlink" Target="https://www.price.com.hk/product.php?p=346691" TargetMode="External"/><Relationship Id="rId119" Type="http://schemas.openxmlformats.org/officeDocument/2006/relationships/hyperlink" Target="https://www.price.com.hk/product.php?p=442255" TargetMode="External"/><Relationship Id="rId270" Type="http://schemas.openxmlformats.org/officeDocument/2006/relationships/hyperlink" Target="https://www.price.com.hk/product.php?p=415571" TargetMode="External"/><Relationship Id="rId326" Type="http://schemas.openxmlformats.org/officeDocument/2006/relationships/hyperlink" Target="https://www.price.com.hk/product.php?p=406691" TargetMode="External"/><Relationship Id="rId65" Type="http://schemas.openxmlformats.org/officeDocument/2006/relationships/hyperlink" Target="https://www.price.com.hk/product.php?p=237992" TargetMode="External"/><Relationship Id="rId130" Type="http://schemas.openxmlformats.org/officeDocument/2006/relationships/hyperlink" Target="https://www.price.com.hk/product.php?p=261801" TargetMode="External"/><Relationship Id="rId172" Type="http://schemas.openxmlformats.org/officeDocument/2006/relationships/hyperlink" Target="https://www.price.com.hk/product.php?p=449061" TargetMode="External"/><Relationship Id="rId228" Type="http://schemas.openxmlformats.org/officeDocument/2006/relationships/hyperlink" Target="https://www.price.com.hk/product.php?p=428064" TargetMode="External"/><Relationship Id="rId281" Type="http://schemas.openxmlformats.org/officeDocument/2006/relationships/hyperlink" Target="https://www.price.com.hk/product.php?p=255021" TargetMode="External"/><Relationship Id="rId337" Type="http://schemas.openxmlformats.org/officeDocument/2006/relationships/hyperlink" Target="https://www.price.com.hk/product.php?p=441002" TargetMode="External"/><Relationship Id="rId34" Type="http://schemas.openxmlformats.org/officeDocument/2006/relationships/hyperlink" Target="https://www.price.com.hk/product.php?p=364813" TargetMode="External"/><Relationship Id="rId76" Type="http://schemas.openxmlformats.org/officeDocument/2006/relationships/hyperlink" Target="https://www.price.com.hk/product.php?p=444747" TargetMode="External"/><Relationship Id="rId141" Type="http://schemas.openxmlformats.org/officeDocument/2006/relationships/hyperlink" Target="https://www.price.com.hk/product.php?p=268867" TargetMode="External"/><Relationship Id="rId7" Type="http://schemas.openxmlformats.org/officeDocument/2006/relationships/hyperlink" Target="https://www.price.com.hk/product.php?p=375598" TargetMode="External"/><Relationship Id="rId183" Type="http://schemas.openxmlformats.org/officeDocument/2006/relationships/hyperlink" Target="https://www.price.com.hk/product.php?p=446778" TargetMode="External"/><Relationship Id="rId239" Type="http://schemas.openxmlformats.org/officeDocument/2006/relationships/hyperlink" Target="https://www.price.com.hk/product.php?p=443435" TargetMode="External"/><Relationship Id="rId250" Type="http://schemas.openxmlformats.org/officeDocument/2006/relationships/hyperlink" Target="https://www.price.com.hk/product.php?p=432849" TargetMode="External"/><Relationship Id="rId292" Type="http://schemas.openxmlformats.org/officeDocument/2006/relationships/hyperlink" Target="https://www.price.com.hk/product.php?p=362821" TargetMode="External"/><Relationship Id="rId306" Type="http://schemas.openxmlformats.org/officeDocument/2006/relationships/hyperlink" Target="https://www.price.com.hk/product.php?p=385262" TargetMode="External"/><Relationship Id="rId45" Type="http://schemas.openxmlformats.org/officeDocument/2006/relationships/hyperlink" Target="https://www.price.com.hk/product.php?p=438715" TargetMode="External"/><Relationship Id="rId87" Type="http://schemas.openxmlformats.org/officeDocument/2006/relationships/hyperlink" Target="https://www.price.com.hk/product.php?p=438626" TargetMode="External"/><Relationship Id="rId110" Type="http://schemas.openxmlformats.org/officeDocument/2006/relationships/hyperlink" Target="https://www.price.com.hk/product.php?p=419515" TargetMode="External"/><Relationship Id="rId152" Type="http://schemas.openxmlformats.org/officeDocument/2006/relationships/hyperlink" Target="https://www.price.com.hk/product.php?p=430969" TargetMode="External"/><Relationship Id="rId194" Type="http://schemas.openxmlformats.org/officeDocument/2006/relationships/hyperlink" Target="https://www.price.com.hk/product.php?p=446597" TargetMode="External"/><Relationship Id="rId208" Type="http://schemas.openxmlformats.org/officeDocument/2006/relationships/hyperlink" Target="https://www.price.com.hk/product.php?p=414121" TargetMode="External"/><Relationship Id="rId261" Type="http://schemas.openxmlformats.org/officeDocument/2006/relationships/hyperlink" Target="https://www.price.com.hk/product.php?p=437545" TargetMode="External"/><Relationship Id="rId14" Type="http://schemas.openxmlformats.org/officeDocument/2006/relationships/hyperlink" Target="https://www.price.com.hk/product.php?p=242197" TargetMode="External"/><Relationship Id="rId35" Type="http://schemas.openxmlformats.org/officeDocument/2006/relationships/hyperlink" Target="https://www.price.com.hk/product.php?p=183464" TargetMode="External"/><Relationship Id="rId56" Type="http://schemas.openxmlformats.org/officeDocument/2006/relationships/hyperlink" Target="https://www.price.com.hk/product.php?p=437956" TargetMode="External"/><Relationship Id="rId77" Type="http://schemas.openxmlformats.org/officeDocument/2006/relationships/hyperlink" Target="https://www.price.com.hk/product.php?p=335088" TargetMode="External"/><Relationship Id="rId100" Type="http://schemas.openxmlformats.org/officeDocument/2006/relationships/hyperlink" Target="https://www.price.com.hk/product.php?p=376586" TargetMode="External"/><Relationship Id="rId282" Type="http://schemas.openxmlformats.org/officeDocument/2006/relationships/hyperlink" Target="https://www.price.com.hk/product.php?p=436070" TargetMode="External"/><Relationship Id="rId317" Type="http://schemas.openxmlformats.org/officeDocument/2006/relationships/hyperlink" Target="https://www.price.com.hk/product.php?p=415538" TargetMode="External"/><Relationship Id="rId338" Type="http://schemas.openxmlformats.org/officeDocument/2006/relationships/hyperlink" Target="https://www.price.com.hk/product.php?p=447874" TargetMode="External"/><Relationship Id="rId8" Type="http://schemas.openxmlformats.org/officeDocument/2006/relationships/hyperlink" Target="https://www.price.com.hk/product.php?p=375597" TargetMode="External"/><Relationship Id="rId98" Type="http://schemas.openxmlformats.org/officeDocument/2006/relationships/hyperlink" Target="https://www.price.com.hk/product.php?p=374355" TargetMode="External"/><Relationship Id="rId121" Type="http://schemas.openxmlformats.org/officeDocument/2006/relationships/hyperlink" Target="https://www.price.com.hk/product.php?p=417763" TargetMode="External"/><Relationship Id="rId142" Type="http://schemas.openxmlformats.org/officeDocument/2006/relationships/hyperlink" Target="https://www.price.com.hk/product.php?p=284899" TargetMode="External"/><Relationship Id="rId163" Type="http://schemas.openxmlformats.org/officeDocument/2006/relationships/hyperlink" Target="https://www.price.com.hk/product.php?p=442725" TargetMode="External"/><Relationship Id="rId184" Type="http://schemas.openxmlformats.org/officeDocument/2006/relationships/hyperlink" Target="https://www.price.com.hk/product.php?p=448421" TargetMode="External"/><Relationship Id="rId219" Type="http://schemas.openxmlformats.org/officeDocument/2006/relationships/hyperlink" Target="https://www.price.com.hk/product.php?p=354326" TargetMode="External"/><Relationship Id="rId230" Type="http://schemas.openxmlformats.org/officeDocument/2006/relationships/hyperlink" Target="https://www.price.com.hk/product.php?p=355196" TargetMode="External"/><Relationship Id="rId251" Type="http://schemas.openxmlformats.org/officeDocument/2006/relationships/hyperlink" Target="https://www.price.com.hk/product.php?p=381084" TargetMode="External"/><Relationship Id="rId25" Type="http://schemas.openxmlformats.org/officeDocument/2006/relationships/hyperlink" Target="https://www.price.com.hk/product.php?p=216736" TargetMode="External"/><Relationship Id="rId46" Type="http://schemas.openxmlformats.org/officeDocument/2006/relationships/hyperlink" Target="https://www.price.com.hk/product.php?p=358952" TargetMode="External"/><Relationship Id="rId67" Type="http://schemas.openxmlformats.org/officeDocument/2006/relationships/hyperlink" Target="https://www.price.com.hk/product.php?p=390505" TargetMode="External"/><Relationship Id="rId272" Type="http://schemas.openxmlformats.org/officeDocument/2006/relationships/hyperlink" Target="https://www.price.com.hk/product.php?p=448115" TargetMode="External"/><Relationship Id="rId293" Type="http://schemas.openxmlformats.org/officeDocument/2006/relationships/hyperlink" Target="https://www.price.com.hk/product.php?p=425718" TargetMode="External"/><Relationship Id="rId307" Type="http://schemas.openxmlformats.org/officeDocument/2006/relationships/hyperlink" Target="https://www.price.com.hk/product.php?p=353261" TargetMode="External"/><Relationship Id="rId328" Type="http://schemas.openxmlformats.org/officeDocument/2006/relationships/hyperlink" Target="https://www.price.com.hk/product.php?p=377958" TargetMode="External"/><Relationship Id="rId88" Type="http://schemas.openxmlformats.org/officeDocument/2006/relationships/hyperlink" Target="https://www.price.com.hk/product.php?p=446937" TargetMode="External"/><Relationship Id="rId111" Type="http://schemas.openxmlformats.org/officeDocument/2006/relationships/hyperlink" Target="https://www.price.com.hk/product.php?p=419804" TargetMode="External"/><Relationship Id="rId132" Type="http://schemas.openxmlformats.org/officeDocument/2006/relationships/hyperlink" Target="https://www.price.com.hk/product.php?p=405542" TargetMode="External"/><Relationship Id="rId153" Type="http://schemas.openxmlformats.org/officeDocument/2006/relationships/hyperlink" Target="https://www.price.com.hk/product.php?p=430976" TargetMode="External"/><Relationship Id="rId174" Type="http://schemas.openxmlformats.org/officeDocument/2006/relationships/hyperlink" Target="https://www.price.com.hk/product.php?p=397490" TargetMode="External"/><Relationship Id="rId195" Type="http://schemas.openxmlformats.org/officeDocument/2006/relationships/hyperlink" Target="https://www.price.com.hk/product.php?p=437684" TargetMode="External"/><Relationship Id="rId209" Type="http://schemas.openxmlformats.org/officeDocument/2006/relationships/hyperlink" Target="https://www.price.com.hk/product.php?p=321105" TargetMode="External"/><Relationship Id="rId220" Type="http://schemas.openxmlformats.org/officeDocument/2006/relationships/hyperlink" Target="https://www.price.com.hk/product.php?p=364508" TargetMode="External"/><Relationship Id="rId241" Type="http://schemas.openxmlformats.org/officeDocument/2006/relationships/hyperlink" Target="https://www.price.com.hk/product.php?p=429354" TargetMode="External"/><Relationship Id="rId15" Type="http://schemas.openxmlformats.org/officeDocument/2006/relationships/hyperlink" Target="https://www.price.com.hk/product.php?p=280331" TargetMode="External"/><Relationship Id="rId36" Type="http://schemas.openxmlformats.org/officeDocument/2006/relationships/hyperlink" Target="https://www.price.com.hk/product.php?p=183461" TargetMode="External"/><Relationship Id="rId57" Type="http://schemas.openxmlformats.org/officeDocument/2006/relationships/hyperlink" Target="https://www.price.com.hk/product.php?p=362345" TargetMode="External"/><Relationship Id="rId262" Type="http://schemas.openxmlformats.org/officeDocument/2006/relationships/hyperlink" Target="https://www.price.com.hk/product.php?p=442263" TargetMode="External"/><Relationship Id="rId283" Type="http://schemas.openxmlformats.org/officeDocument/2006/relationships/hyperlink" Target="https://www.price.com.hk/product.php?p=451985" TargetMode="External"/><Relationship Id="rId318" Type="http://schemas.openxmlformats.org/officeDocument/2006/relationships/hyperlink" Target="https://www.price.com.hk/product.php?p=423099" TargetMode="External"/><Relationship Id="rId339" Type="http://schemas.openxmlformats.org/officeDocument/2006/relationships/hyperlink" Target="https://www.price.com.hk/product.php?p=418108" TargetMode="External"/><Relationship Id="rId78" Type="http://schemas.openxmlformats.org/officeDocument/2006/relationships/hyperlink" Target="https://www.price.com.hk/product.php?p=416435" TargetMode="External"/><Relationship Id="rId99" Type="http://schemas.openxmlformats.org/officeDocument/2006/relationships/hyperlink" Target="https://www.price.com.hk/product.php?p=439676" TargetMode="External"/><Relationship Id="rId101" Type="http://schemas.openxmlformats.org/officeDocument/2006/relationships/hyperlink" Target="https://www.price.com.hk/product.php?p=436036" TargetMode="External"/><Relationship Id="rId122" Type="http://schemas.openxmlformats.org/officeDocument/2006/relationships/hyperlink" Target="https://www.price.com.hk/product.php?p=424687" TargetMode="External"/><Relationship Id="rId143" Type="http://schemas.openxmlformats.org/officeDocument/2006/relationships/hyperlink" Target="https://www.price.com.hk/product.php?p=400537" TargetMode="External"/><Relationship Id="rId164" Type="http://schemas.openxmlformats.org/officeDocument/2006/relationships/hyperlink" Target="https://www.price.com.hk/product.php?p=450804" TargetMode="External"/><Relationship Id="rId185" Type="http://schemas.openxmlformats.org/officeDocument/2006/relationships/hyperlink" Target="https://www.price.com.hk/product.php?p=274500" TargetMode="External"/><Relationship Id="rId9" Type="http://schemas.openxmlformats.org/officeDocument/2006/relationships/hyperlink" Target="https://www.price.com.hk/product.php?p=224546" TargetMode="External"/><Relationship Id="rId210" Type="http://schemas.openxmlformats.org/officeDocument/2006/relationships/hyperlink" Target="https://www.price.com.hk/product.php?p=447487" TargetMode="External"/><Relationship Id="rId26" Type="http://schemas.openxmlformats.org/officeDocument/2006/relationships/hyperlink" Target="https://www.price.com.hk/product.php?p=284208" TargetMode="External"/><Relationship Id="rId231" Type="http://schemas.openxmlformats.org/officeDocument/2006/relationships/hyperlink" Target="https://www.price.com.hk/product.php?p=433407" TargetMode="External"/><Relationship Id="rId252" Type="http://schemas.openxmlformats.org/officeDocument/2006/relationships/hyperlink" Target="https://www.price.com.hk/product.php?p=436932" TargetMode="External"/><Relationship Id="rId273" Type="http://schemas.openxmlformats.org/officeDocument/2006/relationships/hyperlink" Target="https://www.price.com.hk/product.php?p=424255" TargetMode="External"/><Relationship Id="rId294" Type="http://schemas.openxmlformats.org/officeDocument/2006/relationships/hyperlink" Target="https://www.price.com.hk/product.php?p=437211" TargetMode="External"/><Relationship Id="rId308" Type="http://schemas.openxmlformats.org/officeDocument/2006/relationships/hyperlink" Target="https://www.price.com.hk/product.php?p=407903" TargetMode="External"/><Relationship Id="rId329" Type="http://schemas.openxmlformats.org/officeDocument/2006/relationships/hyperlink" Target="https://www.price.com.hk/product.php?p=350327" TargetMode="External"/><Relationship Id="rId47" Type="http://schemas.openxmlformats.org/officeDocument/2006/relationships/hyperlink" Target="https://www.price.com.hk/product.php?p=421333" TargetMode="External"/><Relationship Id="rId68" Type="http://schemas.openxmlformats.org/officeDocument/2006/relationships/hyperlink" Target="https://www.price.com.hk/product.php?p=426868" TargetMode="External"/><Relationship Id="rId89" Type="http://schemas.openxmlformats.org/officeDocument/2006/relationships/hyperlink" Target="https://www.price.com.hk/product.php?p=437153" TargetMode="External"/><Relationship Id="rId112" Type="http://schemas.openxmlformats.org/officeDocument/2006/relationships/hyperlink" Target="https://www.price.com.hk/product.php?p=419805" TargetMode="External"/><Relationship Id="rId133" Type="http://schemas.openxmlformats.org/officeDocument/2006/relationships/hyperlink" Target="https://www.price.com.hk/product.php?p=405292" TargetMode="External"/><Relationship Id="rId154" Type="http://schemas.openxmlformats.org/officeDocument/2006/relationships/hyperlink" Target="https://www.price.com.hk/product.php?p=420071" TargetMode="External"/><Relationship Id="rId175" Type="http://schemas.openxmlformats.org/officeDocument/2006/relationships/hyperlink" Target="https://www.price.com.hk/product.php?p=452761" TargetMode="External"/><Relationship Id="rId340" Type="http://schemas.openxmlformats.org/officeDocument/2006/relationships/hyperlink" Target="https://www.price.com.hk/product.php?p=417967" TargetMode="External"/><Relationship Id="rId196" Type="http://schemas.openxmlformats.org/officeDocument/2006/relationships/hyperlink" Target="https://www.price.com.hk/product.php?p=411625" TargetMode="External"/><Relationship Id="rId200" Type="http://schemas.openxmlformats.org/officeDocument/2006/relationships/hyperlink" Target="https://www.price.com.hk/product.php?p=450112" TargetMode="External"/><Relationship Id="rId16" Type="http://schemas.openxmlformats.org/officeDocument/2006/relationships/hyperlink" Target="https://www.price.com.hk/product.php?p=434401" TargetMode="External"/><Relationship Id="rId221" Type="http://schemas.openxmlformats.org/officeDocument/2006/relationships/hyperlink" Target="https://www.price.com.hk/product.php?p=401985" TargetMode="External"/><Relationship Id="rId242" Type="http://schemas.openxmlformats.org/officeDocument/2006/relationships/hyperlink" Target="https://www.price.com.hk/product.php?p=429356" TargetMode="External"/><Relationship Id="rId263" Type="http://schemas.openxmlformats.org/officeDocument/2006/relationships/hyperlink" Target="https://www.price.com.hk/product.php?p=445649" TargetMode="External"/><Relationship Id="rId284" Type="http://schemas.openxmlformats.org/officeDocument/2006/relationships/hyperlink" Target="https://www.price.com.hk/product.php?p=428400" TargetMode="External"/><Relationship Id="rId319" Type="http://schemas.openxmlformats.org/officeDocument/2006/relationships/hyperlink" Target="https://www.price.com.hk/product.php?p=381603" TargetMode="External"/><Relationship Id="rId37" Type="http://schemas.openxmlformats.org/officeDocument/2006/relationships/hyperlink" Target="https://www.price.com.hk/product.php?p=183467" TargetMode="External"/><Relationship Id="rId58" Type="http://schemas.openxmlformats.org/officeDocument/2006/relationships/hyperlink" Target="https://www.price.com.hk/product.php?p=424708" TargetMode="External"/><Relationship Id="rId79" Type="http://schemas.openxmlformats.org/officeDocument/2006/relationships/hyperlink" Target="https://www.price.com.hk/product.php?p=442569" TargetMode="External"/><Relationship Id="rId102" Type="http://schemas.openxmlformats.org/officeDocument/2006/relationships/hyperlink" Target="https://www.price.com.hk/product.php?p=419303" TargetMode="External"/><Relationship Id="rId123" Type="http://schemas.openxmlformats.org/officeDocument/2006/relationships/hyperlink" Target="https://www.price.com.hk/product.php?p=417559" TargetMode="External"/><Relationship Id="rId144" Type="http://schemas.openxmlformats.org/officeDocument/2006/relationships/hyperlink" Target="https://www.price.com.hk/product.php?p=423644" TargetMode="External"/><Relationship Id="rId330" Type="http://schemas.openxmlformats.org/officeDocument/2006/relationships/hyperlink" Target="https://www.price.com.hk/product.php?p=319976" TargetMode="External"/><Relationship Id="rId90" Type="http://schemas.openxmlformats.org/officeDocument/2006/relationships/hyperlink" Target="https://www.price.com.hk/product.php?p=347481" TargetMode="External"/><Relationship Id="rId165" Type="http://schemas.openxmlformats.org/officeDocument/2006/relationships/hyperlink" Target="https://www.price.com.hk/product.php?p=448829" TargetMode="External"/><Relationship Id="rId186" Type="http://schemas.openxmlformats.org/officeDocument/2006/relationships/hyperlink" Target="https://www.price.com.hk/product.php?p=438835" TargetMode="External"/><Relationship Id="rId211" Type="http://schemas.openxmlformats.org/officeDocument/2006/relationships/hyperlink" Target="https://www.price.com.hk/product.php?p=382903" TargetMode="External"/><Relationship Id="rId232" Type="http://schemas.openxmlformats.org/officeDocument/2006/relationships/hyperlink" Target="https://www.price.com.hk/product.php?p=421074" TargetMode="External"/><Relationship Id="rId253" Type="http://schemas.openxmlformats.org/officeDocument/2006/relationships/hyperlink" Target="https://www.price.com.hk/product.php?p=436973" TargetMode="External"/><Relationship Id="rId274" Type="http://schemas.openxmlformats.org/officeDocument/2006/relationships/hyperlink" Target="https://www.price.com.hk/product.php?p=444251" TargetMode="External"/><Relationship Id="rId295" Type="http://schemas.openxmlformats.org/officeDocument/2006/relationships/hyperlink" Target="https://www.price.com.hk/product.php?p=382899" TargetMode="External"/><Relationship Id="rId309" Type="http://schemas.openxmlformats.org/officeDocument/2006/relationships/hyperlink" Target="https://www.price.com.hk/product.php?p=414992" TargetMode="External"/><Relationship Id="rId27" Type="http://schemas.openxmlformats.org/officeDocument/2006/relationships/hyperlink" Target="https://www.price.com.hk/product.php?p=284202" TargetMode="External"/><Relationship Id="rId48" Type="http://schemas.openxmlformats.org/officeDocument/2006/relationships/hyperlink" Target="https://www.price.com.hk/product.php?p=341800" TargetMode="External"/><Relationship Id="rId69" Type="http://schemas.openxmlformats.org/officeDocument/2006/relationships/hyperlink" Target="https://www.price.com.hk/product.php?p=450890" TargetMode="External"/><Relationship Id="rId113" Type="http://schemas.openxmlformats.org/officeDocument/2006/relationships/hyperlink" Target="https://www.price.com.hk/product.php?p=419806" TargetMode="External"/><Relationship Id="rId134" Type="http://schemas.openxmlformats.org/officeDocument/2006/relationships/hyperlink" Target="https://www.price.com.hk/product.php?p=377030" TargetMode="External"/><Relationship Id="rId320" Type="http://schemas.openxmlformats.org/officeDocument/2006/relationships/hyperlink" Target="https://www.price.com.hk/product.php?p=385263" TargetMode="External"/><Relationship Id="rId80" Type="http://schemas.openxmlformats.org/officeDocument/2006/relationships/hyperlink" Target="https://www.price.com.hk/product.php?p=440992" TargetMode="External"/><Relationship Id="rId155" Type="http://schemas.openxmlformats.org/officeDocument/2006/relationships/hyperlink" Target="https://www.price.com.hk/product.php?p=452151" TargetMode="External"/><Relationship Id="rId176" Type="http://schemas.openxmlformats.org/officeDocument/2006/relationships/hyperlink" Target="https://www.price.com.hk/product.php?p=409098" TargetMode="External"/><Relationship Id="rId197" Type="http://schemas.openxmlformats.org/officeDocument/2006/relationships/hyperlink" Target="https://www.price.com.hk/product.php?p=418897" TargetMode="External"/><Relationship Id="rId341" Type="http://schemas.openxmlformats.org/officeDocument/2006/relationships/hyperlink" Target="https://www.price.com.hk/product.php?p=451620" TargetMode="External"/><Relationship Id="rId201" Type="http://schemas.openxmlformats.org/officeDocument/2006/relationships/hyperlink" Target="https://www.price.com.hk/product.php?p=423180" TargetMode="External"/><Relationship Id="rId222" Type="http://schemas.openxmlformats.org/officeDocument/2006/relationships/hyperlink" Target="https://www.price.com.hk/product.php?p=404418" TargetMode="External"/><Relationship Id="rId243" Type="http://schemas.openxmlformats.org/officeDocument/2006/relationships/hyperlink" Target="https://www.price.com.hk/product.php?p=395794" TargetMode="External"/><Relationship Id="rId264" Type="http://schemas.openxmlformats.org/officeDocument/2006/relationships/hyperlink" Target="https://www.price.com.hk/product.php?p=440044" TargetMode="External"/><Relationship Id="rId285" Type="http://schemas.openxmlformats.org/officeDocument/2006/relationships/hyperlink" Target="https://www.price.com.hk/product.php?p=421838" TargetMode="External"/><Relationship Id="rId17" Type="http://schemas.openxmlformats.org/officeDocument/2006/relationships/hyperlink" Target="https://www.price.com.hk/product.php?p=434400" TargetMode="External"/><Relationship Id="rId38" Type="http://schemas.openxmlformats.org/officeDocument/2006/relationships/hyperlink" Target="https://www.price.com.hk/product.php?p=284930" TargetMode="External"/><Relationship Id="rId59" Type="http://schemas.openxmlformats.org/officeDocument/2006/relationships/hyperlink" Target="https://www.price.com.hk/product.php?p=446159" TargetMode="External"/><Relationship Id="rId103" Type="http://schemas.openxmlformats.org/officeDocument/2006/relationships/hyperlink" Target="https://www.price.com.hk/product.php?p=431350" TargetMode="External"/><Relationship Id="rId124" Type="http://schemas.openxmlformats.org/officeDocument/2006/relationships/hyperlink" Target="https://www.price.com.hk/product.php?p=417560" TargetMode="External"/><Relationship Id="rId310" Type="http://schemas.openxmlformats.org/officeDocument/2006/relationships/hyperlink" Target="https://www.price.com.hk/product.php?p=415007" TargetMode="External"/><Relationship Id="rId70" Type="http://schemas.openxmlformats.org/officeDocument/2006/relationships/hyperlink" Target="https://www.price.com.hk/product.php?p=165931" TargetMode="External"/><Relationship Id="rId91" Type="http://schemas.openxmlformats.org/officeDocument/2006/relationships/hyperlink" Target="https://www.price.com.hk/product.php?p=347478" TargetMode="External"/><Relationship Id="rId145" Type="http://schemas.openxmlformats.org/officeDocument/2006/relationships/hyperlink" Target="https://www.price.com.hk/product.php?p=419382" TargetMode="External"/><Relationship Id="rId166" Type="http://schemas.openxmlformats.org/officeDocument/2006/relationships/hyperlink" Target="https://www.price.com.hk/product.php?p=419969" TargetMode="External"/><Relationship Id="rId187" Type="http://schemas.openxmlformats.org/officeDocument/2006/relationships/hyperlink" Target="https://www.price.com.hk/product.php?p=440550" TargetMode="External"/><Relationship Id="rId331" Type="http://schemas.openxmlformats.org/officeDocument/2006/relationships/hyperlink" Target="https://www.price.com.hk/product.php?p=359575" TargetMode="External"/><Relationship Id="rId1" Type="http://schemas.openxmlformats.org/officeDocument/2006/relationships/hyperlink" Target="https://www.price.com.hk/product.php?p=276281" TargetMode="External"/><Relationship Id="rId212" Type="http://schemas.openxmlformats.org/officeDocument/2006/relationships/hyperlink" Target="https://www.price.com.hk/product.php?p=416661" TargetMode="External"/><Relationship Id="rId233" Type="http://schemas.openxmlformats.org/officeDocument/2006/relationships/hyperlink" Target="https://www.price.com.hk/product.php?p=365718" TargetMode="External"/><Relationship Id="rId254" Type="http://schemas.openxmlformats.org/officeDocument/2006/relationships/hyperlink" Target="https://www.price.com.hk/product.php?p=394381" TargetMode="External"/><Relationship Id="rId28" Type="http://schemas.openxmlformats.org/officeDocument/2006/relationships/hyperlink" Target="https://www.price.com.hk/product.php?p=183458" TargetMode="External"/><Relationship Id="rId49" Type="http://schemas.openxmlformats.org/officeDocument/2006/relationships/hyperlink" Target="https://www.price.com.hk/product.php?p=410306" TargetMode="External"/><Relationship Id="rId114" Type="http://schemas.openxmlformats.org/officeDocument/2006/relationships/hyperlink" Target="https://www.price.com.hk/product.php?p=293853" TargetMode="External"/><Relationship Id="rId275" Type="http://schemas.openxmlformats.org/officeDocument/2006/relationships/hyperlink" Target="https://www.price.com.hk/product.php?p=446877" TargetMode="External"/><Relationship Id="rId296" Type="http://schemas.openxmlformats.org/officeDocument/2006/relationships/hyperlink" Target="https://www.price.com.hk/product.php?p=416138" TargetMode="External"/><Relationship Id="rId300" Type="http://schemas.openxmlformats.org/officeDocument/2006/relationships/hyperlink" Target="https://www.price.com.hk/product.php?p=420155" TargetMode="External"/><Relationship Id="rId60" Type="http://schemas.openxmlformats.org/officeDocument/2006/relationships/hyperlink" Target="https://www.price.com.hk/product.php?p=423583" TargetMode="External"/><Relationship Id="rId81" Type="http://schemas.openxmlformats.org/officeDocument/2006/relationships/hyperlink" Target="https://www.price.com.hk/product.php?p=440991" TargetMode="External"/><Relationship Id="rId135" Type="http://schemas.openxmlformats.org/officeDocument/2006/relationships/hyperlink" Target="https://www.price.com.hk/product.php?p=438299" TargetMode="External"/><Relationship Id="rId156" Type="http://schemas.openxmlformats.org/officeDocument/2006/relationships/hyperlink" Target="https://www.price.com.hk/product.php?p=452145" TargetMode="External"/><Relationship Id="rId177" Type="http://schemas.openxmlformats.org/officeDocument/2006/relationships/hyperlink" Target="https://www.price.com.hk/product.php?p=379491" TargetMode="External"/><Relationship Id="rId198" Type="http://schemas.openxmlformats.org/officeDocument/2006/relationships/hyperlink" Target="https://www.price.com.hk/product.php?p=426201" TargetMode="External"/><Relationship Id="rId321" Type="http://schemas.openxmlformats.org/officeDocument/2006/relationships/hyperlink" Target="https://www.price.com.hk/product.php?p=367587" TargetMode="External"/><Relationship Id="rId342" Type="http://schemas.openxmlformats.org/officeDocument/2006/relationships/hyperlink" Target="https://www.price.com.hk/product.php?p=411936" TargetMode="External"/><Relationship Id="rId202" Type="http://schemas.openxmlformats.org/officeDocument/2006/relationships/hyperlink" Target="https://www.price.com.hk/product.php?p=360422" TargetMode="External"/><Relationship Id="rId223" Type="http://schemas.openxmlformats.org/officeDocument/2006/relationships/hyperlink" Target="https://www.price.com.hk/product.php?p=197603" TargetMode="External"/><Relationship Id="rId244" Type="http://schemas.openxmlformats.org/officeDocument/2006/relationships/hyperlink" Target="https://www.price.com.hk/product.php?p=438813" TargetMode="External"/><Relationship Id="rId18" Type="http://schemas.openxmlformats.org/officeDocument/2006/relationships/hyperlink" Target="https://www.price.com.hk/product.php?p=434399" TargetMode="External"/><Relationship Id="rId39" Type="http://schemas.openxmlformats.org/officeDocument/2006/relationships/hyperlink" Target="https://www.price.com.hk/product.php?p=218454" TargetMode="External"/><Relationship Id="rId265" Type="http://schemas.openxmlformats.org/officeDocument/2006/relationships/hyperlink" Target="https://www.price.com.hk/product.php?p=446436" TargetMode="External"/><Relationship Id="rId286" Type="http://schemas.openxmlformats.org/officeDocument/2006/relationships/hyperlink" Target="https://www.price.com.hk/product.php?p=298955" TargetMode="External"/><Relationship Id="rId50" Type="http://schemas.openxmlformats.org/officeDocument/2006/relationships/hyperlink" Target="https://www.price.com.hk/product.php?p=367651" TargetMode="External"/><Relationship Id="rId104" Type="http://schemas.openxmlformats.org/officeDocument/2006/relationships/hyperlink" Target="https://www.price.com.hk/product.php?p=350812" TargetMode="External"/><Relationship Id="rId125" Type="http://schemas.openxmlformats.org/officeDocument/2006/relationships/hyperlink" Target="https://www.price.com.hk/product.php?p=426675" TargetMode="External"/><Relationship Id="rId146" Type="http://schemas.openxmlformats.org/officeDocument/2006/relationships/hyperlink" Target="https://www.price.com.hk/product.php?p=311540" TargetMode="External"/><Relationship Id="rId167" Type="http://schemas.openxmlformats.org/officeDocument/2006/relationships/hyperlink" Target="https://www.price.com.hk/product.php?p=424255" TargetMode="External"/><Relationship Id="rId188" Type="http://schemas.openxmlformats.org/officeDocument/2006/relationships/hyperlink" Target="https://www.price.com.hk/product.php?p=425911" TargetMode="External"/><Relationship Id="rId311" Type="http://schemas.openxmlformats.org/officeDocument/2006/relationships/hyperlink" Target="https://www.price.com.hk/product.php?p=320186" TargetMode="External"/><Relationship Id="rId332" Type="http://schemas.openxmlformats.org/officeDocument/2006/relationships/hyperlink" Target="https://www.price.com.hk/product.php?p=250173" TargetMode="External"/><Relationship Id="rId71" Type="http://schemas.openxmlformats.org/officeDocument/2006/relationships/hyperlink" Target="https://www.price.com.hk/product.php?p=431364" TargetMode="External"/><Relationship Id="rId92" Type="http://schemas.openxmlformats.org/officeDocument/2006/relationships/hyperlink" Target="https://www.price.com.hk/product.php?p=432190" TargetMode="External"/><Relationship Id="rId213" Type="http://schemas.openxmlformats.org/officeDocument/2006/relationships/hyperlink" Target="https://www.price.com.hk/product.php?p=429118" TargetMode="External"/><Relationship Id="rId234" Type="http://schemas.openxmlformats.org/officeDocument/2006/relationships/hyperlink" Target="https://www.price.com.hk/product.php?p=436754" TargetMode="External"/><Relationship Id="rId2" Type="http://schemas.openxmlformats.org/officeDocument/2006/relationships/hyperlink" Target="https://www.price.com.hk/product.php?p=242047" TargetMode="External"/><Relationship Id="rId29" Type="http://schemas.openxmlformats.org/officeDocument/2006/relationships/hyperlink" Target="https://www.price.com.hk/product.php?p=274142" TargetMode="External"/><Relationship Id="rId255" Type="http://schemas.openxmlformats.org/officeDocument/2006/relationships/hyperlink" Target="https://www.price.com.hk/product.php?p=435923" TargetMode="External"/><Relationship Id="rId276" Type="http://schemas.openxmlformats.org/officeDocument/2006/relationships/hyperlink" Target="https://www.price.com.hk/product.php?p=346064" TargetMode="External"/><Relationship Id="rId297" Type="http://schemas.openxmlformats.org/officeDocument/2006/relationships/hyperlink" Target="https://www.price.com.hk/product.php?p=425756" TargetMode="External"/><Relationship Id="rId40" Type="http://schemas.openxmlformats.org/officeDocument/2006/relationships/hyperlink" Target="https://www.price.com.hk/product.php?p=218453" TargetMode="External"/><Relationship Id="rId115" Type="http://schemas.openxmlformats.org/officeDocument/2006/relationships/hyperlink" Target="https://www.price.com.hk/product.php?p=365290" TargetMode="External"/><Relationship Id="rId136" Type="http://schemas.openxmlformats.org/officeDocument/2006/relationships/hyperlink" Target="https://www.price.com.hk/product.php?p=438773" TargetMode="External"/><Relationship Id="rId157" Type="http://schemas.openxmlformats.org/officeDocument/2006/relationships/hyperlink" Target="https://www.price.com.hk/product.php?p=452152" TargetMode="External"/><Relationship Id="rId178" Type="http://schemas.openxmlformats.org/officeDocument/2006/relationships/hyperlink" Target="https://www.price.com.hk/product.php?p=380025" TargetMode="External"/><Relationship Id="rId301" Type="http://schemas.openxmlformats.org/officeDocument/2006/relationships/hyperlink" Target="https://www.price.com.hk/product.php?p=414134" TargetMode="External"/><Relationship Id="rId322" Type="http://schemas.openxmlformats.org/officeDocument/2006/relationships/hyperlink" Target="https://www.price.com.hk/product.php?p=262163" TargetMode="External"/><Relationship Id="rId343" Type="http://schemas.openxmlformats.org/officeDocument/2006/relationships/hyperlink" Target="https://www.price.com.hk/product.php?p=326213" TargetMode="External"/><Relationship Id="rId61" Type="http://schemas.openxmlformats.org/officeDocument/2006/relationships/hyperlink" Target="https://www.price.com.hk/product.php?p=434927" TargetMode="External"/><Relationship Id="rId82" Type="http://schemas.openxmlformats.org/officeDocument/2006/relationships/hyperlink" Target="https://www.price.com.hk/product.php?p=420337" TargetMode="External"/><Relationship Id="rId199" Type="http://schemas.openxmlformats.org/officeDocument/2006/relationships/hyperlink" Target="https://www.price.com.hk/product.php?p=439783" TargetMode="External"/><Relationship Id="rId203" Type="http://schemas.openxmlformats.org/officeDocument/2006/relationships/hyperlink" Target="https://www.price.com.hk/product.php?p=416488" TargetMode="External"/><Relationship Id="rId19" Type="http://schemas.openxmlformats.org/officeDocument/2006/relationships/hyperlink" Target="https://www.price.com.hk/product.php?p=242046" TargetMode="External"/><Relationship Id="rId224" Type="http://schemas.openxmlformats.org/officeDocument/2006/relationships/hyperlink" Target="https://www.price.com.hk/product.php?p=407706" TargetMode="External"/><Relationship Id="rId245" Type="http://schemas.openxmlformats.org/officeDocument/2006/relationships/hyperlink" Target="https://www.price.com.hk/product.php?p=442842" TargetMode="External"/><Relationship Id="rId266" Type="http://schemas.openxmlformats.org/officeDocument/2006/relationships/hyperlink" Target="https://www.price.com.hk/product.php?p=440088" TargetMode="External"/><Relationship Id="rId287" Type="http://schemas.openxmlformats.org/officeDocument/2006/relationships/hyperlink" Target="https://www.price.com.hk/product.php?p=402763" TargetMode="External"/><Relationship Id="rId30" Type="http://schemas.openxmlformats.org/officeDocument/2006/relationships/hyperlink" Target="https://www.price.com.hk/product.php?p=245788" TargetMode="External"/><Relationship Id="rId105" Type="http://schemas.openxmlformats.org/officeDocument/2006/relationships/hyperlink" Target="https://www.price.com.hk/product.php?p=431057" TargetMode="External"/><Relationship Id="rId126" Type="http://schemas.openxmlformats.org/officeDocument/2006/relationships/hyperlink" Target="https://www.price.com.hk/product.php?p=416038" TargetMode="External"/><Relationship Id="rId147" Type="http://schemas.openxmlformats.org/officeDocument/2006/relationships/hyperlink" Target="https://www.price.com.hk/product.php?p=443630" TargetMode="External"/><Relationship Id="rId168" Type="http://schemas.openxmlformats.org/officeDocument/2006/relationships/hyperlink" Target="https://www.price.com.hk/product.php?p=444241" TargetMode="External"/><Relationship Id="rId312" Type="http://schemas.openxmlformats.org/officeDocument/2006/relationships/hyperlink" Target="https://www.price.com.hk/product.php?p=431685" TargetMode="External"/><Relationship Id="rId333" Type="http://schemas.openxmlformats.org/officeDocument/2006/relationships/hyperlink" Target="https://www.price.com.hk/product.php?p=408303" TargetMode="External"/><Relationship Id="rId51" Type="http://schemas.openxmlformats.org/officeDocument/2006/relationships/hyperlink" Target="https://www.price.com.hk/product.php?p=451974" TargetMode="External"/><Relationship Id="rId72" Type="http://schemas.openxmlformats.org/officeDocument/2006/relationships/hyperlink" Target="https://www.price.com.hk/product.php?p=444799" TargetMode="External"/><Relationship Id="rId93" Type="http://schemas.openxmlformats.org/officeDocument/2006/relationships/hyperlink" Target="https://www.price.com.hk/product.php?p=447488" TargetMode="External"/><Relationship Id="rId189" Type="http://schemas.openxmlformats.org/officeDocument/2006/relationships/hyperlink" Target="https://www.price.com.hk/product.php?p=432140" TargetMode="External"/><Relationship Id="rId3" Type="http://schemas.openxmlformats.org/officeDocument/2006/relationships/hyperlink" Target="https://www.price.com.hk/product.php?p=434256" TargetMode="External"/><Relationship Id="rId214" Type="http://schemas.openxmlformats.org/officeDocument/2006/relationships/hyperlink" Target="https://www.price.com.hk/product.php?p=384653" TargetMode="External"/><Relationship Id="rId235" Type="http://schemas.openxmlformats.org/officeDocument/2006/relationships/hyperlink" Target="https://www.price.com.hk/product.php?p=441037" TargetMode="External"/><Relationship Id="rId256" Type="http://schemas.openxmlformats.org/officeDocument/2006/relationships/hyperlink" Target="https://www.price.com.hk/product.php?p=322083" TargetMode="External"/><Relationship Id="rId277" Type="http://schemas.openxmlformats.org/officeDocument/2006/relationships/hyperlink" Target="https://www.price.com.hk/product.php?p=376874" TargetMode="External"/><Relationship Id="rId298" Type="http://schemas.openxmlformats.org/officeDocument/2006/relationships/hyperlink" Target="https://www.price.com.hk/product.php?p=289461" TargetMode="External"/><Relationship Id="rId116" Type="http://schemas.openxmlformats.org/officeDocument/2006/relationships/hyperlink" Target="https://www.price.com.hk/product.php?p=402739" TargetMode="External"/><Relationship Id="rId137" Type="http://schemas.openxmlformats.org/officeDocument/2006/relationships/hyperlink" Target="https://www.price.com.hk/product.php?p=453305" TargetMode="External"/><Relationship Id="rId158" Type="http://schemas.openxmlformats.org/officeDocument/2006/relationships/hyperlink" Target="https://www.price.com.hk/product.php?p=419117" TargetMode="External"/><Relationship Id="rId302" Type="http://schemas.openxmlformats.org/officeDocument/2006/relationships/hyperlink" Target="https://www.price.com.hk/product.php?p=245350" TargetMode="External"/><Relationship Id="rId323" Type="http://schemas.openxmlformats.org/officeDocument/2006/relationships/hyperlink" Target="https://www.price.com.hk/product.php?p=420079" TargetMode="External"/><Relationship Id="rId344" Type="http://schemas.openxmlformats.org/officeDocument/2006/relationships/hyperlink" Target="https://www.price.com.hk/product.php?p=395245" TargetMode="External"/><Relationship Id="rId20" Type="http://schemas.openxmlformats.org/officeDocument/2006/relationships/hyperlink" Target="https://www.price.com.hk/product.php?p=375607" TargetMode="External"/><Relationship Id="rId41" Type="http://schemas.openxmlformats.org/officeDocument/2006/relationships/hyperlink" Target="https://www.price.com.hk/product.php?p=218402" TargetMode="External"/><Relationship Id="rId62" Type="http://schemas.openxmlformats.org/officeDocument/2006/relationships/hyperlink" Target="https://www.price.com.hk/product.php?p=427523" TargetMode="External"/><Relationship Id="rId83" Type="http://schemas.openxmlformats.org/officeDocument/2006/relationships/hyperlink" Target="https://www.price.com.hk/product.php?p=420349" TargetMode="External"/><Relationship Id="rId179" Type="http://schemas.openxmlformats.org/officeDocument/2006/relationships/hyperlink" Target="https://www.price.com.hk/product.php?p=451532" TargetMode="External"/><Relationship Id="rId190" Type="http://schemas.openxmlformats.org/officeDocument/2006/relationships/hyperlink" Target="https://www.price.com.hk/product.php?p=438090" TargetMode="External"/><Relationship Id="rId204" Type="http://schemas.openxmlformats.org/officeDocument/2006/relationships/hyperlink" Target="https://www.price.com.hk/product.php?p=434233" TargetMode="External"/><Relationship Id="rId225" Type="http://schemas.openxmlformats.org/officeDocument/2006/relationships/hyperlink" Target="https://www.price.com.hk/product.php?p=397504" TargetMode="External"/><Relationship Id="rId246" Type="http://schemas.openxmlformats.org/officeDocument/2006/relationships/hyperlink" Target="https://www.price.com.hk/product.php?p=364021" TargetMode="External"/><Relationship Id="rId267" Type="http://schemas.openxmlformats.org/officeDocument/2006/relationships/hyperlink" Target="https://www.price.com.hk/product.php?p=420323" TargetMode="External"/><Relationship Id="rId288" Type="http://schemas.openxmlformats.org/officeDocument/2006/relationships/hyperlink" Target="https://www.price.com.hk/product.php?p=434965" TargetMode="External"/><Relationship Id="rId106" Type="http://schemas.openxmlformats.org/officeDocument/2006/relationships/hyperlink" Target="https://www.price.com.hk/product.php?p=420098" TargetMode="External"/><Relationship Id="rId127" Type="http://schemas.openxmlformats.org/officeDocument/2006/relationships/hyperlink" Target="https://www.price.com.hk/product.php?p=394402" TargetMode="External"/><Relationship Id="rId313" Type="http://schemas.openxmlformats.org/officeDocument/2006/relationships/hyperlink" Target="https://www.price.com.hk/product.php?p=273717" TargetMode="External"/><Relationship Id="rId10" Type="http://schemas.openxmlformats.org/officeDocument/2006/relationships/hyperlink" Target="https://www.price.com.hk/product.php?p=375602" TargetMode="External"/><Relationship Id="rId31" Type="http://schemas.openxmlformats.org/officeDocument/2006/relationships/hyperlink" Target="https://www.price.com.hk/product.php?p=367996" TargetMode="External"/><Relationship Id="rId52" Type="http://schemas.openxmlformats.org/officeDocument/2006/relationships/hyperlink" Target="https://www.price.com.hk/product.php?p=447607" TargetMode="External"/><Relationship Id="rId73" Type="http://schemas.openxmlformats.org/officeDocument/2006/relationships/hyperlink" Target="https://www.price.com.hk/product.php?p=427379" TargetMode="External"/><Relationship Id="rId94" Type="http://schemas.openxmlformats.org/officeDocument/2006/relationships/hyperlink" Target="https://www.price.com.hk/product.php?p=436441" TargetMode="External"/><Relationship Id="rId148" Type="http://schemas.openxmlformats.org/officeDocument/2006/relationships/hyperlink" Target="https://www.price.com.hk/product.php?p=397254" TargetMode="External"/><Relationship Id="rId169" Type="http://schemas.openxmlformats.org/officeDocument/2006/relationships/hyperlink" Target="https://www.price.com.hk/product.php?p=410126" TargetMode="External"/><Relationship Id="rId334" Type="http://schemas.openxmlformats.org/officeDocument/2006/relationships/hyperlink" Target="https://www.price.com.hk/product.php?p=424170" TargetMode="External"/><Relationship Id="rId4" Type="http://schemas.openxmlformats.org/officeDocument/2006/relationships/hyperlink" Target="https://www.price.com.hk/product.php?p=434261" TargetMode="External"/><Relationship Id="rId180" Type="http://schemas.openxmlformats.org/officeDocument/2006/relationships/hyperlink" Target="https://www.price.com.hk/product.php?p=440457" TargetMode="External"/><Relationship Id="rId215" Type="http://schemas.openxmlformats.org/officeDocument/2006/relationships/hyperlink" Target="https://www.price.com.hk/product.php?p=443315" TargetMode="External"/><Relationship Id="rId236" Type="http://schemas.openxmlformats.org/officeDocument/2006/relationships/hyperlink" Target="https://www.price.com.hk/product.php?p=399180" TargetMode="External"/><Relationship Id="rId257" Type="http://schemas.openxmlformats.org/officeDocument/2006/relationships/hyperlink" Target="https://www.price.com.hk/product.php?p=388348" TargetMode="External"/><Relationship Id="rId278" Type="http://schemas.openxmlformats.org/officeDocument/2006/relationships/hyperlink" Target="https://www.price.com.hk/product.php?p=441291" TargetMode="External"/><Relationship Id="rId303" Type="http://schemas.openxmlformats.org/officeDocument/2006/relationships/hyperlink" Target="https://www.price.com.hk/product.php?p=387269" TargetMode="External"/><Relationship Id="rId42" Type="http://schemas.openxmlformats.org/officeDocument/2006/relationships/hyperlink" Target="https://www.price.com.hk/product.php?p=216735" TargetMode="External"/><Relationship Id="rId84" Type="http://schemas.openxmlformats.org/officeDocument/2006/relationships/hyperlink" Target="https://www.price.com.hk/product.php?p=438215" TargetMode="External"/><Relationship Id="rId138" Type="http://schemas.openxmlformats.org/officeDocument/2006/relationships/hyperlink" Target="https://www.price.com.hk/product.php?p=448387" TargetMode="External"/><Relationship Id="rId345" Type="http://schemas.openxmlformats.org/officeDocument/2006/relationships/hyperlink" Target="https://www.price.com.hk/product.php?p=452164" TargetMode="External"/><Relationship Id="rId191" Type="http://schemas.openxmlformats.org/officeDocument/2006/relationships/hyperlink" Target="https://www.price.com.hk/product.php?p=450590" TargetMode="External"/><Relationship Id="rId205" Type="http://schemas.openxmlformats.org/officeDocument/2006/relationships/hyperlink" Target="https://www.price.com.hk/product.php?p=449503" TargetMode="External"/><Relationship Id="rId247" Type="http://schemas.openxmlformats.org/officeDocument/2006/relationships/hyperlink" Target="https://www.price.com.hk/product.php?p=322883" TargetMode="External"/><Relationship Id="rId107" Type="http://schemas.openxmlformats.org/officeDocument/2006/relationships/hyperlink" Target="https://www.price.com.hk/product.php?p=439072" TargetMode="External"/><Relationship Id="rId289" Type="http://schemas.openxmlformats.org/officeDocument/2006/relationships/hyperlink" Target="https://www.price.com.hk/product.php?p=355192" TargetMode="External"/><Relationship Id="rId11" Type="http://schemas.openxmlformats.org/officeDocument/2006/relationships/hyperlink" Target="https://www.price.com.hk/product.php?p=375600" TargetMode="External"/><Relationship Id="rId53" Type="http://schemas.openxmlformats.org/officeDocument/2006/relationships/hyperlink" Target="https://www.price.com.hk/product.php?p=447633" TargetMode="External"/><Relationship Id="rId149" Type="http://schemas.openxmlformats.org/officeDocument/2006/relationships/hyperlink" Target="https://www.price.com.hk/product.php?p=397253" TargetMode="External"/><Relationship Id="rId314" Type="http://schemas.openxmlformats.org/officeDocument/2006/relationships/hyperlink" Target="https://www.price.com.hk/product.php?p=405260" TargetMode="External"/><Relationship Id="rId95" Type="http://schemas.openxmlformats.org/officeDocument/2006/relationships/hyperlink" Target="https://www.price.com.hk/product.php?p=434048" TargetMode="External"/><Relationship Id="rId160" Type="http://schemas.openxmlformats.org/officeDocument/2006/relationships/hyperlink" Target="https://www.price.com.hk/product.php?p=437494" TargetMode="External"/><Relationship Id="rId216" Type="http://schemas.openxmlformats.org/officeDocument/2006/relationships/hyperlink" Target="https://www.price.com.hk/product.php?p=365348" TargetMode="External"/><Relationship Id="rId258" Type="http://schemas.openxmlformats.org/officeDocument/2006/relationships/hyperlink" Target="https://www.price.com.hk/product.php?p=337887" TargetMode="External"/><Relationship Id="rId22" Type="http://schemas.openxmlformats.org/officeDocument/2006/relationships/hyperlink" Target="https://www.price.com.hk/product.php?p=395402" TargetMode="External"/><Relationship Id="rId64" Type="http://schemas.openxmlformats.org/officeDocument/2006/relationships/hyperlink" Target="https://www.price.com.hk/product.php?p=238469" TargetMode="External"/><Relationship Id="rId118" Type="http://schemas.openxmlformats.org/officeDocument/2006/relationships/hyperlink" Target="https://www.price.com.hk/product.php?p=437085" TargetMode="External"/><Relationship Id="rId325" Type="http://schemas.openxmlformats.org/officeDocument/2006/relationships/hyperlink" Target="https://www.price.com.hk/product.php?p=292479" TargetMode="External"/><Relationship Id="rId171" Type="http://schemas.openxmlformats.org/officeDocument/2006/relationships/hyperlink" Target="https://www.price.com.hk/product.php?p=443091" TargetMode="External"/><Relationship Id="rId227" Type="http://schemas.openxmlformats.org/officeDocument/2006/relationships/hyperlink" Target="https://www.price.com.hk/product.php?p=413617" TargetMode="External"/><Relationship Id="rId269" Type="http://schemas.openxmlformats.org/officeDocument/2006/relationships/hyperlink" Target="https://www.price.com.hk/product.php?p=450230" TargetMode="External"/><Relationship Id="rId33" Type="http://schemas.openxmlformats.org/officeDocument/2006/relationships/hyperlink" Target="https://www.price.com.hk/product.php?p=230702" TargetMode="External"/><Relationship Id="rId129" Type="http://schemas.openxmlformats.org/officeDocument/2006/relationships/hyperlink" Target="https://www.price.com.hk/product.php?p=375184" TargetMode="External"/><Relationship Id="rId280" Type="http://schemas.openxmlformats.org/officeDocument/2006/relationships/hyperlink" Target="https://www.price.com.hk/product.php?p=436153" TargetMode="External"/><Relationship Id="rId336" Type="http://schemas.openxmlformats.org/officeDocument/2006/relationships/hyperlink" Target="https://www.price.com.hk/product.php?p=337262" TargetMode="External"/><Relationship Id="rId75" Type="http://schemas.openxmlformats.org/officeDocument/2006/relationships/hyperlink" Target="https://www.price.com.hk/product.php?p=427378" TargetMode="External"/><Relationship Id="rId140" Type="http://schemas.openxmlformats.org/officeDocument/2006/relationships/hyperlink" Target="https://www.price.com.hk/product.php?p=440324" TargetMode="External"/><Relationship Id="rId182" Type="http://schemas.openxmlformats.org/officeDocument/2006/relationships/hyperlink" Target="https://www.price.com.hk/product.php?p=346407" TargetMode="External"/><Relationship Id="rId6" Type="http://schemas.openxmlformats.org/officeDocument/2006/relationships/hyperlink" Target="https://www.price.com.hk/product.php?p=375599" TargetMode="External"/><Relationship Id="rId238" Type="http://schemas.openxmlformats.org/officeDocument/2006/relationships/hyperlink" Target="https://www.price.com.hk/product.php?p=446325" TargetMode="External"/><Relationship Id="rId291" Type="http://schemas.openxmlformats.org/officeDocument/2006/relationships/hyperlink" Target="https://www.price.com.hk/product.php?p=327376" TargetMode="External"/><Relationship Id="rId305" Type="http://schemas.openxmlformats.org/officeDocument/2006/relationships/hyperlink" Target="https://www.price.com.hk/product.php?p=423610" TargetMode="External"/><Relationship Id="rId44" Type="http://schemas.openxmlformats.org/officeDocument/2006/relationships/hyperlink" Target="https://www.price.com.hk/product.php?p=436917" TargetMode="External"/><Relationship Id="rId86" Type="http://schemas.openxmlformats.org/officeDocument/2006/relationships/hyperlink" Target="https://www.price.com.hk/product.php?p=432191" TargetMode="External"/><Relationship Id="rId151" Type="http://schemas.openxmlformats.org/officeDocument/2006/relationships/hyperlink" Target="https://www.price.com.hk/product.php?p=430972" TargetMode="External"/><Relationship Id="rId193" Type="http://schemas.openxmlformats.org/officeDocument/2006/relationships/hyperlink" Target="https://www.price.com.hk/product.php?p=437734" TargetMode="External"/><Relationship Id="rId207" Type="http://schemas.openxmlformats.org/officeDocument/2006/relationships/hyperlink" Target="https://www.price.com.hk/product.php?p=323626" TargetMode="External"/><Relationship Id="rId249" Type="http://schemas.openxmlformats.org/officeDocument/2006/relationships/hyperlink" Target="https://www.price.com.hk/product.php?p=452280" TargetMode="External"/><Relationship Id="rId13" Type="http://schemas.openxmlformats.org/officeDocument/2006/relationships/hyperlink" Target="https://www.price.com.hk/product.php?p=252457" TargetMode="External"/><Relationship Id="rId109" Type="http://schemas.openxmlformats.org/officeDocument/2006/relationships/hyperlink" Target="https://www.price.com.hk/product.php?p=445754" TargetMode="External"/><Relationship Id="rId260" Type="http://schemas.openxmlformats.org/officeDocument/2006/relationships/hyperlink" Target="https://www.price.com.hk/product.php?p=437432" TargetMode="External"/><Relationship Id="rId316" Type="http://schemas.openxmlformats.org/officeDocument/2006/relationships/hyperlink" Target="https://www.price.com.hk/product.php?p=409992" TargetMode="External"/><Relationship Id="rId55" Type="http://schemas.openxmlformats.org/officeDocument/2006/relationships/hyperlink" Target="https://www.price.com.hk/product.php?p=447635" TargetMode="External"/><Relationship Id="rId97" Type="http://schemas.openxmlformats.org/officeDocument/2006/relationships/hyperlink" Target="https://www.price.com.hk/product.php?p=274251" TargetMode="External"/><Relationship Id="rId120" Type="http://schemas.openxmlformats.org/officeDocument/2006/relationships/hyperlink" Target="https://www.price.com.hk/product.php?p=403687" TargetMode="External"/><Relationship Id="rId162" Type="http://schemas.openxmlformats.org/officeDocument/2006/relationships/hyperlink" Target="https://www.price.com.hk/product.php?p=439396" TargetMode="External"/><Relationship Id="rId218" Type="http://schemas.openxmlformats.org/officeDocument/2006/relationships/hyperlink" Target="https://www.price.com.hk/product.php?p=423138" TargetMode="External"/><Relationship Id="rId271" Type="http://schemas.openxmlformats.org/officeDocument/2006/relationships/hyperlink" Target="https://www.price.com.hk/product.php?p=379803" TargetMode="External"/><Relationship Id="rId24" Type="http://schemas.openxmlformats.org/officeDocument/2006/relationships/hyperlink" Target="https://www.price.com.hk/product.php?p=183459" TargetMode="External"/><Relationship Id="rId66" Type="http://schemas.openxmlformats.org/officeDocument/2006/relationships/hyperlink" Target="https://www.price.com.hk/product.php?p=447121" TargetMode="External"/><Relationship Id="rId131" Type="http://schemas.openxmlformats.org/officeDocument/2006/relationships/hyperlink" Target="https://www.price.com.hk/product.php?p=420013" TargetMode="External"/><Relationship Id="rId327" Type="http://schemas.openxmlformats.org/officeDocument/2006/relationships/hyperlink" Target="https://www.price.com.hk/product.php?p=387709" TargetMode="External"/><Relationship Id="rId173" Type="http://schemas.openxmlformats.org/officeDocument/2006/relationships/hyperlink" Target="https://www.price.com.hk/product.php?p=397490" TargetMode="External"/><Relationship Id="rId229" Type="http://schemas.openxmlformats.org/officeDocument/2006/relationships/hyperlink" Target="https://www.price.com.hk/product.php?p=448925" TargetMode="External"/><Relationship Id="rId240" Type="http://schemas.openxmlformats.org/officeDocument/2006/relationships/hyperlink" Target="https://www.price.com.hk/product.php?p=4512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25F7-EBF2-AE4B-80CE-7DF80CFA928A}">
  <dimension ref="A1:V3474"/>
  <sheetViews>
    <sheetView zoomScale="120" zoomScaleNormal="120" workbookViewId="0">
      <selection activeCell="K3" sqref="K3"/>
    </sheetView>
  </sheetViews>
  <sheetFormatPr baseColWidth="10" defaultRowHeight="21"/>
  <cols>
    <col min="1" max="1" width="47.33203125" style="57" customWidth="1"/>
    <col min="2" max="2" width="13.1640625" style="62" bestFit="1" customWidth="1"/>
    <col min="3" max="3" width="10.83203125" style="63"/>
    <col min="4" max="4" width="13.1640625" style="62" bestFit="1" customWidth="1"/>
    <col min="5" max="5" width="13.1640625" style="67" customWidth="1"/>
    <col min="6" max="6" width="12" style="62" bestFit="1" customWidth="1"/>
    <col min="7" max="7" width="12.33203125" style="62" bestFit="1" customWidth="1"/>
    <col min="8" max="8" width="12.33203125" style="72" customWidth="1"/>
    <col min="9" max="9" width="13" style="62" bestFit="1" customWidth="1"/>
    <col min="10" max="10" width="14.1640625" style="71" customWidth="1"/>
    <col min="11" max="12" width="10.83203125" style="57"/>
    <col min="13" max="13" width="13.1640625" style="62" bestFit="1" customWidth="1"/>
    <col min="14" max="14" width="11.5" style="57" bestFit="1" customWidth="1"/>
    <col min="15" max="15" width="10.83203125" style="57"/>
    <col min="16" max="16" width="11.5" style="62" bestFit="1" customWidth="1"/>
    <col min="17" max="17" width="12" style="62" bestFit="1" customWidth="1"/>
    <col min="18" max="22" width="10.83203125" style="62"/>
    <col min="23" max="16384" width="10.83203125" style="57"/>
  </cols>
  <sheetData>
    <row r="1" spans="1:22">
      <c r="A1" s="54">
        <v>44075</v>
      </c>
      <c r="B1" s="55"/>
      <c r="C1" s="56"/>
      <c r="D1" s="55"/>
      <c r="F1" s="55"/>
      <c r="G1" s="55"/>
      <c r="I1" s="55"/>
    </row>
    <row r="2" spans="1:22">
      <c r="A2" s="58" t="s">
        <v>0</v>
      </c>
      <c r="B2" s="59" t="s">
        <v>3</v>
      </c>
      <c r="C2" s="60" t="s">
        <v>8</v>
      </c>
      <c r="D2" s="59" t="s">
        <v>9</v>
      </c>
      <c r="E2" s="68"/>
      <c r="F2" s="61" t="s">
        <v>2</v>
      </c>
      <c r="G2" s="61" t="s">
        <v>10</v>
      </c>
      <c r="H2" s="73"/>
      <c r="I2" s="69" t="s">
        <v>1</v>
      </c>
      <c r="J2" s="70"/>
    </row>
    <row r="3" spans="1:22" s="72" customFormat="1">
      <c r="A3" s="57" t="s">
        <v>971</v>
      </c>
      <c r="B3" s="62">
        <v>200</v>
      </c>
      <c r="C3" s="63">
        <v>1</v>
      </c>
      <c r="D3" s="62">
        <f t="shared" ref="D3:D66" si="0">B3*C3</f>
        <v>200</v>
      </c>
      <c r="E3" s="67"/>
      <c r="F3" s="62">
        <v>127</v>
      </c>
      <c r="G3" s="62">
        <v>127</v>
      </c>
      <c r="I3" s="62">
        <f t="shared" ref="I3:I26" si="1">D3-G3</f>
        <v>73</v>
      </c>
      <c r="J3" s="71"/>
      <c r="K3" s="57"/>
      <c r="L3" s="57"/>
      <c r="M3" s="62"/>
      <c r="N3" s="57"/>
      <c r="O3" s="57"/>
      <c r="P3" s="62"/>
      <c r="Q3" s="62"/>
      <c r="R3" s="62"/>
      <c r="S3" s="62"/>
      <c r="T3" s="62"/>
      <c r="U3" s="62"/>
      <c r="V3" s="62"/>
    </row>
    <row r="4" spans="1:22" s="72" customFormat="1">
      <c r="A4" s="57" t="s">
        <v>970</v>
      </c>
      <c r="B4" s="62">
        <v>130</v>
      </c>
      <c r="C4" s="63">
        <v>1</v>
      </c>
      <c r="D4" s="62">
        <f t="shared" si="0"/>
        <v>130</v>
      </c>
      <c r="E4" s="67"/>
      <c r="F4" s="62">
        <v>100</v>
      </c>
      <c r="G4" s="62">
        <f t="shared" ref="G4:G26" si="2">C4*F4</f>
        <v>100</v>
      </c>
      <c r="I4" s="62">
        <f t="shared" si="1"/>
        <v>30</v>
      </c>
      <c r="J4" s="71"/>
      <c r="K4" s="57"/>
      <c r="L4" s="57"/>
      <c r="M4" s="62"/>
      <c r="N4" s="57"/>
      <c r="O4" s="57"/>
      <c r="P4" s="62"/>
      <c r="Q4" s="62"/>
      <c r="R4" s="62"/>
      <c r="S4" s="62"/>
      <c r="T4" s="62"/>
      <c r="U4" s="62"/>
      <c r="V4" s="62"/>
    </row>
    <row r="5" spans="1:22" s="72" customFormat="1">
      <c r="A5" s="57" t="s">
        <v>1003</v>
      </c>
      <c r="B5" s="62">
        <v>670</v>
      </c>
      <c r="C5" s="63">
        <v>1</v>
      </c>
      <c r="D5" s="62">
        <f t="shared" si="0"/>
        <v>670</v>
      </c>
      <c r="E5" s="67"/>
      <c r="F5" s="62">
        <v>590</v>
      </c>
      <c r="G5" s="62">
        <f t="shared" si="2"/>
        <v>590</v>
      </c>
      <c r="I5" s="62">
        <f t="shared" si="1"/>
        <v>80</v>
      </c>
      <c r="J5" s="71"/>
      <c r="K5" s="57"/>
      <c r="L5" s="57"/>
      <c r="M5" s="62"/>
      <c r="N5" s="57"/>
      <c r="O5" s="57"/>
      <c r="P5" s="62"/>
      <c r="Q5" s="62"/>
      <c r="R5" s="62"/>
      <c r="S5" s="62"/>
      <c r="T5" s="62"/>
      <c r="U5" s="62"/>
      <c r="V5" s="62"/>
    </row>
    <row r="6" spans="1:22" s="72" customFormat="1">
      <c r="A6" s="57" t="s">
        <v>980</v>
      </c>
      <c r="B6" s="62">
        <v>2550</v>
      </c>
      <c r="C6" s="63">
        <v>1</v>
      </c>
      <c r="D6" s="62">
        <f t="shared" si="0"/>
        <v>2550</v>
      </c>
      <c r="E6" s="67"/>
      <c r="F6" s="62">
        <v>1550</v>
      </c>
      <c r="G6" s="62">
        <f t="shared" si="2"/>
        <v>1550</v>
      </c>
      <c r="I6" s="62">
        <f t="shared" si="1"/>
        <v>1000</v>
      </c>
      <c r="J6" s="71"/>
      <c r="K6" s="57"/>
      <c r="L6" s="57"/>
      <c r="M6" s="62"/>
      <c r="N6" s="57"/>
      <c r="O6" s="57"/>
      <c r="P6" s="62"/>
      <c r="Q6" s="62"/>
      <c r="R6" s="62"/>
      <c r="S6" s="62"/>
      <c r="T6" s="62"/>
      <c r="U6" s="62"/>
      <c r="V6" s="62"/>
    </row>
    <row r="7" spans="1:22" s="72" customFormat="1">
      <c r="A7" s="57" t="s">
        <v>1044</v>
      </c>
      <c r="B7" s="62">
        <v>499</v>
      </c>
      <c r="C7" s="63">
        <v>1</v>
      </c>
      <c r="D7" s="62">
        <f t="shared" si="0"/>
        <v>499</v>
      </c>
      <c r="E7" s="67"/>
      <c r="F7" s="62">
        <v>199</v>
      </c>
      <c r="G7" s="62">
        <f t="shared" si="2"/>
        <v>199</v>
      </c>
      <c r="I7" s="62">
        <f t="shared" si="1"/>
        <v>300</v>
      </c>
      <c r="J7" s="71"/>
      <c r="K7" s="57"/>
      <c r="L7" s="57"/>
      <c r="M7" s="62"/>
      <c r="N7" s="57"/>
      <c r="O7" s="57"/>
      <c r="P7" s="62"/>
      <c r="Q7" s="62"/>
      <c r="R7" s="62"/>
      <c r="S7" s="62"/>
      <c r="T7" s="62"/>
      <c r="U7" s="62"/>
      <c r="V7" s="62"/>
    </row>
    <row r="8" spans="1:22" s="72" customFormat="1">
      <c r="A8" s="57" t="s">
        <v>1059</v>
      </c>
      <c r="B8" s="62">
        <v>35</v>
      </c>
      <c r="C8" s="63">
        <v>1</v>
      </c>
      <c r="D8" s="62">
        <f t="shared" si="0"/>
        <v>35</v>
      </c>
      <c r="E8" s="67"/>
      <c r="F8" s="62">
        <v>25</v>
      </c>
      <c r="G8" s="62">
        <f t="shared" si="2"/>
        <v>25</v>
      </c>
      <c r="I8" s="62">
        <f t="shared" si="1"/>
        <v>10</v>
      </c>
      <c r="J8" s="71"/>
      <c r="K8" s="57"/>
      <c r="L8" s="57"/>
      <c r="M8" s="62"/>
      <c r="N8" s="57"/>
      <c r="O8" s="57"/>
      <c r="P8" s="62"/>
      <c r="Q8" s="62"/>
      <c r="R8" s="62"/>
      <c r="S8" s="62"/>
      <c r="T8" s="62"/>
      <c r="U8" s="62"/>
      <c r="V8" s="62"/>
    </row>
    <row r="9" spans="1:22" s="72" customFormat="1">
      <c r="A9" s="57" t="s">
        <v>1044</v>
      </c>
      <c r="B9" s="62">
        <v>499</v>
      </c>
      <c r="C9" s="63">
        <v>1</v>
      </c>
      <c r="D9" s="62">
        <f t="shared" ref="D9:D10" si="3">B9*C9</f>
        <v>499</v>
      </c>
      <c r="E9" s="67"/>
      <c r="F9" s="62">
        <v>199</v>
      </c>
      <c r="G9" s="62">
        <f t="shared" si="2"/>
        <v>199</v>
      </c>
      <c r="I9" s="62">
        <f t="shared" si="1"/>
        <v>300</v>
      </c>
      <c r="J9" s="71"/>
      <c r="K9" s="57"/>
      <c r="L9" s="57"/>
      <c r="M9" s="62"/>
      <c r="N9" s="57"/>
      <c r="O9" s="57"/>
      <c r="P9" s="62"/>
      <c r="Q9" s="62"/>
      <c r="R9" s="62"/>
      <c r="S9" s="62"/>
      <c r="T9" s="62"/>
      <c r="U9" s="62"/>
      <c r="V9" s="62"/>
    </row>
    <row r="10" spans="1:22" s="72" customFormat="1">
      <c r="A10" s="57" t="s">
        <v>1059</v>
      </c>
      <c r="B10" s="62">
        <v>35</v>
      </c>
      <c r="C10" s="63">
        <v>1</v>
      </c>
      <c r="D10" s="62">
        <f t="shared" si="3"/>
        <v>35</v>
      </c>
      <c r="E10" s="67"/>
      <c r="F10" s="62">
        <v>25</v>
      </c>
      <c r="G10" s="62">
        <f t="shared" si="2"/>
        <v>25</v>
      </c>
      <c r="I10" s="62">
        <f t="shared" si="1"/>
        <v>10</v>
      </c>
      <c r="J10" s="71"/>
      <c r="K10" s="57"/>
      <c r="L10" s="57"/>
      <c r="M10" s="62"/>
      <c r="N10" s="57"/>
      <c r="O10" s="57"/>
      <c r="P10" s="62"/>
      <c r="Q10" s="62"/>
      <c r="R10" s="62"/>
      <c r="S10" s="62"/>
      <c r="T10" s="62"/>
      <c r="U10" s="62"/>
      <c r="V10" s="62"/>
    </row>
    <row r="11" spans="1:22">
      <c r="A11" s="57" t="s">
        <v>1057</v>
      </c>
      <c r="B11" s="62">
        <v>350</v>
      </c>
      <c r="C11" s="63">
        <v>1</v>
      </c>
      <c r="D11" s="62">
        <f t="shared" si="0"/>
        <v>350</v>
      </c>
      <c r="F11" s="62">
        <v>199</v>
      </c>
      <c r="G11" s="62">
        <f t="shared" si="2"/>
        <v>199</v>
      </c>
      <c r="I11" s="62">
        <f t="shared" si="1"/>
        <v>151</v>
      </c>
    </row>
    <row r="12" spans="1:22">
      <c r="A12" s="57" t="s">
        <v>994</v>
      </c>
      <c r="B12" s="62">
        <v>350</v>
      </c>
      <c r="C12" s="63">
        <v>1</v>
      </c>
      <c r="D12" s="62">
        <f t="shared" si="0"/>
        <v>350</v>
      </c>
      <c r="F12" s="62">
        <v>275</v>
      </c>
      <c r="G12" s="62">
        <f t="shared" si="2"/>
        <v>275</v>
      </c>
      <c r="I12" s="62">
        <f t="shared" si="1"/>
        <v>75</v>
      </c>
    </row>
    <row r="13" spans="1:22">
      <c r="A13" s="57" t="s">
        <v>954</v>
      </c>
      <c r="B13" s="62">
        <v>480</v>
      </c>
      <c r="C13" s="63">
        <v>2</v>
      </c>
      <c r="D13" s="62">
        <f t="shared" si="0"/>
        <v>960</v>
      </c>
      <c r="F13" s="62">
        <v>350</v>
      </c>
      <c r="G13" s="62">
        <f t="shared" si="2"/>
        <v>700</v>
      </c>
      <c r="I13" s="62">
        <f t="shared" si="1"/>
        <v>260</v>
      </c>
    </row>
    <row r="14" spans="1:22">
      <c r="A14" s="57" t="s">
        <v>955</v>
      </c>
      <c r="B14" s="62">
        <v>140</v>
      </c>
      <c r="C14" s="63">
        <v>2</v>
      </c>
      <c r="D14" s="62">
        <f t="shared" si="0"/>
        <v>280</v>
      </c>
      <c r="F14" s="62">
        <v>90</v>
      </c>
      <c r="G14" s="62">
        <f t="shared" si="2"/>
        <v>180</v>
      </c>
      <c r="I14" s="62">
        <f t="shared" si="1"/>
        <v>100</v>
      </c>
    </row>
    <row r="15" spans="1:22">
      <c r="A15" s="57" t="s">
        <v>997</v>
      </c>
      <c r="B15" s="62">
        <v>580</v>
      </c>
      <c r="C15" s="63">
        <v>1</v>
      </c>
      <c r="D15" s="62">
        <f t="shared" si="0"/>
        <v>580</v>
      </c>
      <c r="F15" s="62">
        <v>520</v>
      </c>
      <c r="G15" s="62">
        <f t="shared" si="2"/>
        <v>520</v>
      </c>
      <c r="I15" s="62">
        <f t="shared" si="1"/>
        <v>60</v>
      </c>
    </row>
    <row r="16" spans="1:22">
      <c r="A16" s="57" t="s">
        <v>997</v>
      </c>
      <c r="B16" s="62">
        <v>580</v>
      </c>
      <c r="C16" s="63">
        <v>1</v>
      </c>
      <c r="D16" s="62">
        <f t="shared" ref="D16" si="4">B16*C16</f>
        <v>580</v>
      </c>
      <c r="F16" s="62">
        <v>520</v>
      </c>
      <c r="G16" s="62">
        <f t="shared" si="2"/>
        <v>520</v>
      </c>
      <c r="I16" s="62">
        <f t="shared" si="1"/>
        <v>60</v>
      </c>
    </row>
    <row r="17" spans="1:22">
      <c r="A17" s="57" t="s">
        <v>1044</v>
      </c>
      <c r="B17" s="62">
        <v>448</v>
      </c>
      <c r="C17" s="63">
        <v>1</v>
      </c>
      <c r="D17" s="62">
        <f t="shared" si="0"/>
        <v>448</v>
      </c>
      <c r="F17" s="62">
        <v>199</v>
      </c>
      <c r="G17" s="62">
        <f t="shared" si="2"/>
        <v>199</v>
      </c>
      <c r="I17" s="62">
        <f t="shared" si="1"/>
        <v>249</v>
      </c>
    </row>
    <row r="18" spans="1:22">
      <c r="A18" s="57" t="s">
        <v>1059</v>
      </c>
      <c r="B18" s="62">
        <v>50</v>
      </c>
      <c r="C18" s="63">
        <v>1</v>
      </c>
      <c r="D18" s="62">
        <f t="shared" si="0"/>
        <v>50</v>
      </c>
      <c r="F18" s="62">
        <v>25</v>
      </c>
      <c r="G18" s="62">
        <f t="shared" si="2"/>
        <v>25</v>
      </c>
      <c r="I18" s="62">
        <f t="shared" si="1"/>
        <v>25</v>
      </c>
    </row>
    <row r="19" spans="1:22">
      <c r="A19" s="57" t="s">
        <v>966</v>
      </c>
      <c r="B19" s="62">
        <v>238</v>
      </c>
      <c r="C19" s="63">
        <v>1</v>
      </c>
      <c r="D19" s="62">
        <f t="shared" si="0"/>
        <v>238</v>
      </c>
      <c r="F19" s="62">
        <v>190</v>
      </c>
      <c r="G19" s="62">
        <f t="shared" si="2"/>
        <v>190</v>
      </c>
      <c r="I19" s="62">
        <f t="shared" si="1"/>
        <v>48</v>
      </c>
    </row>
    <row r="20" spans="1:22">
      <c r="A20" s="57" t="s">
        <v>960</v>
      </c>
      <c r="B20" s="62">
        <v>1900</v>
      </c>
      <c r="C20" s="63">
        <v>1</v>
      </c>
      <c r="D20" s="62">
        <f t="shared" si="0"/>
        <v>1900</v>
      </c>
      <c r="F20" s="62">
        <v>1577</v>
      </c>
      <c r="G20" s="62">
        <f t="shared" si="2"/>
        <v>1577</v>
      </c>
      <c r="I20" s="62">
        <f t="shared" si="1"/>
        <v>323</v>
      </c>
    </row>
    <row r="21" spans="1:22">
      <c r="A21" s="57" t="s">
        <v>1030</v>
      </c>
      <c r="B21" s="62">
        <v>2800</v>
      </c>
      <c r="C21" s="63">
        <v>1</v>
      </c>
      <c r="D21" s="62">
        <f t="shared" si="0"/>
        <v>2800</v>
      </c>
      <c r="F21" s="62">
        <v>1884</v>
      </c>
      <c r="G21" s="62">
        <f t="shared" si="2"/>
        <v>1884</v>
      </c>
      <c r="I21" s="62">
        <f t="shared" si="1"/>
        <v>916</v>
      </c>
    </row>
    <row r="22" spans="1:22">
      <c r="A22" s="57" t="s">
        <v>1073</v>
      </c>
      <c r="B22" s="62">
        <v>1568</v>
      </c>
      <c r="C22" s="63">
        <v>1</v>
      </c>
      <c r="D22" s="62">
        <f t="shared" si="0"/>
        <v>1568</v>
      </c>
      <c r="F22" s="62">
        <v>1399</v>
      </c>
      <c r="G22" s="62">
        <f t="shared" si="2"/>
        <v>1399</v>
      </c>
      <c r="I22" s="62">
        <f t="shared" si="1"/>
        <v>169</v>
      </c>
    </row>
    <row r="23" spans="1:22">
      <c r="A23" s="57" t="s">
        <v>997</v>
      </c>
      <c r="B23" s="62">
        <v>580</v>
      </c>
      <c r="C23" s="63">
        <v>1</v>
      </c>
      <c r="D23" s="62">
        <f t="shared" si="0"/>
        <v>580</v>
      </c>
      <c r="F23" s="62">
        <v>520</v>
      </c>
      <c r="G23" s="62">
        <f t="shared" si="2"/>
        <v>520</v>
      </c>
      <c r="I23" s="62">
        <f t="shared" si="1"/>
        <v>60</v>
      </c>
    </row>
    <row r="24" spans="1:22">
      <c r="A24" s="57" t="s">
        <v>1024</v>
      </c>
      <c r="B24" s="62">
        <v>688</v>
      </c>
      <c r="C24" s="63">
        <v>1</v>
      </c>
      <c r="D24" s="62">
        <f t="shared" si="0"/>
        <v>688</v>
      </c>
      <c r="F24" s="62">
        <v>509</v>
      </c>
      <c r="G24" s="62">
        <f t="shared" si="2"/>
        <v>509</v>
      </c>
      <c r="I24" s="62">
        <f t="shared" si="1"/>
        <v>179</v>
      </c>
    </row>
    <row r="25" spans="1:22">
      <c r="A25" s="57" t="s">
        <v>1074</v>
      </c>
      <c r="B25" s="62">
        <v>450</v>
      </c>
      <c r="C25" s="63">
        <v>1</v>
      </c>
      <c r="D25" s="62">
        <f t="shared" si="0"/>
        <v>450</v>
      </c>
      <c r="F25" s="62">
        <v>299</v>
      </c>
      <c r="G25" s="62">
        <f t="shared" si="2"/>
        <v>299</v>
      </c>
      <c r="I25" s="62">
        <f t="shared" si="1"/>
        <v>151</v>
      </c>
    </row>
    <row r="26" spans="1:22">
      <c r="A26" s="57" t="s">
        <v>997</v>
      </c>
      <c r="B26" s="62">
        <v>580</v>
      </c>
      <c r="C26" s="63">
        <v>1</v>
      </c>
      <c r="D26" s="62">
        <f t="shared" ref="D26" si="5">B26*C26</f>
        <v>580</v>
      </c>
      <c r="F26" s="62">
        <v>520</v>
      </c>
      <c r="G26" s="62">
        <f t="shared" si="2"/>
        <v>520</v>
      </c>
      <c r="I26" s="62">
        <f t="shared" si="1"/>
        <v>60</v>
      </c>
    </row>
    <row r="27" spans="1:22" s="71" customFormat="1">
      <c r="A27" s="57" t="s">
        <v>1033</v>
      </c>
      <c r="B27" s="62">
        <v>800</v>
      </c>
      <c r="C27" s="63">
        <v>1</v>
      </c>
      <c r="D27" s="62">
        <f t="shared" si="0"/>
        <v>800</v>
      </c>
      <c r="E27" s="67"/>
      <c r="F27" s="62">
        <v>800</v>
      </c>
      <c r="G27" s="62">
        <f t="shared" ref="G27:G89" si="6">C27*F27</f>
        <v>800</v>
      </c>
      <c r="H27" s="72"/>
      <c r="I27" s="62">
        <f t="shared" ref="I27:I90" si="7">D27-G27</f>
        <v>0</v>
      </c>
      <c r="K27" s="57"/>
      <c r="L27" s="57"/>
      <c r="M27" s="62"/>
      <c r="N27" s="57"/>
      <c r="O27" s="57"/>
      <c r="P27" s="62"/>
      <c r="Q27" s="62"/>
      <c r="R27" s="62"/>
      <c r="S27" s="62"/>
      <c r="T27" s="62"/>
      <c r="U27" s="62"/>
      <c r="V27" s="62"/>
    </row>
    <row r="28" spans="1:22" s="71" customFormat="1">
      <c r="A28" s="57" t="s">
        <v>1075</v>
      </c>
      <c r="B28" s="62">
        <v>230</v>
      </c>
      <c r="C28" s="63">
        <v>1</v>
      </c>
      <c r="D28" s="62">
        <f t="shared" si="0"/>
        <v>230</v>
      </c>
      <c r="E28" s="67"/>
      <c r="F28" s="62">
        <v>160</v>
      </c>
      <c r="G28" s="62">
        <f t="shared" si="6"/>
        <v>160</v>
      </c>
      <c r="H28" s="72"/>
      <c r="I28" s="62">
        <f t="shared" si="7"/>
        <v>70</v>
      </c>
      <c r="K28" s="57"/>
      <c r="L28" s="57"/>
      <c r="M28" s="62"/>
      <c r="N28" s="57"/>
      <c r="O28" s="57"/>
      <c r="P28" s="62"/>
      <c r="Q28" s="62"/>
      <c r="R28" s="62"/>
      <c r="S28" s="62"/>
      <c r="T28" s="62"/>
      <c r="U28" s="62"/>
      <c r="V28" s="62"/>
    </row>
    <row r="29" spans="1:22" s="71" customFormat="1">
      <c r="A29" s="57" t="s">
        <v>1076</v>
      </c>
      <c r="B29" s="62">
        <v>80</v>
      </c>
      <c r="C29" s="63">
        <v>2</v>
      </c>
      <c r="D29" s="62">
        <f t="shared" si="0"/>
        <v>160</v>
      </c>
      <c r="E29" s="67"/>
      <c r="F29" s="62">
        <v>58</v>
      </c>
      <c r="G29" s="62">
        <f t="shared" si="6"/>
        <v>116</v>
      </c>
      <c r="H29" s="72"/>
      <c r="I29" s="62">
        <f t="shared" si="7"/>
        <v>44</v>
      </c>
      <c r="K29" s="57"/>
      <c r="L29" s="57"/>
      <c r="M29" s="62"/>
      <c r="N29" s="57"/>
      <c r="O29" s="57"/>
      <c r="P29" s="62"/>
      <c r="Q29" s="62"/>
      <c r="R29" s="62"/>
      <c r="S29" s="62"/>
      <c r="T29" s="62"/>
      <c r="U29" s="62"/>
      <c r="V29" s="62"/>
    </row>
    <row r="30" spans="1:22" s="71" customFormat="1">
      <c r="A30" s="57" t="s">
        <v>954</v>
      </c>
      <c r="B30" s="62">
        <v>450</v>
      </c>
      <c r="C30" s="63">
        <v>1</v>
      </c>
      <c r="D30" s="62">
        <f t="shared" si="0"/>
        <v>450</v>
      </c>
      <c r="E30" s="67"/>
      <c r="F30" s="62">
        <v>350</v>
      </c>
      <c r="G30" s="62">
        <f t="shared" si="6"/>
        <v>350</v>
      </c>
      <c r="H30" s="72"/>
      <c r="I30" s="62">
        <f t="shared" si="7"/>
        <v>100</v>
      </c>
      <c r="K30" s="57"/>
      <c r="L30" s="57"/>
      <c r="M30" s="62"/>
      <c r="N30" s="57"/>
      <c r="O30" s="57"/>
      <c r="P30" s="62"/>
      <c r="Q30" s="62"/>
      <c r="R30" s="62"/>
      <c r="S30" s="62"/>
      <c r="T30" s="62"/>
      <c r="U30" s="62"/>
      <c r="V30" s="62"/>
    </row>
    <row r="31" spans="1:22">
      <c r="A31" s="57" t="s">
        <v>955</v>
      </c>
      <c r="B31" s="62">
        <v>130</v>
      </c>
      <c r="C31" s="63">
        <v>1</v>
      </c>
      <c r="D31" s="62">
        <f t="shared" si="0"/>
        <v>130</v>
      </c>
      <c r="F31" s="62">
        <v>90</v>
      </c>
      <c r="G31" s="62">
        <f t="shared" si="6"/>
        <v>90</v>
      </c>
      <c r="I31" s="62">
        <f t="shared" si="7"/>
        <v>40</v>
      </c>
    </row>
    <row r="32" spans="1:22">
      <c r="A32" s="83" t="s">
        <v>1021</v>
      </c>
      <c r="B32" s="62">
        <v>988</v>
      </c>
      <c r="C32" s="63">
        <v>1</v>
      </c>
      <c r="D32" s="62">
        <f t="shared" si="0"/>
        <v>988</v>
      </c>
      <c r="F32" s="62">
        <v>648</v>
      </c>
      <c r="G32" s="62">
        <f t="shared" si="6"/>
        <v>648</v>
      </c>
      <c r="I32" s="62">
        <f t="shared" si="7"/>
        <v>340</v>
      </c>
    </row>
    <row r="33" spans="1:10">
      <c r="A33" s="57" t="s">
        <v>1077</v>
      </c>
      <c r="B33" s="62">
        <v>2330</v>
      </c>
      <c r="C33" s="63">
        <v>1</v>
      </c>
      <c r="D33" s="62">
        <f t="shared" si="0"/>
        <v>2330</v>
      </c>
      <c r="F33" s="62">
        <v>2099</v>
      </c>
      <c r="G33" s="62">
        <f t="shared" si="6"/>
        <v>2099</v>
      </c>
      <c r="I33" s="62">
        <f t="shared" si="7"/>
        <v>231</v>
      </c>
    </row>
    <row r="34" spans="1:10">
      <c r="A34" s="57" t="s">
        <v>984</v>
      </c>
      <c r="B34" s="62">
        <v>530</v>
      </c>
      <c r="C34" s="63">
        <v>1</v>
      </c>
      <c r="D34" s="62">
        <f t="shared" si="0"/>
        <v>530</v>
      </c>
      <c r="F34" s="62">
        <v>420</v>
      </c>
      <c r="G34" s="62">
        <f t="shared" si="6"/>
        <v>420</v>
      </c>
      <c r="I34" s="62">
        <f t="shared" si="7"/>
        <v>110</v>
      </c>
    </row>
    <row r="35" spans="1:10">
      <c r="A35" s="57" t="s">
        <v>1073</v>
      </c>
      <c r="B35" s="62">
        <v>1568</v>
      </c>
      <c r="C35" s="63">
        <v>1</v>
      </c>
      <c r="D35" s="62">
        <f t="shared" ref="D35" si="8">B35*C35</f>
        <v>1568</v>
      </c>
      <c r="F35" s="62">
        <v>1399</v>
      </c>
      <c r="G35" s="62">
        <f t="shared" si="6"/>
        <v>1399</v>
      </c>
      <c r="I35" s="62">
        <f t="shared" si="7"/>
        <v>169</v>
      </c>
    </row>
    <row r="36" spans="1:10">
      <c r="A36" s="79" t="s">
        <v>1019</v>
      </c>
      <c r="B36" s="62">
        <v>150</v>
      </c>
      <c r="C36" s="63">
        <v>1</v>
      </c>
      <c r="D36" s="62">
        <f t="shared" si="0"/>
        <v>150</v>
      </c>
      <c r="F36" s="62">
        <v>99</v>
      </c>
      <c r="G36" s="62">
        <f t="shared" si="6"/>
        <v>99</v>
      </c>
      <c r="I36" s="62">
        <f t="shared" si="7"/>
        <v>51</v>
      </c>
    </row>
    <row r="37" spans="1:10">
      <c r="A37" s="57" t="s">
        <v>1078</v>
      </c>
      <c r="B37" s="62">
        <v>1280</v>
      </c>
      <c r="C37" s="63">
        <v>1</v>
      </c>
      <c r="D37" s="62">
        <f t="shared" si="0"/>
        <v>1280</v>
      </c>
      <c r="F37" s="62">
        <v>1300</v>
      </c>
      <c r="G37" s="62">
        <f t="shared" si="6"/>
        <v>1300</v>
      </c>
      <c r="I37" s="62">
        <f t="shared" si="7"/>
        <v>-20</v>
      </c>
    </row>
    <row r="38" spans="1:10">
      <c r="A38" s="57" t="s">
        <v>1083</v>
      </c>
      <c r="B38" s="62">
        <v>250</v>
      </c>
      <c r="C38" s="63">
        <v>1</v>
      </c>
      <c r="D38" s="62">
        <f t="shared" si="0"/>
        <v>250</v>
      </c>
      <c r="F38" s="62">
        <v>56</v>
      </c>
      <c r="G38" s="62">
        <f t="shared" si="6"/>
        <v>56</v>
      </c>
      <c r="I38" s="62">
        <f t="shared" si="7"/>
        <v>194</v>
      </c>
    </row>
    <row r="39" spans="1:10">
      <c r="A39" s="57" t="s">
        <v>1079</v>
      </c>
      <c r="B39" s="62">
        <v>800</v>
      </c>
      <c r="C39" s="63">
        <v>1</v>
      </c>
      <c r="D39" s="62">
        <f t="shared" si="0"/>
        <v>800</v>
      </c>
      <c r="F39" s="62">
        <v>250</v>
      </c>
      <c r="G39" s="62">
        <f t="shared" si="6"/>
        <v>250</v>
      </c>
      <c r="I39" s="62">
        <f t="shared" si="7"/>
        <v>550</v>
      </c>
    </row>
    <row r="40" spans="1:10">
      <c r="A40" s="57" t="s">
        <v>1080</v>
      </c>
      <c r="B40" s="62">
        <v>140</v>
      </c>
      <c r="C40" s="63">
        <v>5</v>
      </c>
      <c r="D40" s="62">
        <f t="shared" si="0"/>
        <v>700</v>
      </c>
      <c r="F40" s="62">
        <v>91.4</v>
      </c>
      <c r="G40" s="62">
        <f t="shared" si="6"/>
        <v>457</v>
      </c>
      <c r="I40" s="62">
        <f t="shared" si="7"/>
        <v>243</v>
      </c>
    </row>
    <row r="41" spans="1:10">
      <c r="A41" s="57" t="s">
        <v>1081</v>
      </c>
      <c r="B41" s="62">
        <v>140</v>
      </c>
      <c r="C41" s="63">
        <v>2</v>
      </c>
      <c r="D41" s="62">
        <f t="shared" si="0"/>
        <v>280</v>
      </c>
      <c r="F41" s="62">
        <v>69</v>
      </c>
      <c r="G41" s="62">
        <f t="shared" si="6"/>
        <v>138</v>
      </c>
      <c r="I41" s="62">
        <f t="shared" si="7"/>
        <v>142</v>
      </c>
    </row>
    <row r="42" spans="1:10">
      <c r="A42" s="57" t="s">
        <v>1082</v>
      </c>
      <c r="B42" s="62">
        <v>140</v>
      </c>
      <c r="C42" s="63">
        <v>2</v>
      </c>
      <c r="D42" s="62">
        <f t="shared" si="0"/>
        <v>280</v>
      </c>
      <c r="F42" s="62">
        <v>78</v>
      </c>
      <c r="G42" s="62">
        <f t="shared" si="6"/>
        <v>156</v>
      </c>
      <c r="I42" s="62">
        <f t="shared" si="7"/>
        <v>124</v>
      </c>
    </row>
    <row r="43" spans="1:10">
      <c r="A43" s="57" t="s">
        <v>1060</v>
      </c>
      <c r="B43" s="62">
        <v>180</v>
      </c>
      <c r="C43" s="63">
        <v>1</v>
      </c>
      <c r="D43" s="62">
        <f t="shared" si="0"/>
        <v>180</v>
      </c>
      <c r="F43" s="62">
        <v>103</v>
      </c>
      <c r="G43" s="62">
        <f t="shared" si="6"/>
        <v>103</v>
      </c>
      <c r="I43" s="62">
        <f t="shared" si="7"/>
        <v>77</v>
      </c>
    </row>
    <row r="44" spans="1:10">
      <c r="A44" s="57" t="s">
        <v>989</v>
      </c>
      <c r="B44" s="62">
        <v>400</v>
      </c>
      <c r="C44" s="63">
        <v>1</v>
      </c>
      <c r="D44" s="62">
        <f t="shared" si="0"/>
        <v>400</v>
      </c>
      <c r="F44" s="62">
        <v>307</v>
      </c>
      <c r="G44" s="62">
        <f t="shared" si="6"/>
        <v>307</v>
      </c>
      <c r="I44" s="62">
        <f t="shared" si="7"/>
        <v>93</v>
      </c>
    </row>
    <row r="45" spans="1:10">
      <c r="A45" s="57" t="s">
        <v>927</v>
      </c>
      <c r="B45" s="62">
        <v>1399</v>
      </c>
      <c r="C45" s="63">
        <v>1</v>
      </c>
      <c r="D45" s="62">
        <f t="shared" si="0"/>
        <v>1399</v>
      </c>
      <c r="F45" s="62">
        <v>1007</v>
      </c>
      <c r="G45" s="62">
        <f t="shared" si="6"/>
        <v>1007</v>
      </c>
      <c r="I45" s="62">
        <f t="shared" si="7"/>
        <v>392</v>
      </c>
    </row>
    <row r="46" spans="1:10">
      <c r="D46" s="62">
        <f t="shared" si="0"/>
        <v>0</v>
      </c>
      <c r="G46" s="62">
        <f t="shared" si="6"/>
        <v>0</v>
      </c>
      <c r="I46" s="62">
        <f t="shared" si="7"/>
        <v>0</v>
      </c>
    </row>
    <row r="47" spans="1:10">
      <c r="D47" s="62">
        <f t="shared" si="0"/>
        <v>0</v>
      </c>
      <c r="G47" s="62">
        <f t="shared" si="6"/>
        <v>0</v>
      </c>
      <c r="I47" s="62">
        <f t="shared" si="7"/>
        <v>0</v>
      </c>
    </row>
    <row r="48" spans="1:10">
      <c r="D48" s="62">
        <f t="shared" si="0"/>
        <v>0</v>
      </c>
      <c r="E48" s="67">
        <f>SUM(D3:D47)</f>
        <v>29925</v>
      </c>
      <c r="G48" s="62">
        <f t="shared" si="6"/>
        <v>0</v>
      </c>
      <c r="H48" s="72">
        <f>SUM(G3:G47)</f>
        <v>22286</v>
      </c>
      <c r="I48" s="62">
        <f t="shared" si="7"/>
        <v>0</v>
      </c>
      <c r="J48" s="71">
        <f>SUM(I3:I47)</f>
        <v>7639</v>
      </c>
    </row>
    <row r="49" spans="1:10">
      <c r="D49" s="62">
        <f t="shared" si="0"/>
        <v>0</v>
      </c>
      <c r="G49" s="62">
        <f t="shared" si="6"/>
        <v>0</v>
      </c>
      <c r="I49" s="62">
        <f t="shared" si="7"/>
        <v>0</v>
      </c>
    </row>
    <row r="50" spans="1:10">
      <c r="A50" s="54">
        <v>44076</v>
      </c>
      <c r="B50" s="55"/>
      <c r="C50" s="56"/>
      <c r="D50" s="55"/>
      <c r="F50" s="55"/>
      <c r="G50" s="55"/>
      <c r="I50" s="55"/>
    </row>
    <row r="51" spans="1:10">
      <c r="A51" s="58" t="s">
        <v>0</v>
      </c>
      <c r="B51" s="59" t="s">
        <v>3</v>
      </c>
      <c r="C51" s="60" t="s">
        <v>8</v>
      </c>
      <c r="D51" s="59" t="s">
        <v>9</v>
      </c>
      <c r="E51" s="68"/>
      <c r="F51" s="61" t="s">
        <v>2</v>
      </c>
      <c r="G51" s="61" t="s">
        <v>10</v>
      </c>
      <c r="H51" s="73"/>
      <c r="I51" s="69" t="s">
        <v>1</v>
      </c>
      <c r="J51" s="70"/>
    </row>
    <row r="52" spans="1:10">
      <c r="A52" s="57" t="s">
        <v>933</v>
      </c>
      <c r="B52" s="62">
        <v>399</v>
      </c>
      <c r="C52" s="63">
        <v>1</v>
      </c>
      <c r="D52" s="62">
        <f t="shared" si="0"/>
        <v>399</v>
      </c>
      <c r="F52" s="62">
        <v>239</v>
      </c>
      <c r="G52" s="62">
        <f t="shared" si="6"/>
        <v>239</v>
      </c>
      <c r="I52" s="62">
        <f t="shared" si="7"/>
        <v>160</v>
      </c>
    </row>
    <row r="53" spans="1:10">
      <c r="A53" s="57" t="s">
        <v>1085</v>
      </c>
      <c r="B53" s="62">
        <v>338</v>
      </c>
      <c r="C53" s="63">
        <v>1</v>
      </c>
      <c r="D53" s="62">
        <f t="shared" si="0"/>
        <v>338</v>
      </c>
      <c r="F53" s="62">
        <v>225</v>
      </c>
      <c r="G53" s="62">
        <f t="shared" si="6"/>
        <v>225</v>
      </c>
      <c r="I53" s="62">
        <f t="shared" si="7"/>
        <v>113</v>
      </c>
    </row>
    <row r="54" spans="1:10">
      <c r="A54" s="57" t="s">
        <v>1012</v>
      </c>
      <c r="B54" s="62">
        <v>390</v>
      </c>
      <c r="C54" s="63">
        <v>1</v>
      </c>
      <c r="D54" s="62">
        <f t="shared" si="0"/>
        <v>390</v>
      </c>
      <c r="F54" s="62">
        <v>317</v>
      </c>
      <c r="G54" s="62">
        <f t="shared" si="6"/>
        <v>317</v>
      </c>
      <c r="I54" s="62">
        <f t="shared" si="7"/>
        <v>73</v>
      </c>
    </row>
    <row r="55" spans="1:10">
      <c r="A55" s="57" t="s">
        <v>1086</v>
      </c>
      <c r="B55" s="62">
        <v>158</v>
      </c>
      <c r="C55" s="63">
        <v>1</v>
      </c>
      <c r="D55" s="62">
        <f t="shared" si="0"/>
        <v>158</v>
      </c>
      <c r="F55" s="62">
        <v>109</v>
      </c>
      <c r="G55" s="62">
        <f t="shared" si="6"/>
        <v>109</v>
      </c>
      <c r="I55" s="62">
        <f t="shared" si="7"/>
        <v>49</v>
      </c>
    </row>
    <row r="56" spans="1:10">
      <c r="A56" s="57" t="s">
        <v>1087</v>
      </c>
      <c r="B56" s="62">
        <v>2599</v>
      </c>
      <c r="C56" s="63">
        <v>1</v>
      </c>
      <c r="D56" s="62">
        <f t="shared" si="0"/>
        <v>2599</v>
      </c>
      <c r="F56" s="62">
        <v>2100</v>
      </c>
      <c r="G56" s="62">
        <f t="shared" si="6"/>
        <v>2100</v>
      </c>
      <c r="I56" s="62">
        <f t="shared" si="7"/>
        <v>499</v>
      </c>
    </row>
    <row r="57" spans="1:10">
      <c r="A57" s="57" t="s">
        <v>1088</v>
      </c>
      <c r="B57" s="62">
        <v>820</v>
      </c>
      <c r="C57" s="63">
        <v>1</v>
      </c>
      <c r="D57" s="62">
        <f t="shared" si="0"/>
        <v>820</v>
      </c>
      <c r="F57" s="62">
        <v>750</v>
      </c>
      <c r="G57" s="62">
        <f t="shared" si="6"/>
        <v>750</v>
      </c>
      <c r="I57" s="62">
        <f t="shared" si="7"/>
        <v>70</v>
      </c>
    </row>
    <row r="58" spans="1:10">
      <c r="A58" s="57" t="s">
        <v>1089</v>
      </c>
      <c r="B58" s="62">
        <v>200</v>
      </c>
      <c r="C58" s="63">
        <v>1</v>
      </c>
      <c r="D58" s="62">
        <f t="shared" si="0"/>
        <v>200</v>
      </c>
      <c r="F58" s="62">
        <v>160</v>
      </c>
      <c r="G58" s="62">
        <f t="shared" si="6"/>
        <v>160</v>
      </c>
      <c r="I58" s="62">
        <f t="shared" si="7"/>
        <v>40</v>
      </c>
    </row>
    <row r="59" spans="1:10">
      <c r="A59" s="57" t="s">
        <v>1090</v>
      </c>
      <c r="B59" s="62">
        <v>2150</v>
      </c>
      <c r="C59" s="63">
        <v>1</v>
      </c>
      <c r="D59" s="62">
        <f t="shared" si="0"/>
        <v>2150</v>
      </c>
      <c r="F59" s="62">
        <v>1729</v>
      </c>
      <c r="G59" s="62">
        <f t="shared" si="6"/>
        <v>1729</v>
      </c>
      <c r="I59" s="62">
        <f t="shared" si="7"/>
        <v>421</v>
      </c>
    </row>
    <row r="60" spans="1:10">
      <c r="A60" s="57" t="s">
        <v>1035</v>
      </c>
      <c r="B60" s="62">
        <v>680</v>
      </c>
      <c r="C60" s="63">
        <v>1</v>
      </c>
      <c r="D60" s="62">
        <f t="shared" si="0"/>
        <v>680</v>
      </c>
      <c r="F60" s="62">
        <v>575</v>
      </c>
      <c r="G60" s="62">
        <f t="shared" si="6"/>
        <v>575</v>
      </c>
      <c r="I60" s="62">
        <f t="shared" si="7"/>
        <v>105</v>
      </c>
    </row>
    <row r="61" spans="1:10">
      <c r="A61" s="57" t="s">
        <v>988</v>
      </c>
      <c r="B61" s="62">
        <v>730</v>
      </c>
      <c r="C61" s="63">
        <v>1</v>
      </c>
      <c r="D61" s="62">
        <f t="shared" si="0"/>
        <v>730</v>
      </c>
      <c r="F61" s="62">
        <v>607</v>
      </c>
      <c r="G61" s="62">
        <f t="shared" si="6"/>
        <v>607</v>
      </c>
      <c r="I61" s="62">
        <f t="shared" si="7"/>
        <v>123</v>
      </c>
    </row>
    <row r="62" spans="1:10">
      <c r="A62" s="57" t="s">
        <v>1091</v>
      </c>
      <c r="B62" s="62">
        <v>800</v>
      </c>
      <c r="C62" s="63">
        <v>1</v>
      </c>
      <c r="D62" s="62">
        <f t="shared" si="0"/>
        <v>800</v>
      </c>
      <c r="F62" s="62">
        <v>600</v>
      </c>
      <c r="G62" s="62">
        <f t="shared" si="6"/>
        <v>600</v>
      </c>
      <c r="I62" s="62">
        <f t="shared" si="7"/>
        <v>200</v>
      </c>
    </row>
    <row r="63" spans="1:10">
      <c r="A63" s="57" t="s">
        <v>1092</v>
      </c>
      <c r="B63" s="62">
        <v>110</v>
      </c>
      <c r="C63" s="63">
        <v>1</v>
      </c>
      <c r="D63" s="62">
        <f t="shared" si="0"/>
        <v>110</v>
      </c>
      <c r="F63" s="62">
        <v>80</v>
      </c>
      <c r="G63" s="62">
        <f t="shared" si="6"/>
        <v>80</v>
      </c>
      <c r="I63" s="62">
        <f t="shared" si="7"/>
        <v>30</v>
      </c>
    </row>
    <row r="64" spans="1:10">
      <c r="A64" s="57" t="s">
        <v>1051</v>
      </c>
      <c r="B64" s="62">
        <v>588</v>
      </c>
      <c r="C64" s="63">
        <v>1</v>
      </c>
      <c r="D64" s="62">
        <f t="shared" si="0"/>
        <v>588</v>
      </c>
      <c r="F64" s="62">
        <v>550</v>
      </c>
      <c r="G64" s="62">
        <f t="shared" si="6"/>
        <v>550</v>
      </c>
      <c r="I64" s="62">
        <f t="shared" si="7"/>
        <v>38</v>
      </c>
    </row>
    <row r="65" spans="1:9">
      <c r="A65" s="57" t="s">
        <v>929</v>
      </c>
      <c r="B65" s="62">
        <v>750</v>
      </c>
      <c r="C65" s="63">
        <v>1</v>
      </c>
      <c r="D65" s="62">
        <f t="shared" si="0"/>
        <v>750</v>
      </c>
      <c r="F65" s="62">
        <v>800</v>
      </c>
      <c r="G65" s="62">
        <f t="shared" si="6"/>
        <v>800</v>
      </c>
      <c r="I65" s="62">
        <f t="shared" si="7"/>
        <v>-50</v>
      </c>
    </row>
    <row r="66" spans="1:9">
      <c r="A66" s="57" t="s">
        <v>1093</v>
      </c>
      <c r="B66" s="62">
        <v>275</v>
      </c>
      <c r="C66" s="63">
        <v>1</v>
      </c>
      <c r="D66" s="62">
        <f t="shared" si="0"/>
        <v>275</v>
      </c>
      <c r="F66" s="62">
        <v>213</v>
      </c>
      <c r="G66" s="62">
        <f t="shared" si="6"/>
        <v>213</v>
      </c>
      <c r="I66" s="62">
        <f t="shared" si="7"/>
        <v>62</v>
      </c>
    </row>
    <row r="67" spans="1:9">
      <c r="A67" s="57" t="s">
        <v>1043</v>
      </c>
      <c r="B67" s="62">
        <v>358</v>
      </c>
      <c r="C67" s="63">
        <v>1</v>
      </c>
      <c r="D67" s="62">
        <f t="shared" ref="D67:D128" si="9">B67*C67</f>
        <v>358</v>
      </c>
      <c r="F67" s="62">
        <v>280</v>
      </c>
      <c r="G67" s="62">
        <f t="shared" si="6"/>
        <v>280</v>
      </c>
      <c r="I67" s="62">
        <f t="shared" si="7"/>
        <v>78</v>
      </c>
    </row>
    <row r="68" spans="1:9">
      <c r="A68" s="57" t="s">
        <v>971</v>
      </c>
      <c r="B68" s="62">
        <v>228</v>
      </c>
      <c r="C68" s="63">
        <v>1</v>
      </c>
      <c r="D68" s="62">
        <f t="shared" si="9"/>
        <v>228</v>
      </c>
      <c r="F68" s="62">
        <v>127</v>
      </c>
      <c r="G68" s="62">
        <f t="shared" si="6"/>
        <v>127</v>
      </c>
      <c r="I68" s="62">
        <f t="shared" si="7"/>
        <v>101</v>
      </c>
    </row>
    <row r="69" spans="1:9">
      <c r="A69" s="57" t="s">
        <v>954</v>
      </c>
      <c r="B69" s="62">
        <v>460</v>
      </c>
      <c r="C69" s="63">
        <v>1</v>
      </c>
      <c r="D69" s="62">
        <f t="shared" si="9"/>
        <v>460</v>
      </c>
      <c r="F69" s="62">
        <v>350</v>
      </c>
      <c r="G69" s="62">
        <f t="shared" si="6"/>
        <v>350</v>
      </c>
      <c r="I69" s="62">
        <f t="shared" si="7"/>
        <v>110</v>
      </c>
    </row>
    <row r="70" spans="1:9">
      <c r="A70" s="57" t="s">
        <v>955</v>
      </c>
      <c r="B70" s="62">
        <v>140</v>
      </c>
      <c r="C70" s="63">
        <v>1</v>
      </c>
      <c r="D70" s="62">
        <f t="shared" si="9"/>
        <v>140</v>
      </c>
      <c r="F70" s="62">
        <v>90</v>
      </c>
      <c r="G70" s="62">
        <f t="shared" si="6"/>
        <v>90</v>
      </c>
      <c r="I70" s="62">
        <f t="shared" si="7"/>
        <v>50</v>
      </c>
    </row>
    <row r="71" spans="1:9">
      <c r="A71" s="57" t="s">
        <v>972</v>
      </c>
      <c r="B71" s="62">
        <v>310</v>
      </c>
      <c r="C71" s="63">
        <v>1</v>
      </c>
      <c r="D71" s="62">
        <f t="shared" si="9"/>
        <v>310</v>
      </c>
      <c r="F71" s="62">
        <v>225</v>
      </c>
      <c r="G71" s="62">
        <f t="shared" si="6"/>
        <v>225</v>
      </c>
      <c r="I71" s="62">
        <f t="shared" si="7"/>
        <v>85</v>
      </c>
    </row>
    <row r="72" spans="1:9">
      <c r="A72" s="57" t="s">
        <v>966</v>
      </c>
      <c r="B72" s="62">
        <v>238</v>
      </c>
      <c r="C72" s="63">
        <v>1</v>
      </c>
      <c r="D72" s="62">
        <f t="shared" si="9"/>
        <v>238</v>
      </c>
      <c r="F72" s="62">
        <v>190</v>
      </c>
      <c r="G72" s="62">
        <f t="shared" si="6"/>
        <v>190</v>
      </c>
      <c r="I72" s="62">
        <f t="shared" si="7"/>
        <v>48</v>
      </c>
    </row>
    <row r="73" spans="1:9">
      <c r="A73" s="57" t="s">
        <v>1001</v>
      </c>
      <c r="B73" s="62">
        <v>328</v>
      </c>
      <c r="C73" s="63">
        <v>1</v>
      </c>
      <c r="D73" s="62">
        <f t="shared" si="9"/>
        <v>328</v>
      </c>
      <c r="F73" s="62">
        <v>228</v>
      </c>
      <c r="G73" s="62">
        <f t="shared" si="6"/>
        <v>228</v>
      </c>
      <c r="I73" s="62">
        <f t="shared" si="7"/>
        <v>100</v>
      </c>
    </row>
    <row r="74" spans="1:9">
      <c r="A74" s="57" t="s">
        <v>999</v>
      </c>
      <c r="B74" s="62">
        <v>380</v>
      </c>
      <c r="C74" s="63">
        <v>1</v>
      </c>
      <c r="D74" s="62">
        <f t="shared" si="9"/>
        <v>380</v>
      </c>
      <c r="F74" s="62">
        <v>299</v>
      </c>
      <c r="G74" s="62">
        <f t="shared" si="6"/>
        <v>299</v>
      </c>
      <c r="I74" s="62">
        <f t="shared" si="7"/>
        <v>81</v>
      </c>
    </row>
    <row r="75" spans="1:9">
      <c r="A75" s="57" t="s">
        <v>987</v>
      </c>
      <c r="B75" s="62">
        <v>750</v>
      </c>
      <c r="C75" s="63">
        <v>1</v>
      </c>
      <c r="D75" s="62">
        <f t="shared" si="9"/>
        <v>750</v>
      </c>
      <c r="F75" s="62">
        <v>699</v>
      </c>
      <c r="G75" s="62">
        <f t="shared" si="6"/>
        <v>699</v>
      </c>
      <c r="I75" s="62">
        <f t="shared" si="7"/>
        <v>51</v>
      </c>
    </row>
    <row r="76" spans="1:9">
      <c r="A76" s="57" t="s">
        <v>1009</v>
      </c>
      <c r="B76" s="62">
        <v>500</v>
      </c>
      <c r="C76" s="63">
        <v>1</v>
      </c>
      <c r="D76" s="62">
        <f t="shared" si="9"/>
        <v>500</v>
      </c>
      <c r="F76" s="62">
        <v>382</v>
      </c>
      <c r="G76" s="62">
        <f t="shared" si="6"/>
        <v>382</v>
      </c>
      <c r="I76" s="62">
        <f t="shared" si="7"/>
        <v>118</v>
      </c>
    </row>
    <row r="77" spans="1:9">
      <c r="A77" s="57" t="s">
        <v>997</v>
      </c>
      <c r="B77" s="62">
        <v>580</v>
      </c>
      <c r="C77" s="63">
        <v>1</v>
      </c>
      <c r="D77" s="62">
        <f t="shared" si="9"/>
        <v>580</v>
      </c>
      <c r="F77" s="62">
        <v>520</v>
      </c>
      <c r="G77" s="62">
        <f t="shared" si="6"/>
        <v>520</v>
      </c>
      <c r="I77" s="62">
        <f t="shared" si="7"/>
        <v>60</v>
      </c>
    </row>
    <row r="78" spans="1:9">
      <c r="A78" s="57" t="s">
        <v>1014</v>
      </c>
      <c r="B78" s="62">
        <v>1050</v>
      </c>
      <c r="C78" s="63">
        <v>1</v>
      </c>
      <c r="D78" s="62">
        <f t="shared" si="9"/>
        <v>1050</v>
      </c>
      <c r="F78" s="62">
        <v>930</v>
      </c>
      <c r="G78" s="62">
        <f t="shared" si="6"/>
        <v>930</v>
      </c>
      <c r="I78" s="62">
        <f t="shared" si="7"/>
        <v>120</v>
      </c>
    </row>
    <row r="79" spans="1:9">
      <c r="A79" s="57" t="s">
        <v>1130</v>
      </c>
      <c r="B79" s="62">
        <v>2488</v>
      </c>
      <c r="C79" s="63">
        <v>1</v>
      </c>
      <c r="D79" s="62">
        <f t="shared" si="9"/>
        <v>2488</v>
      </c>
      <c r="F79" s="62">
        <v>2177</v>
      </c>
      <c r="G79" s="62">
        <f t="shared" si="6"/>
        <v>2177</v>
      </c>
      <c r="I79" s="62">
        <f t="shared" si="7"/>
        <v>311</v>
      </c>
    </row>
    <row r="80" spans="1:9">
      <c r="A80" s="57" t="s">
        <v>971</v>
      </c>
      <c r="B80" s="62">
        <v>228</v>
      </c>
      <c r="C80" s="63">
        <v>1</v>
      </c>
      <c r="D80" s="62">
        <f t="shared" si="9"/>
        <v>228</v>
      </c>
      <c r="F80" s="62">
        <v>127</v>
      </c>
      <c r="G80" s="62">
        <f t="shared" si="6"/>
        <v>127</v>
      </c>
      <c r="I80" s="62">
        <f t="shared" si="7"/>
        <v>101</v>
      </c>
    </row>
    <row r="81" spans="1:10">
      <c r="A81" s="57" t="s">
        <v>1016</v>
      </c>
      <c r="B81" s="62">
        <v>448</v>
      </c>
      <c r="C81" s="63">
        <v>1</v>
      </c>
      <c r="D81" s="62">
        <f t="shared" si="9"/>
        <v>448</v>
      </c>
      <c r="F81" s="62">
        <v>360</v>
      </c>
      <c r="G81" s="62">
        <f t="shared" si="6"/>
        <v>360</v>
      </c>
      <c r="I81" s="62">
        <f t="shared" si="7"/>
        <v>88</v>
      </c>
    </row>
    <row r="82" spans="1:10">
      <c r="D82" s="62">
        <f t="shared" si="9"/>
        <v>0</v>
      </c>
      <c r="G82" s="62">
        <f t="shared" si="6"/>
        <v>0</v>
      </c>
      <c r="I82" s="62">
        <f t="shared" si="7"/>
        <v>0</v>
      </c>
    </row>
    <row r="83" spans="1:10">
      <c r="D83" s="62">
        <f t="shared" si="9"/>
        <v>0</v>
      </c>
      <c r="E83" s="67">
        <f>SUM(D52:D82)</f>
        <v>19473</v>
      </c>
      <c r="G83" s="62">
        <f t="shared" si="6"/>
        <v>0</v>
      </c>
      <c r="H83" s="72">
        <f>SUM(G52:G82)</f>
        <v>16038</v>
      </c>
      <c r="I83" s="62">
        <f t="shared" si="7"/>
        <v>0</v>
      </c>
      <c r="J83" s="71">
        <f>SUM(I52:I82)</f>
        <v>3435</v>
      </c>
    </row>
    <row r="84" spans="1:10">
      <c r="D84" s="62">
        <f t="shared" si="9"/>
        <v>0</v>
      </c>
      <c r="G84" s="62">
        <f t="shared" si="6"/>
        <v>0</v>
      </c>
      <c r="I84" s="62">
        <f t="shared" si="7"/>
        <v>0</v>
      </c>
    </row>
    <row r="85" spans="1:10">
      <c r="A85" s="54">
        <v>44077</v>
      </c>
      <c r="B85" s="55"/>
      <c r="C85" s="56"/>
      <c r="D85" s="55"/>
      <c r="F85" s="55"/>
      <c r="G85" s="55"/>
      <c r="I85" s="55"/>
    </row>
    <row r="86" spans="1:10">
      <c r="A86" s="58" t="s">
        <v>0</v>
      </c>
      <c r="B86" s="59" t="s">
        <v>3</v>
      </c>
      <c r="C86" s="60" t="s">
        <v>8</v>
      </c>
      <c r="D86" s="59" t="s">
        <v>9</v>
      </c>
      <c r="E86" s="68"/>
      <c r="F86" s="61" t="s">
        <v>2</v>
      </c>
      <c r="G86" s="61" t="s">
        <v>10</v>
      </c>
      <c r="H86" s="73"/>
      <c r="I86" s="69" t="s">
        <v>1</v>
      </c>
      <c r="J86" s="70"/>
    </row>
    <row r="87" spans="1:10">
      <c r="A87" s="57" t="s">
        <v>1044</v>
      </c>
      <c r="B87" s="62">
        <v>449</v>
      </c>
      <c r="C87" s="63">
        <v>1</v>
      </c>
      <c r="D87" s="62">
        <f t="shared" ref="D87:D88" si="10">B87*C87</f>
        <v>449</v>
      </c>
      <c r="F87" s="62">
        <v>199</v>
      </c>
      <c r="G87" s="62">
        <f t="shared" si="6"/>
        <v>199</v>
      </c>
      <c r="I87" s="62">
        <f t="shared" si="7"/>
        <v>250</v>
      </c>
    </row>
    <row r="88" spans="1:10">
      <c r="A88" s="57" t="s">
        <v>1059</v>
      </c>
      <c r="B88" s="62">
        <v>50</v>
      </c>
      <c r="C88" s="63">
        <v>1</v>
      </c>
      <c r="D88" s="62">
        <f t="shared" si="10"/>
        <v>50</v>
      </c>
      <c r="F88" s="62">
        <v>25</v>
      </c>
      <c r="G88" s="62">
        <f t="shared" si="6"/>
        <v>25</v>
      </c>
      <c r="I88" s="62">
        <f t="shared" si="7"/>
        <v>25</v>
      </c>
    </row>
    <row r="89" spans="1:10">
      <c r="A89" s="57" t="s">
        <v>927</v>
      </c>
      <c r="B89" s="62">
        <v>1399</v>
      </c>
      <c r="C89" s="63">
        <v>1</v>
      </c>
      <c r="D89" s="62">
        <f t="shared" si="9"/>
        <v>1399</v>
      </c>
      <c r="F89" s="62">
        <v>1007</v>
      </c>
      <c r="G89" s="62">
        <f t="shared" si="6"/>
        <v>1007</v>
      </c>
      <c r="I89" s="62">
        <f t="shared" si="7"/>
        <v>392</v>
      </c>
    </row>
    <row r="90" spans="1:10">
      <c r="A90" s="57" t="s">
        <v>1006</v>
      </c>
      <c r="B90" s="62">
        <v>2200</v>
      </c>
      <c r="C90" s="63">
        <v>1</v>
      </c>
      <c r="D90" s="62">
        <f t="shared" si="9"/>
        <v>2200</v>
      </c>
      <c r="F90" s="62">
        <v>1200</v>
      </c>
      <c r="G90" s="62">
        <v>1200</v>
      </c>
      <c r="I90" s="62">
        <f t="shared" si="7"/>
        <v>1000</v>
      </c>
    </row>
    <row r="91" spans="1:10">
      <c r="A91" s="57" t="s">
        <v>961</v>
      </c>
      <c r="B91" s="62">
        <v>160</v>
      </c>
      <c r="C91" s="63">
        <v>1</v>
      </c>
      <c r="D91" s="62">
        <f t="shared" si="9"/>
        <v>160</v>
      </c>
      <c r="F91" s="62">
        <v>76</v>
      </c>
      <c r="G91" s="62">
        <f t="shared" ref="G91:G152" si="11">C91*F91</f>
        <v>76</v>
      </c>
      <c r="I91" s="62">
        <f t="shared" ref="I91:I152" si="12">D91-G91</f>
        <v>84</v>
      </c>
    </row>
    <row r="92" spans="1:10">
      <c r="A92" s="57" t="s">
        <v>958</v>
      </c>
      <c r="B92" s="62">
        <v>250</v>
      </c>
      <c r="C92" s="63">
        <v>1</v>
      </c>
      <c r="D92" s="62">
        <f t="shared" si="9"/>
        <v>250</v>
      </c>
      <c r="F92" s="62">
        <v>180</v>
      </c>
      <c r="G92" s="62">
        <f t="shared" si="11"/>
        <v>180</v>
      </c>
      <c r="I92" s="62">
        <f t="shared" si="12"/>
        <v>70</v>
      </c>
    </row>
    <row r="93" spans="1:10">
      <c r="A93" s="57" t="s">
        <v>1094</v>
      </c>
      <c r="B93" s="62">
        <v>400</v>
      </c>
      <c r="C93" s="63">
        <v>1</v>
      </c>
      <c r="D93" s="62">
        <f t="shared" si="9"/>
        <v>400</v>
      </c>
      <c r="F93" s="62">
        <v>400</v>
      </c>
      <c r="G93" s="62">
        <f t="shared" si="11"/>
        <v>400</v>
      </c>
      <c r="I93" s="62">
        <f t="shared" si="12"/>
        <v>0</v>
      </c>
    </row>
    <row r="94" spans="1:10">
      <c r="A94" s="57" t="s">
        <v>948</v>
      </c>
      <c r="B94" s="62">
        <v>108</v>
      </c>
      <c r="C94" s="63">
        <v>1</v>
      </c>
      <c r="D94" s="62">
        <f t="shared" si="9"/>
        <v>108</v>
      </c>
      <c r="F94" s="62">
        <v>67</v>
      </c>
      <c r="G94" s="62">
        <f t="shared" si="11"/>
        <v>67</v>
      </c>
      <c r="I94" s="62">
        <f t="shared" si="12"/>
        <v>41</v>
      </c>
    </row>
    <row r="95" spans="1:10">
      <c r="A95" s="57" t="s">
        <v>1031</v>
      </c>
      <c r="B95" s="62">
        <v>800</v>
      </c>
      <c r="C95" s="63">
        <v>1</v>
      </c>
      <c r="D95" s="62">
        <f t="shared" si="9"/>
        <v>800</v>
      </c>
      <c r="F95" s="62">
        <v>607</v>
      </c>
      <c r="G95" s="62">
        <f t="shared" si="11"/>
        <v>607</v>
      </c>
      <c r="I95" s="62">
        <f t="shared" si="12"/>
        <v>193</v>
      </c>
    </row>
    <row r="96" spans="1:10">
      <c r="A96" s="57" t="s">
        <v>1036</v>
      </c>
      <c r="B96" s="62">
        <v>178</v>
      </c>
      <c r="C96" s="63">
        <v>1</v>
      </c>
      <c r="D96" s="62">
        <f t="shared" si="9"/>
        <v>178</v>
      </c>
      <c r="F96" s="62">
        <v>150</v>
      </c>
      <c r="G96" s="62">
        <f t="shared" si="11"/>
        <v>150</v>
      </c>
      <c r="I96" s="62">
        <f t="shared" si="12"/>
        <v>28</v>
      </c>
    </row>
    <row r="97" spans="1:10">
      <c r="A97" s="57" t="s">
        <v>1044</v>
      </c>
      <c r="B97" s="62">
        <v>449</v>
      </c>
      <c r="C97" s="63">
        <v>2</v>
      </c>
      <c r="D97" s="62">
        <f t="shared" si="9"/>
        <v>898</v>
      </c>
      <c r="F97" s="62">
        <v>199</v>
      </c>
      <c r="G97" s="62">
        <f t="shared" si="11"/>
        <v>398</v>
      </c>
      <c r="I97" s="62">
        <f t="shared" si="12"/>
        <v>500</v>
      </c>
    </row>
    <row r="98" spans="1:10">
      <c r="A98" s="57" t="s">
        <v>1059</v>
      </c>
      <c r="B98" s="62">
        <v>50</v>
      </c>
      <c r="C98" s="63">
        <v>2</v>
      </c>
      <c r="D98" s="62">
        <f t="shared" si="9"/>
        <v>100</v>
      </c>
      <c r="F98" s="62">
        <v>25</v>
      </c>
      <c r="G98" s="62">
        <f t="shared" si="11"/>
        <v>50</v>
      </c>
      <c r="I98" s="62">
        <f t="shared" si="12"/>
        <v>50</v>
      </c>
    </row>
    <row r="99" spans="1:10">
      <c r="A99" s="57" t="s">
        <v>973</v>
      </c>
      <c r="B99" s="62">
        <v>2480</v>
      </c>
      <c r="C99" s="63">
        <v>1</v>
      </c>
      <c r="D99" s="62">
        <f t="shared" si="9"/>
        <v>2480</v>
      </c>
      <c r="F99" s="62">
        <v>2380</v>
      </c>
      <c r="G99" s="62">
        <f t="shared" si="11"/>
        <v>2380</v>
      </c>
      <c r="I99" s="62">
        <f t="shared" si="12"/>
        <v>100</v>
      </c>
    </row>
    <row r="100" spans="1:10">
      <c r="A100" s="57" t="s">
        <v>1060</v>
      </c>
      <c r="B100" s="62">
        <v>150</v>
      </c>
      <c r="C100" s="63">
        <v>1</v>
      </c>
      <c r="D100" s="62">
        <f t="shared" si="9"/>
        <v>150</v>
      </c>
      <c r="F100" s="62">
        <v>103</v>
      </c>
      <c r="G100" s="62">
        <f t="shared" si="11"/>
        <v>103</v>
      </c>
      <c r="I100" s="62">
        <f t="shared" si="12"/>
        <v>47</v>
      </c>
    </row>
    <row r="101" spans="1:10">
      <c r="A101" s="57" t="s">
        <v>1095</v>
      </c>
      <c r="B101" s="62">
        <v>400</v>
      </c>
      <c r="C101" s="63">
        <v>1</v>
      </c>
      <c r="D101" s="62">
        <f t="shared" si="9"/>
        <v>400</v>
      </c>
      <c r="F101" s="62">
        <v>299</v>
      </c>
      <c r="G101" s="62">
        <f t="shared" si="11"/>
        <v>299</v>
      </c>
      <c r="I101" s="62">
        <f t="shared" si="12"/>
        <v>101</v>
      </c>
    </row>
    <row r="102" spans="1:10">
      <c r="A102" s="57" t="s">
        <v>1058</v>
      </c>
      <c r="B102" s="62">
        <v>1160</v>
      </c>
      <c r="C102" s="63">
        <v>1</v>
      </c>
      <c r="D102" s="62">
        <f t="shared" si="9"/>
        <v>1160</v>
      </c>
      <c r="F102" s="62">
        <v>760</v>
      </c>
      <c r="G102" s="62">
        <f t="shared" si="11"/>
        <v>760</v>
      </c>
      <c r="I102" s="62">
        <f t="shared" si="12"/>
        <v>400</v>
      </c>
    </row>
    <row r="103" spans="1:10">
      <c r="A103" s="57" t="s">
        <v>999</v>
      </c>
      <c r="B103" s="62">
        <v>400</v>
      </c>
      <c r="C103" s="63">
        <v>1</v>
      </c>
      <c r="D103" s="62">
        <f t="shared" ref="D103" si="13">B103*C103</f>
        <v>400</v>
      </c>
      <c r="F103" s="62">
        <v>299</v>
      </c>
      <c r="G103" s="62">
        <f t="shared" si="11"/>
        <v>299</v>
      </c>
      <c r="I103" s="62">
        <f t="shared" si="12"/>
        <v>101</v>
      </c>
    </row>
    <row r="104" spans="1:10">
      <c r="A104" s="57" t="s">
        <v>1096</v>
      </c>
      <c r="B104" s="62">
        <v>1989</v>
      </c>
      <c r="C104" s="63">
        <v>1</v>
      </c>
      <c r="D104" s="62">
        <f t="shared" si="9"/>
        <v>1989</v>
      </c>
      <c r="F104" s="62">
        <v>1700</v>
      </c>
      <c r="G104" s="62">
        <f t="shared" si="11"/>
        <v>1700</v>
      </c>
      <c r="I104" s="62">
        <f t="shared" si="12"/>
        <v>289</v>
      </c>
    </row>
    <row r="105" spans="1:10">
      <c r="A105" s="57" t="s">
        <v>13</v>
      </c>
      <c r="B105" s="62">
        <v>1598</v>
      </c>
      <c r="C105" s="63">
        <v>1</v>
      </c>
      <c r="D105" s="62">
        <f t="shared" si="9"/>
        <v>1598</v>
      </c>
      <c r="F105" s="62">
        <v>1200</v>
      </c>
      <c r="G105" s="62">
        <f t="shared" si="11"/>
        <v>1200</v>
      </c>
      <c r="I105" s="62">
        <f t="shared" si="12"/>
        <v>398</v>
      </c>
    </row>
    <row r="106" spans="1:10">
      <c r="A106" s="57" t="s">
        <v>1069</v>
      </c>
      <c r="B106" s="62">
        <v>1880</v>
      </c>
      <c r="C106" s="63">
        <v>1</v>
      </c>
      <c r="D106" s="62">
        <f t="shared" si="9"/>
        <v>1880</v>
      </c>
      <c r="F106" s="62">
        <v>1680</v>
      </c>
      <c r="G106" s="62">
        <f t="shared" si="11"/>
        <v>1680</v>
      </c>
      <c r="I106" s="62">
        <f t="shared" si="12"/>
        <v>200</v>
      </c>
    </row>
    <row r="107" spans="1:10">
      <c r="A107" s="57" t="s">
        <v>1097</v>
      </c>
      <c r="B107" s="62">
        <v>1050</v>
      </c>
      <c r="C107" s="63">
        <v>1</v>
      </c>
      <c r="D107" s="62">
        <f t="shared" si="9"/>
        <v>1050</v>
      </c>
      <c r="F107" s="62">
        <v>800</v>
      </c>
      <c r="G107" s="62">
        <f t="shared" si="11"/>
        <v>800</v>
      </c>
      <c r="I107" s="62">
        <f t="shared" si="12"/>
        <v>250</v>
      </c>
    </row>
    <row r="108" spans="1:10">
      <c r="D108" s="62">
        <f t="shared" si="9"/>
        <v>0</v>
      </c>
      <c r="G108" s="62">
        <f t="shared" si="11"/>
        <v>0</v>
      </c>
      <c r="I108" s="62">
        <f t="shared" si="12"/>
        <v>0</v>
      </c>
    </row>
    <row r="109" spans="1:10">
      <c r="D109" s="62">
        <f t="shared" si="9"/>
        <v>0</v>
      </c>
      <c r="G109" s="62">
        <f t="shared" si="11"/>
        <v>0</v>
      </c>
      <c r="I109" s="62">
        <f t="shared" si="12"/>
        <v>0</v>
      </c>
    </row>
    <row r="110" spans="1:10">
      <c r="D110" s="62">
        <f t="shared" si="9"/>
        <v>0</v>
      </c>
      <c r="E110" s="67">
        <f>SUM(D87:D109)</f>
        <v>18099</v>
      </c>
      <c r="G110" s="62">
        <f t="shared" si="11"/>
        <v>0</v>
      </c>
      <c r="H110" s="72">
        <f>SUM(G87:G109)</f>
        <v>13580</v>
      </c>
      <c r="I110" s="62">
        <f t="shared" si="12"/>
        <v>0</v>
      </c>
      <c r="J110" s="71">
        <f>SUM(I87:I109)</f>
        <v>4519</v>
      </c>
    </row>
    <row r="111" spans="1:10">
      <c r="A111" s="54">
        <v>44078</v>
      </c>
      <c r="B111" s="55"/>
      <c r="C111" s="56"/>
      <c r="D111" s="55"/>
      <c r="F111" s="55"/>
      <c r="G111" s="55"/>
      <c r="I111" s="55"/>
    </row>
    <row r="112" spans="1:10">
      <c r="A112" s="58" t="s">
        <v>0</v>
      </c>
      <c r="B112" s="59" t="s">
        <v>3</v>
      </c>
      <c r="C112" s="60" t="s">
        <v>8</v>
      </c>
      <c r="D112" s="59" t="s">
        <v>9</v>
      </c>
      <c r="E112" s="68"/>
      <c r="F112" s="61" t="s">
        <v>2</v>
      </c>
      <c r="G112" s="61" t="s">
        <v>10</v>
      </c>
      <c r="H112" s="73"/>
      <c r="I112" s="69" t="s">
        <v>1</v>
      </c>
      <c r="J112" s="70"/>
    </row>
    <row r="113" spans="1:9">
      <c r="A113" s="57" t="s">
        <v>948</v>
      </c>
      <c r="B113" s="62">
        <v>108</v>
      </c>
      <c r="C113" s="63">
        <v>1</v>
      </c>
      <c r="D113" s="62">
        <f t="shared" si="9"/>
        <v>108</v>
      </c>
      <c r="F113" s="62">
        <v>67</v>
      </c>
      <c r="G113" s="62">
        <f t="shared" si="11"/>
        <v>67</v>
      </c>
      <c r="I113" s="62">
        <f t="shared" si="12"/>
        <v>41</v>
      </c>
    </row>
    <row r="114" spans="1:9">
      <c r="A114" s="83" t="s">
        <v>1067</v>
      </c>
      <c r="B114" s="62">
        <v>90</v>
      </c>
      <c r="C114" s="63">
        <v>1</v>
      </c>
      <c r="D114" s="62">
        <f t="shared" si="9"/>
        <v>90</v>
      </c>
      <c r="F114" s="62">
        <v>60</v>
      </c>
      <c r="G114" s="62">
        <f t="shared" si="11"/>
        <v>60</v>
      </c>
      <c r="I114" s="62">
        <f t="shared" si="12"/>
        <v>30</v>
      </c>
    </row>
    <row r="115" spans="1:9">
      <c r="A115" s="57" t="s">
        <v>1026</v>
      </c>
      <c r="B115" s="62">
        <v>818</v>
      </c>
      <c r="C115" s="63">
        <v>1</v>
      </c>
      <c r="D115" s="62">
        <f t="shared" si="9"/>
        <v>818</v>
      </c>
      <c r="F115" s="62">
        <v>670</v>
      </c>
      <c r="G115" s="62">
        <f t="shared" si="11"/>
        <v>670</v>
      </c>
      <c r="I115" s="62">
        <f t="shared" si="12"/>
        <v>148</v>
      </c>
    </row>
    <row r="116" spans="1:9">
      <c r="A116" s="57" t="s">
        <v>997</v>
      </c>
      <c r="B116" s="62">
        <v>580</v>
      </c>
      <c r="C116" s="63">
        <v>1</v>
      </c>
      <c r="D116" s="62">
        <f t="shared" si="9"/>
        <v>580</v>
      </c>
      <c r="F116" s="62">
        <v>520</v>
      </c>
      <c r="G116" s="62">
        <f t="shared" si="11"/>
        <v>520</v>
      </c>
      <c r="I116" s="62">
        <f t="shared" si="12"/>
        <v>60</v>
      </c>
    </row>
    <row r="117" spans="1:9">
      <c r="A117" s="57" t="s">
        <v>948</v>
      </c>
      <c r="B117" s="62">
        <v>108</v>
      </c>
      <c r="C117" s="63">
        <v>1</v>
      </c>
      <c r="D117" s="62">
        <f t="shared" si="9"/>
        <v>108</v>
      </c>
      <c r="F117" s="62">
        <v>67</v>
      </c>
      <c r="G117" s="62">
        <f t="shared" si="11"/>
        <v>67</v>
      </c>
      <c r="I117" s="62">
        <f t="shared" si="12"/>
        <v>41</v>
      </c>
    </row>
    <row r="118" spans="1:9">
      <c r="A118" s="57" t="s">
        <v>1100</v>
      </c>
      <c r="B118" s="62">
        <v>198</v>
      </c>
      <c r="C118" s="63">
        <v>1</v>
      </c>
      <c r="D118" s="62">
        <f t="shared" si="9"/>
        <v>198</v>
      </c>
      <c r="F118" s="62">
        <v>100</v>
      </c>
      <c r="G118" s="62">
        <f t="shared" si="11"/>
        <v>100</v>
      </c>
      <c r="I118" s="62">
        <f t="shared" si="12"/>
        <v>98</v>
      </c>
    </row>
    <row r="119" spans="1:9">
      <c r="A119" s="57" t="s">
        <v>1001</v>
      </c>
      <c r="B119" s="62">
        <v>328</v>
      </c>
      <c r="C119" s="63">
        <v>1</v>
      </c>
      <c r="D119" s="62">
        <f t="shared" si="9"/>
        <v>328</v>
      </c>
      <c r="F119" s="62">
        <v>228</v>
      </c>
      <c r="G119" s="62">
        <f t="shared" si="11"/>
        <v>228</v>
      </c>
      <c r="I119" s="62">
        <f t="shared" si="12"/>
        <v>100</v>
      </c>
    </row>
    <row r="120" spans="1:9">
      <c r="A120" s="57" t="s">
        <v>1012</v>
      </c>
      <c r="B120" s="62">
        <v>399</v>
      </c>
      <c r="C120" s="63">
        <v>1</v>
      </c>
      <c r="D120" s="62">
        <f t="shared" si="9"/>
        <v>399</v>
      </c>
      <c r="F120" s="62">
        <v>317</v>
      </c>
      <c r="G120" s="62">
        <f t="shared" si="11"/>
        <v>317</v>
      </c>
      <c r="I120" s="62">
        <f t="shared" si="12"/>
        <v>82</v>
      </c>
    </row>
    <row r="121" spans="1:9">
      <c r="A121" s="57" t="s">
        <v>948</v>
      </c>
      <c r="B121" s="62">
        <v>108</v>
      </c>
      <c r="C121" s="63">
        <v>2</v>
      </c>
      <c r="D121" s="62">
        <f t="shared" si="9"/>
        <v>216</v>
      </c>
      <c r="F121" s="62">
        <v>67</v>
      </c>
      <c r="G121" s="62">
        <f t="shared" si="11"/>
        <v>134</v>
      </c>
      <c r="I121" s="62">
        <f t="shared" si="12"/>
        <v>82</v>
      </c>
    </row>
    <row r="122" spans="1:9">
      <c r="A122" s="57" t="s">
        <v>1101</v>
      </c>
      <c r="B122" s="62">
        <v>1900</v>
      </c>
      <c r="C122" s="63">
        <v>1</v>
      </c>
      <c r="D122" s="62">
        <f t="shared" si="9"/>
        <v>1900</v>
      </c>
      <c r="F122" s="62">
        <v>1349</v>
      </c>
      <c r="G122" s="62">
        <f t="shared" si="11"/>
        <v>1349</v>
      </c>
      <c r="I122" s="62">
        <f t="shared" si="12"/>
        <v>551</v>
      </c>
    </row>
    <row r="123" spans="1:9">
      <c r="A123" s="57" t="s">
        <v>1102</v>
      </c>
      <c r="B123" s="62">
        <v>3120</v>
      </c>
      <c r="C123" s="63">
        <v>1</v>
      </c>
      <c r="D123" s="62">
        <f t="shared" si="9"/>
        <v>3120</v>
      </c>
      <c r="F123" s="62">
        <v>2600</v>
      </c>
      <c r="G123" s="62">
        <f t="shared" si="11"/>
        <v>2600</v>
      </c>
      <c r="I123" s="62">
        <f t="shared" si="12"/>
        <v>520</v>
      </c>
    </row>
    <row r="124" spans="1:9">
      <c r="A124" s="83" t="s">
        <v>1048</v>
      </c>
      <c r="B124" s="62">
        <v>750</v>
      </c>
      <c r="C124" s="63">
        <v>1</v>
      </c>
      <c r="D124" s="62">
        <f t="shared" si="9"/>
        <v>750</v>
      </c>
      <c r="F124" s="62">
        <v>570</v>
      </c>
      <c r="G124" s="62">
        <f t="shared" si="11"/>
        <v>570</v>
      </c>
      <c r="I124" s="62">
        <f t="shared" si="12"/>
        <v>180</v>
      </c>
    </row>
    <row r="125" spans="1:9">
      <c r="A125" s="57" t="s">
        <v>1001</v>
      </c>
      <c r="B125" s="62">
        <v>300</v>
      </c>
      <c r="C125" s="63">
        <v>1</v>
      </c>
      <c r="D125" s="62">
        <f t="shared" si="9"/>
        <v>300</v>
      </c>
      <c r="F125" s="62">
        <v>228</v>
      </c>
      <c r="G125" s="62">
        <f t="shared" si="11"/>
        <v>228</v>
      </c>
      <c r="I125" s="62">
        <f t="shared" si="12"/>
        <v>72</v>
      </c>
    </row>
    <row r="126" spans="1:9">
      <c r="A126" s="57" t="s">
        <v>971</v>
      </c>
      <c r="B126" s="62">
        <v>220</v>
      </c>
      <c r="C126" s="63">
        <v>1</v>
      </c>
      <c r="D126" s="62">
        <f t="shared" si="9"/>
        <v>220</v>
      </c>
      <c r="F126" s="62">
        <v>127</v>
      </c>
      <c r="G126" s="62">
        <f t="shared" si="11"/>
        <v>127</v>
      </c>
      <c r="I126" s="62">
        <f t="shared" si="12"/>
        <v>93</v>
      </c>
    </row>
    <row r="127" spans="1:9">
      <c r="A127" s="57" t="s">
        <v>965</v>
      </c>
      <c r="B127" s="62">
        <v>308</v>
      </c>
      <c r="C127" s="63">
        <v>1</v>
      </c>
      <c r="D127" s="62">
        <f t="shared" si="9"/>
        <v>308</v>
      </c>
      <c r="F127" s="62">
        <v>260</v>
      </c>
      <c r="G127" s="62">
        <f t="shared" si="11"/>
        <v>260</v>
      </c>
      <c r="I127" s="62">
        <f t="shared" si="12"/>
        <v>48</v>
      </c>
    </row>
    <row r="128" spans="1:9">
      <c r="A128" s="57" t="s">
        <v>1107</v>
      </c>
      <c r="B128" s="62">
        <v>400</v>
      </c>
      <c r="C128" s="63">
        <v>1</v>
      </c>
      <c r="D128" s="62">
        <f t="shared" si="9"/>
        <v>400</v>
      </c>
      <c r="F128" s="62">
        <v>398</v>
      </c>
      <c r="G128" s="62">
        <f t="shared" si="11"/>
        <v>398</v>
      </c>
      <c r="I128" s="62">
        <f t="shared" si="12"/>
        <v>2</v>
      </c>
    </row>
    <row r="129" spans="1:10">
      <c r="A129" s="57" t="s">
        <v>1103</v>
      </c>
      <c r="B129" s="62">
        <v>288</v>
      </c>
      <c r="C129" s="63">
        <v>1</v>
      </c>
      <c r="D129" s="62">
        <f t="shared" ref="D129:D192" si="14">B129*C129</f>
        <v>288</v>
      </c>
      <c r="F129" s="62">
        <v>195</v>
      </c>
      <c r="G129" s="62">
        <f t="shared" si="11"/>
        <v>195</v>
      </c>
      <c r="I129" s="62">
        <f t="shared" si="12"/>
        <v>93</v>
      </c>
    </row>
    <row r="130" spans="1:10">
      <c r="A130" s="57" t="s">
        <v>1010</v>
      </c>
      <c r="B130" s="62">
        <v>330</v>
      </c>
      <c r="C130" s="63">
        <v>2</v>
      </c>
      <c r="D130" s="62">
        <f t="shared" si="14"/>
        <v>660</v>
      </c>
      <c r="F130" s="62">
        <v>240</v>
      </c>
      <c r="G130" s="62">
        <f t="shared" si="11"/>
        <v>480</v>
      </c>
      <c r="I130" s="62">
        <f t="shared" si="12"/>
        <v>180</v>
      </c>
    </row>
    <row r="131" spans="1:10">
      <c r="A131" s="57" t="s">
        <v>1104</v>
      </c>
      <c r="B131" s="62">
        <v>399</v>
      </c>
      <c r="C131" s="63">
        <v>1</v>
      </c>
      <c r="D131" s="62">
        <f t="shared" si="14"/>
        <v>399</v>
      </c>
      <c r="F131" s="62">
        <v>360</v>
      </c>
      <c r="G131" s="62">
        <f t="shared" si="11"/>
        <v>360</v>
      </c>
      <c r="I131" s="62">
        <f t="shared" si="12"/>
        <v>39</v>
      </c>
    </row>
    <row r="132" spans="1:10">
      <c r="A132" s="57" t="s">
        <v>1022</v>
      </c>
      <c r="B132" s="62">
        <v>620</v>
      </c>
      <c r="C132" s="63">
        <v>1</v>
      </c>
      <c r="D132" s="62">
        <f t="shared" si="14"/>
        <v>620</v>
      </c>
      <c r="F132" s="62">
        <v>419</v>
      </c>
      <c r="G132" s="62">
        <f t="shared" si="11"/>
        <v>419</v>
      </c>
      <c r="I132" s="62">
        <f t="shared" si="12"/>
        <v>201</v>
      </c>
    </row>
    <row r="133" spans="1:10">
      <c r="A133" s="57" t="s">
        <v>1084</v>
      </c>
      <c r="B133" s="62">
        <v>950</v>
      </c>
      <c r="C133" s="63">
        <v>1</v>
      </c>
      <c r="D133" s="62">
        <f t="shared" si="14"/>
        <v>950</v>
      </c>
      <c r="F133" s="62">
        <v>780</v>
      </c>
      <c r="G133" s="62">
        <f t="shared" si="11"/>
        <v>780</v>
      </c>
      <c r="I133" s="62">
        <f t="shared" si="12"/>
        <v>170</v>
      </c>
    </row>
    <row r="134" spans="1:10">
      <c r="A134" s="79" t="s">
        <v>1047</v>
      </c>
      <c r="B134" s="62">
        <v>950</v>
      </c>
      <c r="C134" s="63">
        <v>1</v>
      </c>
      <c r="D134" s="62">
        <f t="shared" si="14"/>
        <v>950</v>
      </c>
      <c r="F134" s="62">
        <v>700</v>
      </c>
      <c r="G134" s="62">
        <f t="shared" si="11"/>
        <v>700</v>
      </c>
      <c r="I134" s="62">
        <f t="shared" si="12"/>
        <v>250</v>
      </c>
    </row>
    <row r="135" spans="1:10">
      <c r="A135" s="64" t="s">
        <v>993</v>
      </c>
      <c r="B135" s="62">
        <v>3300</v>
      </c>
      <c r="C135" s="63">
        <v>1</v>
      </c>
      <c r="D135" s="62">
        <f t="shared" si="14"/>
        <v>3300</v>
      </c>
      <c r="F135" s="62">
        <v>3150</v>
      </c>
      <c r="G135" s="62">
        <f t="shared" si="11"/>
        <v>3150</v>
      </c>
      <c r="I135" s="62">
        <f t="shared" si="12"/>
        <v>150</v>
      </c>
    </row>
    <row r="136" spans="1:10">
      <c r="A136" s="57" t="s">
        <v>971</v>
      </c>
      <c r="B136" s="62">
        <v>228</v>
      </c>
      <c r="C136" s="63">
        <v>1</v>
      </c>
      <c r="D136" s="62">
        <f t="shared" si="14"/>
        <v>228</v>
      </c>
      <c r="F136" s="62">
        <v>127</v>
      </c>
      <c r="G136" s="62">
        <f t="shared" si="11"/>
        <v>127</v>
      </c>
      <c r="I136" s="62">
        <f t="shared" si="12"/>
        <v>101</v>
      </c>
    </row>
    <row r="137" spans="1:10">
      <c r="A137" s="57" t="s">
        <v>14</v>
      </c>
      <c r="B137" s="62">
        <v>488</v>
      </c>
      <c r="C137" s="63">
        <v>1</v>
      </c>
      <c r="D137" s="62">
        <f t="shared" si="14"/>
        <v>488</v>
      </c>
      <c r="F137" s="62">
        <v>340</v>
      </c>
      <c r="G137" s="62">
        <f t="shared" si="11"/>
        <v>340</v>
      </c>
      <c r="I137" s="62">
        <f t="shared" si="12"/>
        <v>148</v>
      </c>
    </row>
    <row r="138" spans="1:10">
      <c r="A138" s="57" t="s">
        <v>1087</v>
      </c>
      <c r="B138" s="62">
        <v>2550</v>
      </c>
      <c r="C138" s="63">
        <v>1</v>
      </c>
      <c r="D138" s="62">
        <f t="shared" si="14"/>
        <v>2550</v>
      </c>
      <c r="F138" s="62">
        <v>2280</v>
      </c>
      <c r="G138" s="62">
        <f t="shared" si="11"/>
        <v>2280</v>
      </c>
      <c r="I138" s="62">
        <f t="shared" si="12"/>
        <v>270</v>
      </c>
    </row>
    <row r="139" spans="1:10">
      <c r="A139" s="57" t="s">
        <v>1105</v>
      </c>
      <c r="B139" s="62">
        <v>1100</v>
      </c>
      <c r="C139" s="63">
        <v>1</v>
      </c>
      <c r="D139" s="62">
        <f t="shared" si="14"/>
        <v>1100</v>
      </c>
      <c r="F139" s="62">
        <v>890</v>
      </c>
      <c r="G139" s="62">
        <f t="shared" si="11"/>
        <v>890</v>
      </c>
      <c r="I139" s="62">
        <f t="shared" si="12"/>
        <v>210</v>
      </c>
    </row>
    <row r="140" spans="1:10">
      <c r="A140" s="57" t="s">
        <v>1106</v>
      </c>
      <c r="B140" s="62">
        <v>900</v>
      </c>
      <c r="C140" s="63">
        <v>1</v>
      </c>
      <c r="D140" s="62">
        <f t="shared" si="14"/>
        <v>900</v>
      </c>
      <c r="F140" s="62">
        <v>880</v>
      </c>
      <c r="G140" s="62">
        <f t="shared" si="11"/>
        <v>880</v>
      </c>
      <c r="I140" s="62">
        <f t="shared" si="12"/>
        <v>20</v>
      </c>
    </row>
    <row r="141" spans="1:10">
      <c r="A141" s="57" t="s">
        <v>13</v>
      </c>
      <c r="B141" s="62">
        <v>1630</v>
      </c>
      <c r="C141" s="63">
        <v>1</v>
      </c>
      <c r="D141" s="62">
        <f t="shared" si="14"/>
        <v>1630</v>
      </c>
      <c r="F141" s="62">
        <v>1200</v>
      </c>
      <c r="G141" s="62">
        <f t="shared" si="11"/>
        <v>1200</v>
      </c>
      <c r="I141" s="62">
        <f t="shared" si="12"/>
        <v>430</v>
      </c>
    </row>
    <row r="142" spans="1:10">
      <c r="A142" s="57" t="s">
        <v>1022</v>
      </c>
      <c r="B142" s="62">
        <v>620</v>
      </c>
      <c r="C142" s="63">
        <v>1</v>
      </c>
      <c r="D142" s="62">
        <f t="shared" ref="D142" si="15">B142*C142</f>
        <v>620</v>
      </c>
      <c r="F142" s="62">
        <v>419</v>
      </c>
      <c r="G142" s="62">
        <f t="shared" si="11"/>
        <v>419</v>
      </c>
      <c r="I142" s="62">
        <f t="shared" si="12"/>
        <v>201</v>
      </c>
    </row>
    <row r="143" spans="1:10">
      <c r="A143" s="57" t="s">
        <v>961</v>
      </c>
      <c r="B143" s="62">
        <v>170</v>
      </c>
      <c r="C143" s="63">
        <v>1</v>
      </c>
      <c r="D143" s="62">
        <f t="shared" si="14"/>
        <v>170</v>
      </c>
      <c r="F143" s="62">
        <v>76</v>
      </c>
      <c r="G143" s="62">
        <f t="shared" si="11"/>
        <v>76</v>
      </c>
      <c r="I143" s="62">
        <f t="shared" si="12"/>
        <v>94</v>
      </c>
    </row>
    <row r="144" spans="1:10">
      <c r="D144" s="62">
        <f t="shared" si="14"/>
        <v>0</v>
      </c>
      <c r="E144" s="67">
        <f>SUM(D113:D143)</f>
        <v>24696</v>
      </c>
      <c r="G144" s="62">
        <f t="shared" si="11"/>
        <v>0</v>
      </c>
      <c r="H144" s="72">
        <f>SUM(G113:G143)</f>
        <v>19991</v>
      </c>
      <c r="I144" s="62">
        <f t="shared" si="12"/>
        <v>0</v>
      </c>
      <c r="J144" s="71">
        <f>SUM(I113:I143)</f>
        <v>4705</v>
      </c>
    </row>
    <row r="145" spans="1:10">
      <c r="D145" s="62">
        <f t="shared" si="14"/>
        <v>0</v>
      </c>
      <c r="G145" s="62">
        <f t="shared" si="11"/>
        <v>0</v>
      </c>
      <c r="I145" s="62">
        <f t="shared" si="12"/>
        <v>0</v>
      </c>
    </row>
    <row r="146" spans="1:10">
      <c r="D146" s="62">
        <f t="shared" si="14"/>
        <v>0</v>
      </c>
      <c r="G146" s="62">
        <f t="shared" si="11"/>
        <v>0</v>
      </c>
      <c r="I146" s="62">
        <f t="shared" si="12"/>
        <v>0</v>
      </c>
    </row>
    <row r="147" spans="1:10">
      <c r="A147" s="54">
        <v>44079</v>
      </c>
      <c r="B147" s="55"/>
      <c r="C147" s="56"/>
      <c r="D147" s="55"/>
      <c r="F147" s="55"/>
      <c r="G147" s="55"/>
      <c r="I147" s="55"/>
    </row>
    <row r="148" spans="1:10">
      <c r="A148" s="58" t="s">
        <v>0</v>
      </c>
      <c r="B148" s="59" t="s">
        <v>3</v>
      </c>
      <c r="C148" s="60" t="s">
        <v>8</v>
      </c>
      <c r="D148" s="59" t="s">
        <v>9</v>
      </c>
      <c r="E148" s="68"/>
      <c r="F148" s="61" t="s">
        <v>2</v>
      </c>
      <c r="G148" s="61" t="s">
        <v>10</v>
      </c>
      <c r="H148" s="73"/>
      <c r="I148" s="69" t="s">
        <v>1</v>
      </c>
      <c r="J148" s="70"/>
    </row>
    <row r="149" spans="1:10">
      <c r="A149" s="57" t="s">
        <v>1110</v>
      </c>
      <c r="B149" s="62">
        <v>830</v>
      </c>
      <c r="C149" s="63">
        <v>1</v>
      </c>
      <c r="D149" s="62">
        <f t="shared" si="14"/>
        <v>830</v>
      </c>
      <c r="F149" s="62">
        <v>629</v>
      </c>
      <c r="G149" s="62">
        <f t="shared" si="11"/>
        <v>629</v>
      </c>
      <c r="I149" s="62">
        <f t="shared" si="12"/>
        <v>201</v>
      </c>
    </row>
    <row r="150" spans="1:10">
      <c r="A150" s="57" t="s">
        <v>936</v>
      </c>
      <c r="B150" s="62">
        <v>499</v>
      </c>
      <c r="C150" s="63">
        <v>1</v>
      </c>
      <c r="D150" s="62">
        <f t="shared" si="14"/>
        <v>499</v>
      </c>
      <c r="F150" s="62">
        <v>479</v>
      </c>
      <c r="G150" s="62">
        <f t="shared" si="11"/>
        <v>479</v>
      </c>
      <c r="I150" s="62">
        <f t="shared" si="12"/>
        <v>20</v>
      </c>
    </row>
    <row r="151" spans="1:10">
      <c r="A151" s="57" t="s">
        <v>1111</v>
      </c>
      <c r="B151" s="62">
        <v>920</v>
      </c>
      <c r="C151" s="63">
        <v>1</v>
      </c>
      <c r="D151" s="62">
        <f t="shared" si="14"/>
        <v>920</v>
      </c>
      <c r="F151" s="62">
        <v>950</v>
      </c>
      <c r="G151" s="62">
        <f t="shared" si="11"/>
        <v>950</v>
      </c>
      <c r="I151" s="62">
        <f t="shared" si="12"/>
        <v>-30</v>
      </c>
    </row>
    <row r="152" spans="1:10">
      <c r="A152" s="57" t="s">
        <v>945</v>
      </c>
      <c r="B152" s="62">
        <v>380</v>
      </c>
      <c r="C152" s="63">
        <v>1</v>
      </c>
      <c r="D152" s="62">
        <f t="shared" si="14"/>
        <v>380</v>
      </c>
      <c r="F152" s="62">
        <v>290</v>
      </c>
      <c r="G152" s="62">
        <f t="shared" si="11"/>
        <v>290</v>
      </c>
      <c r="I152" s="62">
        <f t="shared" si="12"/>
        <v>90</v>
      </c>
    </row>
    <row r="153" spans="1:10">
      <c r="A153" s="57" t="s">
        <v>977</v>
      </c>
      <c r="B153" s="62">
        <v>370</v>
      </c>
      <c r="C153" s="63">
        <v>1</v>
      </c>
      <c r="D153" s="62">
        <f t="shared" si="14"/>
        <v>370</v>
      </c>
      <c r="F153" s="62">
        <v>290</v>
      </c>
      <c r="G153" s="62">
        <f t="shared" ref="G153:G216" si="16">C153*F153</f>
        <v>290</v>
      </c>
      <c r="I153" s="62">
        <f t="shared" ref="I153:I216" si="17">D153-G153</f>
        <v>80</v>
      </c>
    </row>
    <row r="154" spans="1:10">
      <c r="A154" s="57" t="s">
        <v>1112</v>
      </c>
      <c r="B154" s="62">
        <v>280</v>
      </c>
      <c r="C154" s="63">
        <v>2</v>
      </c>
      <c r="D154" s="62">
        <f t="shared" si="14"/>
        <v>560</v>
      </c>
      <c r="F154" s="62">
        <v>200</v>
      </c>
      <c r="G154" s="62">
        <f t="shared" si="16"/>
        <v>400</v>
      </c>
      <c r="I154" s="62">
        <f t="shared" si="17"/>
        <v>160</v>
      </c>
    </row>
    <row r="155" spans="1:10">
      <c r="A155" s="57" t="s">
        <v>948</v>
      </c>
      <c r="B155" s="62">
        <v>108</v>
      </c>
      <c r="C155" s="63">
        <v>1</v>
      </c>
      <c r="D155" s="62">
        <f t="shared" si="14"/>
        <v>108</v>
      </c>
      <c r="F155" s="62">
        <v>67</v>
      </c>
      <c r="G155" s="62">
        <f t="shared" si="16"/>
        <v>67</v>
      </c>
      <c r="I155" s="62">
        <f t="shared" si="17"/>
        <v>41</v>
      </c>
    </row>
    <row r="156" spans="1:10">
      <c r="A156" s="57" t="s">
        <v>1015</v>
      </c>
      <c r="B156" s="62">
        <v>330</v>
      </c>
      <c r="C156" s="63">
        <v>1</v>
      </c>
      <c r="D156" s="62">
        <f t="shared" si="14"/>
        <v>330</v>
      </c>
      <c r="F156" s="62">
        <v>268</v>
      </c>
      <c r="G156" s="62">
        <f t="shared" si="16"/>
        <v>268</v>
      </c>
      <c r="I156" s="62">
        <f t="shared" si="17"/>
        <v>62</v>
      </c>
    </row>
    <row r="157" spans="1:10">
      <c r="A157" s="57" t="s">
        <v>959</v>
      </c>
      <c r="B157" s="62">
        <v>210</v>
      </c>
      <c r="C157" s="63">
        <v>1</v>
      </c>
      <c r="D157" s="62">
        <f t="shared" si="14"/>
        <v>210</v>
      </c>
      <c r="F157" s="62">
        <v>188</v>
      </c>
      <c r="G157" s="62">
        <f t="shared" si="16"/>
        <v>188</v>
      </c>
      <c r="I157" s="62">
        <f t="shared" si="17"/>
        <v>22</v>
      </c>
    </row>
    <row r="158" spans="1:10">
      <c r="A158" s="57" t="s">
        <v>1113</v>
      </c>
      <c r="B158" s="62">
        <v>588</v>
      </c>
      <c r="C158" s="63">
        <v>1</v>
      </c>
      <c r="D158" s="62">
        <f t="shared" si="14"/>
        <v>588</v>
      </c>
      <c r="F158" s="62">
        <v>318</v>
      </c>
      <c r="G158" s="62">
        <f t="shared" si="16"/>
        <v>318</v>
      </c>
      <c r="I158" s="62">
        <f t="shared" si="17"/>
        <v>270</v>
      </c>
    </row>
    <row r="159" spans="1:10">
      <c r="A159" s="57" t="s">
        <v>1114</v>
      </c>
      <c r="B159" s="62">
        <v>650</v>
      </c>
      <c r="C159" s="63">
        <v>1</v>
      </c>
      <c r="D159" s="62">
        <f t="shared" si="14"/>
        <v>650</v>
      </c>
      <c r="F159" s="62">
        <v>598</v>
      </c>
      <c r="G159" s="62">
        <f t="shared" si="16"/>
        <v>598</v>
      </c>
      <c r="I159" s="62">
        <f t="shared" si="17"/>
        <v>52</v>
      </c>
    </row>
    <row r="160" spans="1:10">
      <c r="A160" s="57" t="s">
        <v>1011</v>
      </c>
      <c r="B160" s="62">
        <v>580</v>
      </c>
      <c r="C160" s="63">
        <v>1</v>
      </c>
      <c r="D160" s="62">
        <f t="shared" si="14"/>
        <v>580</v>
      </c>
      <c r="F160" s="62">
        <v>350</v>
      </c>
      <c r="G160" s="62">
        <f t="shared" si="16"/>
        <v>350</v>
      </c>
      <c r="I160" s="62">
        <f t="shared" si="17"/>
        <v>230</v>
      </c>
    </row>
    <row r="161" spans="1:10">
      <c r="A161" s="57" t="s">
        <v>1115</v>
      </c>
      <c r="B161" s="62">
        <v>198</v>
      </c>
      <c r="C161" s="63">
        <v>1</v>
      </c>
      <c r="D161" s="62">
        <f t="shared" si="14"/>
        <v>198</v>
      </c>
      <c r="F161" s="62">
        <v>100</v>
      </c>
      <c r="G161" s="62">
        <f t="shared" si="16"/>
        <v>100</v>
      </c>
      <c r="I161" s="62">
        <f t="shared" si="17"/>
        <v>98</v>
      </c>
    </row>
    <row r="162" spans="1:10">
      <c r="A162" s="57" t="s">
        <v>1116</v>
      </c>
      <c r="B162" s="62">
        <v>538</v>
      </c>
      <c r="C162" s="63">
        <v>1</v>
      </c>
      <c r="D162" s="62">
        <f t="shared" si="14"/>
        <v>538</v>
      </c>
      <c r="F162" s="62">
        <v>350</v>
      </c>
      <c r="G162" s="62">
        <f t="shared" si="16"/>
        <v>350</v>
      </c>
      <c r="I162" s="62">
        <f t="shared" si="17"/>
        <v>188</v>
      </c>
    </row>
    <row r="163" spans="1:10">
      <c r="A163" s="57" t="s">
        <v>1117</v>
      </c>
      <c r="B163" s="62">
        <v>2480</v>
      </c>
      <c r="C163" s="63">
        <v>1</v>
      </c>
      <c r="D163" s="62">
        <f t="shared" si="14"/>
        <v>2480</v>
      </c>
      <c r="F163" s="62">
        <v>2050</v>
      </c>
      <c r="G163" s="62">
        <f t="shared" si="16"/>
        <v>2050</v>
      </c>
      <c r="I163" s="62">
        <f t="shared" si="17"/>
        <v>430</v>
      </c>
    </row>
    <row r="164" spans="1:10">
      <c r="A164" s="57" t="s">
        <v>1118</v>
      </c>
      <c r="B164" s="62">
        <v>390</v>
      </c>
      <c r="C164" s="63">
        <v>1</v>
      </c>
      <c r="D164" s="62">
        <f t="shared" si="14"/>
        <v>390</v>
      </c>
      <c r="F164" s="62">
        <v>348</v>
      </c>
      <c r="G164" s="62">
        <f t="shared" si="16"/>
        <v>348</v>
      </c>
      <c r="I164" s="62">
        <f t="shared" si="17"/>
        <v>42</v>
      </c>
    </row>
    <row r="165" spans="1:10">
      <c r="A165" s="57" t="s">
        <v>1119</v>
      </c>
      <c r="B165" s="62">
        <v>155</v>
      </c>
      <c r="C165" s="63">
        <v>1</v>
      </c>
      <c r="D165" s="62">
        <f t="shared" si="14"/>
        <v>155</v>
      </c>
      <c r="F165" s="62">
        <v>135</v>
      </c>
      <c r="G165" s="62">
        <f t="shared" si="16"/>
        <v>135</v>
      </c>
      <c r="I165" s="62">
        <f t="shared" si="17"/>
        <v>20</v>
      </c>
    </row>
    <row r="166" spans="1:10">
      <c r="A166" s="57" t="s">
        <v>1120</v>
      </c>
      <c r="B166" s="62">
        <v>268</v>
      </c>
      <c r="C166" s="63">
        <v>1</v>
      </c>
      <c r="D166" s="62">
        <f t="shared" si="14"/>
        <v>268</v>
      </c>
      <c r="F166" s="62">
        <v>190</v>
      </c>
      <c r="G166" s="62">
        <f t="shared" si="16"/>
        <v>190</v>
      </c>
      <c r="I166" s="62">
        <f t="shared" si="17"/>
        <v>78</v>
      </c>
    </row>
    <row r="167" spans="1:10">
      <c r="A167" s="57" t="s">
        <v>1121</v>
      </c>
      <c r="B167" s="62">
        <v>2850</v>
      </c>
      <c r="C167" s="63">
        <v>1</v>
      </c>
      <c r="D167" s="62">
        <f t="shared" si="14"/>
        <v>2850</v>
      </c>
      <c r="F167" s="62">
        <v>2290</v>
      </c>
      <c r="G167" s="62">
        <f t="shared" si="16"/>
        <v>2290</v>
      </c>
      <c r="I167" s="62">
        <f t="shared" si="17"/>
        <v>560</v>
      </c>
    </row>
    <row r="168" spans="1:10">
      <c r="D168" s="62">
        <f t="shared" si="14"/>
        <v>0</v>
      </c>
      <c r="G168" s="62">
        <f t="shared" si="16"/>
        <v>0</v>
      </c>
      <c r="I168" s="62">
        <f t="shared" si="17"/>
        <v>0</v>
      </c>
    </row>
    <row r="169" spans="1:10">
      <c r="D169" s="62">
        <f t="shared" si="14"/>
        <v>0</v>
      </c>
      <c r="G169" s="62">
        <f t="shared" si="16"/>
        <v>0</v>
      </c>
      <c r="I169" s="62">
        <f t="shared" si="17"/>
        <v>0</v>
      </c>
    </row>
    <row r="170" spans="1:10">
      <c r="D170" s="62">
        <f t="shared" si="14"/>
        <v>0</v>
      </c>
      <c r="E170" s="67">
        <f>SUM(D149:D169)</f>
        <v>12904</v>
      </c>
      <c r="G170" s="62">
        <f t="shared" si="16"/>
        <v>0</v>
      </c>
      <c r="H170" s="72">
        <f>SUM(G149:G169)</f>
        <v>10290</v>
      </c>
      <c r="I170" s="62">
        <f t="shared" si="17"/>
        <v>0</v>
      </c>
      <c r="J170" s="71">
        <f>SUM(I149:I169)</f>
        <v>2614</v>
      </c>
    </row>
    <row r="171" spans="1:10">
      <c r="D171" s="62">
        <f t="shared" si="14"/>
        <v>0</v>
      </c>
      <c r="G171" s="62">
        <f t="shared" si="16"/>
        <v>0</v>
      </c>
      <c r="I171" s="62">
        <f t="shared" si="17"/>
        <v>0</v>
      </c>
    </row>
    <row r="172" spans="1:10">
      <c r="A172" s="54">
        <v>44080</v>
      </c>
      <c r="B172" s="55"/>
      <c r="C172" s="56"/>
      <c r="D172" s="55"/>
      <c r="F172" s="55"/>
      <c r="G172" s="55"/>
      <c r="I172" s="55"/>
    </row>
    <row r="173" spans="1:10">
      <c r="A173" s="58" t="s">
        <v>0</v>
      </c>
      <c r="B173" s="59" t="s">
        <v>3</v>
      </c>
      <c r="C173" s="60" t="s">
        <v>8</v>
      </c>
      <c r="D173" s="59" t="s">
        <v>9</v>
      </c>
      <c r="E173" s="68"/>
      <c r="F173" s="61" t="s">
        <v>2</v>
      </c>
      <c r="G173" s="61" t="s">
        <v>10</v>
      </c>
      <c r="H173" s="73"/>
      <c r="I173" s="69" t="s">
        <v>1</v>
      </c>
      <c r="J173" s="70"/>
    </row>
    <row r="174" spans="1:10">
      <c r="A174" s="57" t="s">
        <v>1122</v>
      </c>
      <c r="B174" s="62">
        <v>660</v>
      </c>
      <c r="C174" s="63">
        <v>1</v>
      </c>
      <c r="D174" s="62">
        <f t="shared" si="14"/>
        <v>660</v>
      </c>
      <c r="F174" s="62">
        <v>610</v>
      </c>
      <c r="G174" s="62">
        <f t="shared" si="16"/>
        <v>610</v>
      </c>
      <c r="I174" s="62">
        <f t="shared" si="17"/>
        <v>50</v>
      </c>
    </row>
    <row r="175" spans="1:10">
      <c r="A175" s="57" t="s">
        <v>948</v>
      </c>
      <c r="B175" s="62">
        <v>108</v>
      </c>
      <c r="C175" s="63">
        <v>2</v>
      </c>
      <c r="D175" s="62">
        <f t="shared" si="14"/>
        <v>216</v>
      </c>
      <c r="F175" s="62">
        <v>67</v>
      </c>
      <c r="G175" s="62">
        <f t="shared" si="16"/>
        <v>134</v>
      </c>
      <c r="I175" s="62">
        <f t="shared" si="17"/>
        <v>82</v>
      </c>
    </row>
    <row r="176" spans="1:10">
      <c r="A176" s="57" t="s">
        <v>1061</v>
      </c>
      <c r="B176" s="62">
        <v>250</v>
      </c>
      <c r="C176" s="63">
        <v>1</v>
      </c>
      <c r="D176" s="62">
        <f t="shared" si="14"/>
        <v>250</v>
      </c>
      <c r="F176" s="62">
        <v>99</v>
      </c>
      <c r="G176" s="62">
        <f t="shared" si="16"/>
        <v>99</v>
      </c>
      <c r="I176" s="62">
        <f t="shared" si="17"/>
        <v>151</v>
      </c>
    </row>
    <row r="177" spans="1:9">
      <c r="A177" s="57" t="s">
        <v>1103</v>
      </c>
      <c r="B177" s="62">
        <v>288</v>
      </c>
      <c r="C177" s="63">
        <v>1</v>
      </c>
      <c r="D177" s="62">
        <f t="shared" si="14"/>
        <v>288</v>
      </c>
      <c r="F177" s="62">
        <v>179</v>
      </c>
      <c r="G177" s="62">
        <f t="shared" si="16"/>
        <v>179</v>
      </c>
      <c r="I177" s="62">
        <f t="shared" si="17"/>
        <v>109</v>
      </c>
    </row>
    <row r="178" spans="1:9">
      <c r="A178" s="57" t="s">
        <v>1123</v>
      </c>
      <c r="B178" s="62">
        <v>168</v>
      </c>
      <c r="C178" s="63">
        <v>1</v>
      </c>
      <c r="D178" s="62">
        <f t="shared" si="14"/>
        <v>168</v>
      </c>
      <c r="F178" s="62">
        <v>116</v>
      </c>
      <c r="G178" s="62">
        <f t="shared" si="16"/>
        <v>116</v>
      </c>
      <c r="I178" s="62">
        <f t="shared" si="17"/>
        <v>52</v>
      </c>
    </row>
    <row r="179" spans="1:9">
      <c r="A179" s="57" t="s">
        <v>13</v>
      </c>
      <c r="B179" s="62">
        <v>1680</v>
      </c>
      <c r="C179" s="63">
        <v>1</v>
      </c>
      <c r="D179" s="62">
        <f t="shared" si="14"/>
        <v>1680</v>
      </c>
      <c r="F179" s="62">
        <v>1200</v>
      </c>
      <c r="G179" s="62">
        <f t="shared" si="16"/>
        <v>1200</v>
      </c>
      <c r="I179" s="62">
        <f t="shared" si="17"/>
        <v>480</v>
      </c>
    </row>
    <row r="180" spans="1:9">
      <c r="A180" s="57" t="s">
        <v>979</v>
      </c>
      <c r="B180" s="62">
        <v>2130</v>
      </c>
      <c r="C180" s="63">
        <v>1</v>
      </c>
      <c r="D180" s="62">
        <f t="shared" si="14"/>
        <v>2130</v>
      </c>
      <c r="F180" s="62">
        <v>1750</v>
      </c>
      <c r="G180" s="62">
        <f t="shared" si="16"/>
        <v>1750</v>
      </c>
      <c r="I180" s="62">
        <f t="shared" si="17"/>
        <v>380</v>
      </c>
    </row>
    <row r="181" spans="1:9">
      <c r="A181" s="57" t="s">
        <v>942</v>
      </c>
      <c r="B181" s="62">
        <v>310</v>
      </c>
      <c r="C181" s="63">
        <v>1</v>
      </c>
      <c r="D181" s="62">
        <f t="shared" si="14"/>
        <v>310</v>
      </c>
      <c r="F181" s="62">
        <v>230</v>
      </c>
      <c r="G181" s="62">
        <f t="shared" si="16"/>
        <v>230</v>
      </c>
      <c r="I181" s="62">
        <f t="shared" si="17"/>
        <v>80</v>
      </c>
    </row>
    <row r="182" spans="1:9">
      <c r="A182" s="57" t="s">
        <v>970</v>
      </c>
      <c r="B182" s="62">
        <v>158</v>
      </c>
      <c r="C182" s="63">
        <v>1</v>
      </c>
      <c r="D182" s="62">
        <f t="shared" si="14"/>
        <v>158</v>
      </c>
      <c r="F182" s="62">
        <v>100</v>
      </c>
      <c r="G182" s="62">
        <f t="shared" si="16"/>
        <v>100</v>
      </c>
      <c r="I182" s="62">
        <f t="shared" si="17"/>
        <v>58</v>
      </c>
    </row>
    <row r="183" spans="1:9">
      <c r="A183" s="57" t="s">
        <v>980</v>
      </c>
      <c r="B183" s="62">
        <v>2450</v>
      </c>
      <c r="C183" s="63">
        <v>1</v>
      </c>
      <c r="D183" s="62">
        <f t="shared" si="14"/>
        <v>2450</v>
      </c>
      <c r="F183" s="62">
        <v>1550</v>
      </c>
      <c r="G183" s="62">
        <f t="shared" si="16"/>
        <v>1550</v>
      </c>
      <c r="I183" s="62">
        <f t="shared" si="17"/>
        <v>900</v>
      </c>
    </row>
    <row r="184" spans="1:9">
      <c r="A184" s="57" t="s">
        <v>1001</v>
      </c>
      <c r="B184" s="62">
        <v>300</v>
      </c>
      <c r="C184" s="63">
        <v>1</v>
      </c>
      <c r="D184" s="62">
        <f t="shared" si="14"/>
        <v>300</v>
      </c>
      <c r="F184" s="62">
        <v>228</v>
      </c>
      <c r="G184" s="62">
        <f t="shared" si="16"/>
        <v>228</v>
      </c>
      <c r="I184" s="62">
        <f t="shared" si="17"/>
        <v>72</v>
      </c>
    </row>
    <row r="185" spans="1:9">
      <c r="A185" s="57" t="s">
        <v>1007</v>
      </c>
      <c r="B185" s="62">
        <v>399</v>
      </c>
      <c r="C185" s="63">
        <v>1</v>
      </c>
      <c r="D185" s="62">
        <f t="shared" si="14"/>
        <v>399</v>
      </c>
      <c r="F185" s="62">
        <v>300</v>
      </c>
      <c r="G185" s="62">
        <f t="shared" si="16"/>
        <v>300</v>
      </c>
      <c r="I185" s="62">
        <f t="shared" si="17"/>
        <v>99</v>
      </c>
    </row>
    <row r="186" spans="1:9">
      <c r="A186" s="57" t="s">
        <v>1124</v>
      </c>
      <c r="B186" s="62">
        <v>650</v>
      </c>
      <c r="C186" s="63">
        <v>1</v>
      </c>
      <c r="D186" s="62">
        <f t="shared" si="14"/>
        <v>650</v>
      </c>
      <c r="F186" s="62">
        <v>650</v>
      </c>
      <c r="G186" s="62">
        <f t="shared" si="16"/>
        <v>650</v>
      </c>
      <c r="I186" s="62">
        <f t="shared" si="17"/>
        <v>0</v>
      </c>
    </row>
    <row r="187" spans="1:9">
      <c r="A187" s="57" t="s">
        <v>1008</v>
      </c>
      <c r="B187" s="62">
        <v>430</v>
      </c>
      <c r="C187" s="63">
        <v>1</v>
      </c>
      <c r="D187" s="62">
        <f t="shared" si="14"/>
        <v>430</v>
      </c>
      <c r="F187" s="62">
        <v>300</v>
      </c>
      <c r="G187" s="62">
        <f t="shared" si="16"/>
        <v>300</v>
      </c>
      <c r="I187" s="62">
        <f t="shared" si="17"/>
        <v>130</v>
      </c>
    </row>
    <row r="188" spans="1:9">
      <c r="A188" s="57" t="s">
        <v>1125</v>
      </c>
      <c r="B188" s="62">
        <v>488</v>
      </c>
      <c r="C188" s="63">
        <v>1</v>
      </c>
      <c r="D188" s="62">
        <f t="shared" si="14"/>
        <v>488</v>
      </c>
      <c r="F188" s="62">
        <v>380</v>
      </c>
      <c r="G188" s="62">
        <f t="shared" si="16"/>
        <v>380</v>
      </c>
      <c r="I188" s="62">
        <f t="shared" si="17"/>
        <v>108</v>
      </c>
    </row>
    <row r="189" spans="1:9">
      <c r="A189" s="57" t="s">
        <v>1126</v>
      </c>
      <c r="B189" s="62">
        <v>158</v>
      </c>
      <c r="C189" s="63">
        <v>1</v>
      </c>
      <c r="D189" s="62">
        <f t="shared" si="14"/>
        <v>158</v>
      </c>
      <c r="F189" s="62">
        <v>132</v>
      </c>
      <c r="G189" s="62">
        <f t="shared" si="16"/>
        <v>132</v>
      </c>
      <c r="I189" s="62">
        <f t="shared" si="17"/>
        <v>26</v>
      </c>
    </row>
    <row r="190" spans="1:9">
      <c r="A190" s="57" t="s">
        <v>1127</v>
      </c>
      <c r="B190" s="62">
        <v>15500</v>
      </c>
      <c r="C190" s="63">
        <v>1</v>
      </c>
      <c r="D190" s="62">
        <f t="shared" si="14"/>
        <v>15500</v>
      </c>
      <c r="F190" s="62">
        <v>13340</v>
      </c>
      <c r="G190" s="62">
        <f t="shared" si="16"/>
        <v>13340</v>
      </c>
      <c r="I190" s="62">
        <f t="shared" si="17"/>
        <v>2160</v>
      </c>
    </row>
    <row r="191" spans="1:9">
      <c r="D191" s="62">
        <f t="shared" si="14"/>
        <v>0</v>
      </c>
      <c r="G191" s="62">
        <f t="shared" si="16"/>
        <v>0</v>
      </c>
      <c r="I191" s="62">
        <f t="shared" si="17"/>
        <v>0</v>
      </c>
    </row>
    <row r="192" spans="1:9">
      <c r="D192" s="62">
        <f t="shared" si="14"/>
        <v>0</v>
      </c>
      <c r="G192" s="62">
        <f t="shared" si="16"/>
        <v>0</v>
      </c>
      <c r="I192" s="62">
        <f t="shared" si="17"/>
        <v>0</v>
      </c>
    </row>
    <row r="193" spans="1:10">
      <c r="D193" s="62">
        <f t="shared" ref="D193:D256" si="18">B193*C193</f>
        <v>0</v>
      </c>
      <c r="G193" s="62">
        <f t="shared" si="16"/>
        <v>0</v>
      </c>
      <c r="I193" s="62">
        <f t="shared" si="17"/>
        <v>0</v>
      </c>
    </row>
    <row r="194" spans="1:10">
      <c r="D194" s="62">
        <f t="shared" si="18"/>
        <v>0</v>
      </c>
      <c r="E194" s="67">
        <f>SUM(D174:D193)</f>
        <v>26235</v>
      </c>
      <c r="G194" s="62">
        <f t="shared" si="16"/>
        <v>0</v>
      </c>
      <c r="H194" s="72">
        <f>SUM(G174:G193)</f>
        <v>21298</v>
      </c>
      <c r="I194" s="62">
        <f t="shared" si="17"/>
        <v>0</v>
      </c>
      <c r="J194" s="71">
        <f>SUM(I174:I193)</f>
        <v>4937</v>
      </c>
    </row>
    <row r="195" spans="1:10">
      <c r="D195" s="62">
        <f t="shared" si="18"/>
        <v>0</v>
      </c>
      <c r="G195" s="62">
        <f t="shared" si="16"/>
        <v>0</v>
      </c>
      <c r="I195" s="62">
        <f t="shared" si="17"/>
        <v>0</v>
      </c>
    </row>
    <row r="196" spans="1:10">
      <c r="A196" s="54">
        <v>44081</v>
      </c>
      <c r="B196" s="55"/>
      <c r="C196" s="56"/>
      <c r="D196" s="55"/>
      <c r="F196" s="55"/>
      <c r="G196" s="55"/>
      <c r="I196" s="55"/>
    </row>
    <row r="197" spans="1:10">
      <c r="A197" s="58" t="s">
        <v>0</v>
      </c>
      <c r="B197" s="59" t="s">
        <v>3</v>
      </c>
      <c r="C197" s="60" t="s">
        <v>8</v>
      </c>
      <c r="D197" s="59" t="s">
        <v>9</v>
      </c>
      <c r="E197" s="68"/>
      <c r="F197" s="61" t="s">
        <v>2</v>
      </c>
      <c r="G197" s="61" t="s">
        <v>10</v>
      </c>
      <c r="H197" s="73"/>
      <c r="I197" s="69" t="s">
        <v>1</v>
      </c>
      <c r="J197" s="70"/>
    </row>
    <row r="198" spans="1:10">
      <c r="A198" s="57" t="s">
        <v>1128</v>
      </c>
      <c r="B198" s="62">
        <v>399</v>
      </c>
      <c r="C198" s="63">
        <v>1</v>
      </c>
      <c r="D198" s="62">
        <f t="shared" si="18"/>
        <v>399</v>
      </c>
      <c r="F198" s="62">
        <v>280</v>
      </c>
      <c r="G198" s="62">
        <f t="shared" si="16"/>
        <v>280</v>
      </c>
      <c r="I198" s="62">
        <f t="shared" si="17"/>
        <v>119</v>
      </c>
    </row>
    <row r="199" spans="1:10">
      <c r="A199" s="57" t="s">
        <v>1129</v>
      </c>
      <c r="B199" s="62">
        <v>700</v>
      </c>
      <c r="C199" s="63">
        <v>1</v>
      </c>
      <c r="D199" s="62">
        <f t="shared" si="18"/>
        <v>700</v>
      </c>
      <c r="F199" s="62">
        <v>607</v>
      </c>
      <c r="G199" s="62">
        <f t="shared" si="16"/>
        <v>607</v>
      </c>
      <c r="I199" s="62">
        <f t="shared" si="17"/>
        <v>93</v>
      </c>
    </row>
    <row r="200" spans="1:10">
      <c r="A200" s="57" t="s">
        <v>992</v>
      </c>
      <c r="B200" s="62">
        <v>420</v>
      </c>
      <c r="C200" s="63">
        <v>1</v>
      </c>
      <c r="D200" s="62">
        <f t="shared" si="18"/>
        <v>420</v>
      </c>
      <c r="F200" s="62">
        <v>358</v>
      </c>
      <c r="G200" s="62">
        <f t="shared" si="16"/>
        <v>358</v>
      </c>
      <c r="I200" s="62">
        <f t="shared" si="17"/>
        <v>62</v>
      </c>
    </row>
    <row r="201" spans="1:10">
      <c r="A201" s="57" t="s">
        <v>1133</v>
      </c>
      <c r="B201" s="62">
        <v>1250</v>
      </c>
      <c r="C201" s="63">
        <v>1</v>
      </c>
      <c r="D201" s="62">
        <f t="shared" si="18"/>
        <v>1250</v>
      </c>
      <c r="F201" s="62">
        <v>850</v>
      </c>
      <c r="G201" s="62">
        <f t="shared" si="16"/>
        <v>850</v>
      </c>
      <c r="I201" s="62">
        <f t="shared" si="17"/>
        <v>400</v>
      </c>
    </row>
    <row r="202" spans="1:10">
      <c r="A202" s="57" t="s">
        <v>1134</v>
      </c>
      <c r="B202" s="62">
        <v>488</v>
      </c>
      <c r="C202" s="63">
        <v>1</v>
      </c>
      <c r="D202" s="62">
        <f t="shared" si="18"/>
        <v>488</v>
      </c>
      <c r="F202" s="62">
        <v>465</v>
      </c>
      <c r="G202" s="62">
        <f t="shared" si="16"/>
        <v>465</v>
      </c>
      <c r="I202" s="62">
        <f t="shared" si="17"/>
        <v>23</v>
      </c>
    </row>
    <row r="203" spans="1:10">
      <c r="A203" s="57" t="s">
        <v>1135</v>
      </c>
      <c r="B203" s="62">
        <v>2488</v>
      </c>
      <c r="C203" s="63">
        <v>1</v>
      </c>
      <c r="D203" s="62">
        <f t="shared" si="18"/>
        <v>2488</v>
      </c>
      <c r="F203" s="62">
        <v>2280</v>
      </c>
      <c r="G203" s="62">
        <f t="shared" si="16"/>
        <v>2280</v>
      </c>
      <c r="I203" s="62">
        <f t="shared" si="17"/>
        <v>208</v>
      </c>
    </row>
    <row r="204" spans="1:10">
      <c r="A204" s="57" t="s">
        <v>1136</v>
      </c>
      <c r="B204" s="62">
        <v>168</v>
      </c>
      <c r="C204" s="63">
        <v>1</v>
      </c>
      <c r="D204" s="62">
        <f t="shared" si="18"/>
        <v>168</v>
      </c>
      <c r="F204" s="62">
        <v>90</v>
      </c>
      <c r="G204" s="62">
        <f t="shared" si="16"/>
        <v>90</v>
      </c>
      <c r="I204" s="62">
        <f t="shared" si="17"/>
        <v>78</v>
      </c>
    </row>
    <row r="205" spans="1:10">
      <c r="A205" s="57" t="s">
        <v>1137</v>
      </c>
      <c r="B205" s="62">
        <v>468</v>
      </c>
      <c r="C205" s="63">
        <v>1</v>
      </c>
      <c r="D205" s="62">
        <f t="shared" si="18"/>
        <v>468</v>
      </c>
      <c r="F205" s="62">
        <v>360</v>
      </c>
      <c r="G205" s="62">
        <f t="shared" si="16"/>
        <v>360</v>
      </c>
      <c r="I205" s="62">
        <f t="shared" si="17"/>
        <v>108</v>
      </c>
    </row>
    <row r="206" spans="1:10">
      <c r="A206" s="57" t="s">
        <v>1138</v>
      </c>
      <c r="B206" s="62">
        <v>275</v>
      </c>
      <c r="C206" s="63">
        <v>1</v>
      </c>
      <c r="D206" s="62">
        <f t="shared" si="18"/>
        <v>275</v>
      </c>
      <c r="F206" s="62">
        <v>220</v>
      </c>
      <c r="G206" s="62">
        <f t="shared" si="16"/>
        <v>220</v>
      </c>
      <c r="I206" s="62">
        <f t="shared" si="17"/>
        <v>55</v>
      </c>
    </row>
    <row r="207" spans="1:10">
      <c r="A207" s="57" t="s">
        <v>957</v>
      </c>
      <c r="B207" s="62">
        <v>589</v>
      </c>
      <c r="C207" s="63">
        <v>1</v>
      </c>
      <c r="D207" s="62">
        <f t="shared" si="18"/>
        <v>589</v>
      </c>
      <c r="F207" s="62">
        <v>350</v>
      </c>
      <c r="G207" s="62">
        <f t="shared" si="16"/>
        <v>350</v>
      </c>
      <c r="I207" s="62">
        <f t="shared" si="17"/>
        <v>239</v>
      </c>
    </row>
    <row r="208" spans="1:10">
      <c r="A208" s="57" t="s">
        <v>1139</v>
      </c>
      <c r="B208" s="62">
        <v>749</v>
      </c>
      <c r="C208" s="63">
        <v>1</v>
      </c>
      <c r="D208" s="62">
        <f t="shared" si="18"/>
        <v>749</v>
      </c>
      <c r="F208" s="62">
        <v>616</v>
      </c>
      <c r="G208" s="62">
        <f t="shared" si="16"/>
        <v>616</v>
      </c>
      <c r="I208" s="62">
        <f t="shared" si="17"/>
        <v>133</v>
      </c>
    </row>
    <row r="209" spans="1:9">
      <c r="A209" s="57" t="s">
        <v>1140</v>
      </c>
      <c r="B209" s="62">
        <v>1250</v>
      </c>
      <c r="C209" s="63">
        <v>1</v>
      </c>
      <c r="D209" s="62">
        <f t="shared" si="18"/>
        <v>1250</v>
      </c>
      <c r="F209" s="62">
        <v>850</v>
      </c>
      <c r="G209" s="62">
        <f t="shared" si="16"/>
        <v>850</v>
      </c>
      <c r="I209" s="62">
        <f t="shared" si="17"/>
        <v>400</v>
      </c>
    </row>
    <row r="210" spans="1:9">
      <c r="A210" s="57" t="s">
        <v>999</v>
      </c>
      <c r="B210" s="62">
        <v>360</v>
      </c>
      <c r="C210" s="63">
        <v>1</v>
      </c>
      <c r="D210" s="62">
        <f t="shared" si="18"/>
        <v>360</v>
      </c>
      <c r="F210" s="62">
        <v>280</v>
      </c>
      <c r="G210" s="62">
        <f t="shared" si="16"/>
        <v>280</v>
      </c>
      <c r="I210" s="62">
        <f t="shared" si="17"/>
        <v>80</v>
      </c>
    </row>
    <row r="211" spans="1:9">
      <c r="A211" s="57" t="s">
        <v>1141</v>
      </c>
      <c r="B211" s="62">
        <v>150</v>
      </c>
      <c r="C211" s="63">
        <v>1</v>
      </c>
      <c r="D211" s="62">
        <f t="shared" si="18"/>
        <v>150</v>
      </c>
      <c r="F211" s="62">
        <v>103</v>
      </c>
      <c r="G211" s="62">
        <f t="shared" si="16"/>
        <v>103</v>
      </c>
      <c r="I211" s="62">
        <f t="shared" si="17"/>
        <v>47</v>
      </c>
    </row>
    <row r="212" spans="1:9">
      <c r="A212" s="57" t="s">
        <v>997</v>
      </c>
      <c r="B212" s="62">
        <v>580</v>
      </c>
      <c r="C212" s="63">
        <v>1</v>
      </c>
      <c r="D212" s="62">
        <f t="shared" si="18"/>
        <v>580</v>
      </c>
      <c r="F212" s="62">
        <v>520</v>
      </c>
      <c r="G212" s="62">
        <f t="shared" si="16"/>
        <v>520</v>
      </c>
      <c r="I212" s="62">
        <f t="shared" si="17"/>
        <v>60</v>
      </c>
    </row>
    <row r="213" spans="1:9">
      <c r="A213" s="57" t="s">
        <v>987</v>
      </c>
      <c r="B213" s="62">
        <v>680</v>
      </c>
      <c r="C213" s="63">
        <v>1</v>
      </c>
      <c r="D213" s="62">
        <f t="shared" si="18"/>
        <v>680</v>
      </c>
      <c r="F213" s="62">
        <v>699</v>
      </c>
      <c r="G213" s="62">
        <f t="shared" si="16"/>
        <v>699</v>
      </c>
      <c r="I213" s="62">
        <f t="shared" si="17"/>
        <v>-19</v>
      </c>
    </row>
    <row r="214" spans="1:9">
      <c r="A214" s="57" t="s">
        <v>1015</v>
      </c>
      <c r="B214" s="62">
        <v>320</v>
      </c>
      <c r="C214" s="63">
        <v>1</v>
      </c>
      <c r="D214" s="62">
        <f t="shared" si="18"/>
        <v>320</v>
      </c>
      <c r="F214" s="62">
        <v>268</v>
      </c>
      <c r="G214" s="62">
        <f t="shared" si="16"/>
        <v>268</v>
      </c>
      <c r="I214" s="62">
        <f t="shared" si="17"/>
        <v>52</v>
      </c>
    </row>
    <row r="215" spans="1:9">
      <c r="A215" s="57" t="s">
        <v>973</v>
      </c>
      <c r="B215" s="62">
        <v>2550</v>
      </c>
      <c r="C215" s="63">
        <v>1</v>
      </c>
      <c r="D215" s="62">
        <f t="shared" si="18"/>
        <v>2550</v>
      </c>
      <c r="F215" s="62">
        <v>2380</v>
      </c>
      <c r="G215" s="62">
        <f t="shared" si="16"/>
        <v>2380</v>
      </c>
      <c r="I215" s="62">
        <f t="shared" si="17"/>
        <v>170</v>
      </c>
    </row>
    <row r="216" spans="1:9">
      <c r="A216" s="57" t="s">
        <v>1143</v>
      </c>
      <c r="B216" s="62">
        <v>470</v>
      </c>
      <c r="C216" s="63">
        <v>3</v>
      </c>
      <c r="D216" s="62">
        <f t="shared" si="18"/>
        <v>1410</v>
      </c>
      <c r="F216" s="62">
        <v>399</v>
      </c>
      <c r="G216" s="62">
        <f t="shared" si="16"/>
        <v>1197</v>
      </c>
      <c r="I216" s="62">
        <f t="shared" si="17"/>
        <v>213</v>
      </c>
    </row>
    <row r="217" spans="1:9">
      <c r="A217" s="57" t="s">
        <v>1144</v>
      </c>
      <c r="B217" s="62">
        <v>800</v>
      </c>
      <c r="C217" s="63">
        <v>1</v>
      </c>
      <c r="D217" s="62">
        <f t="shared" si="18"/>
        <v>800</v>
      </c>
      <c r="F217" s="62">
        <v>750</v>
      </c>
      <c r="G217" s="62">
        <f t="shared" ref="G217:G280" si="19">C217*F217</f>
        <v>750</v>
      </c>
      <c r="I217" s="62">
        <f t="shared" ref="I217:I280" si="20">D217-G217</f>
        <v>50</v>
      </c>
    </row>
    <row r="218" spans="1:9">
      <c r="A218" s="57" t="s">
        <v>1145</v>
      </c>
      <c r="B218" s="62">
        <v>410</v>
      </c>
      <c r="C218" s="63">
        <v>1</v>
      </c>
      <c r="D218" s="62">
        <f t="shared" si="18"/>
        <v>410</v>
      </c>
      <c r="F218" s="62">
        <v>320</v>
      </c>
      <c r="G218" s="62">
        <f t="shared" si="19"/>
        <v>320</v>
      </c>
      <c r="I218" s="62">
        <f t="shared" si="20"/>
        <v>90</v>
      </c>
    </row>
    <row r="219" spans="1:9">
      <c r="A219" s="57" t="s">
        <v>997</v>
      </c>
      <c r="B219" s="62">
        <v>580</v>
      </c>
      <c r="C219" s="63">
        <v>1</v>
      </c>
      <c r="D219" s="62">
        <f t="shared" si="18"/>
        <v>580</v>
      </c>
      <c r="F219" s="62">
        <v>520</v>
      </c>
      <c r="G219" s="62">
        <f t="shared" si="19"/>
        <v>520</v>
      </c>
      <c r="I219" s="62">
        <f t="shared" si="20"/>
        <v>60</v>
      </c>
    </row>
    <row r="220" spans="1:9">
      <c r="A220" s="57" t="s">
        <v>999</v>
      </c>
      <c r="B220" s="62">
        <v>399</v>
      </c>
      <c r="C220" s="63">
        <v>1</v>
      </c>
      <c r="D220" s="62">
        <f t="shared" si="18"/>
        <v>399</v>
      </c>
      <c r="F220" s="62">
        <v>280</v>
      </c>
      <c r="G220" s="62">
        <f t="shared" si="19"/>
        <v>280</v>
      </c>
      <c r="I220" s="62">
        <f t="shared" si="20"/>
        <v>119</v>
      </c>
    </row>
    <row r="221" spans="1:9">
      <c r="A221" s="57" t="s">
        <v>1100</v>
      </c>
      <c r="B221" s="62">
        <v>198</v>
      </c>
      <c r="C221" s="63">
        <v>1</v>
      </c>
      <c r="D221" s="62">
        <f t="shared" si="18"/>
        <v>198</v>
      </c>
      <c r="F221" s="62">
        <v>100</v>
      </c>
      <c r="G221" s="62">
        <f t="shared" si="19"/>
        <v>100</v>
      </c>
      <c r="I221" s="62">
        <f t="shared" si="20"/>
        <v>98</v>
      </c>
    </row>
    <row r="222" spans="1:9">
      <c r="A222" s="57" t="s">
        <v>1146</v>
      </c>
      <c r="B222" s="62">
        <v>2080</v>
      </c>
      <c r="C222" s="63">
        <v>1</v>
      </c>
      <c r="D222" s="62">
        <f t="shared" si="18"/>
        <v>2080</v>
      </c>
      <c r="F222" s="62">
        <v>1710</v>
      </c>
      <c r="G222" s="62">
        <f t="shared" si="19"/>
        <v>1710</v>
      </c>
      <c r="I222" s="62">
        <f t="shared" si="20"/>
        <v>370</v>
      </c>
    </row>
    <row r="223" spans="1:9">
      <c r="A223" s="57" t="s">
        <v>997</v>
      </c>
      <c r="B223" s="62">
        <v>580</v>
      </c>
      <c r="C223" s="63">
        <v>1</v>
      </c>
      <c r="D223" s="62">
        <f t="shared" si="18"/>
        <v>580</v>
      </c>
      <c r="F223" s="62">
        <v>520</v>
      </c>
      <c r="G223" s="62">
        <f t="shared" si="19"/>
        <v>520</v>
      </c>
      <c r="I223" s="62">
        <f t="shared" si="20"/>
        <v>60</v>
      </c>
    </row>
    <row r="224" spans="1:9">
      <c r="A224" s="57" t="s">
        <v>933</v>
      </c>
      <c r="B224" s="62">
        <v>390</v>
      </c>
      <c r="C224" s="63">
        <v>1</v>
      </c>
      <c r="D224" s="62">
        <f t="shared" si="18"/>
        <v>390</v>
      </c>
      <c r="F224" s="62">
        <v>239</v>
      </c>
      <c r="G224" s="62">
        <f t="shared" si="19"/>
        <v>239</v>
      </c>
      <c r="I224" s="62">
        <f t="shared" si="20"/>
        <v>151</v>
      </c>
    </row>
    <row r="225" spans="1:10">
      <c r="A225" s="57" t="s">
        <v>1099</v>
      </c>
      <c r="B225" s="62">
        <v>2199</v>
      </c>
      <c r="C225" s="63">
        <v>1</v>
      </c>
      <c r="D225" s="62">
        <f t="shared" si="18"/>
        <v>2199</v>
      </c>
      <c r="F225" s="62">
        <v>1790</v>
      </c>
      <c r="G225" s="62">
        <f t="shared" si="19"/>
        <v>1790</v>
      </c>
      <c r="I225" s="62">
        <f t="shared" si="20"/>
        <v>409</v>
      </c>
    </row>
    <row r="226" spans="1:10">
      <c r="A226" s="57" t="s">
        <v>1147</v>
      </c>
      <c r="B226" s="62">
        <v>480</v>
      </c>
      <c r="C226" s="63">
        <v>1</v>
      </c>
      <c r="D226" s="62">
        <f t="shared" si="18"/>
        <v>480</v>
      </c>
      <c r="F226" s="62">
        <v>377</v>
      </c>
      <c r="G226" s="62">
        <f t="shared" si="19"/>
        <v>377</v>
      </c>
      <c r="I226" s="62">
        <f t="shared" si="20"/>
        <v>103</v>
      </c>
    </row>
    <row r="227" spans="1:10">
      <c r="A227" s="57" t="s">
        <v>1148</v>
      </c>
      <c r="B227" s="62">
        <v>380</v>
      </c>
      <c r="C227" s="63">
        <v>1</v>
      </c>
      <c r="D227" s="62">
        <f t="shared" si="18"/>
        <v>380</v>
      </c>
      <c r="F227" s="62">
        <v>250</v>
      </c>
      <c r="G227" s="62">
        <f t="shared" si="19"/>
        <v>250</v>
      </c>
      <c r="I227" s="62">
        <f t="shared" si="20"/>
        <v>130</v>
      </c>
    </row>
    <row r="228" spans="1:10">
      <c r="A228" s="57" t="s">
        <v>1149</v>
      </c>
      <c r="B228" s="62">
        <v>650</v>
      </c>
      <c r="C228" s="63">
        <v>1</v>
      </c>
      <c r="D228" s="62">
        <f t="shared" si="18"/>
        <v>650</v>
      </c>
      <c r="F228" s="62">
        <v>100</v>
      </c>
      <c r="G228" s="62">
        <f t="shared" si="19"/>
        <v>100</v>
      </c>
      <c r="I228" s="62">
        <f t="shared" si="20"/>
        <v>550</v>
      </c>
    </row>
    <row r="229" spans="1:10">
      <c r="A229" s="57" t="s">
        <v>556</v>
      </c>
      <c r="B229" s="62">
        <v>1899</v>
      </c>
      <c r="C229" s="63">
        <v>1</v>
      </c>
      <c r="D229" s="62">
        <f t="shared" si="18"/>
        <v>1899</v>
      </c>
      <c r="F229" s="62">
        <v>1189</v>
      </c>
      <c r="G229" s="62">
        <f t="shared" si="19"/>
        <v>1189</v>
      </c>
      <c r="I229" s="62">
        <f t="shared" si="20"/>
        <v>710</v>
      </c>
    </row>
    <row r="230" spans="1:10">
      <c r="D230" s="62">
        <f t="shared" si="18"/>
        <v>0</v>
      </c>
      <c r="G230" s="62">
        <f t="shared" si="19"/>
        <v>0</v>
      </c>
      <c r="I230" s="62">
        <f t="shared" si="20"/>
        <v>0</v>
      </c>
    </row>
    <row r="231" spans="1:10">
      <c r="D231" s="62">
        <f t="shared" si="18"/>
        <v>0</v>
      </c>
      <c r="G231" s="62">
        <f t="shared" si="19"/>
        <v>0</v>
      </c>
      <c r="I231" s="62">
        <f t="shared" si="20"/>
        <v>0</v>
      </c>
    </row>
    <row r="232" spans="1:10">
      <c r="D232" s="62">
        <f t="shared" si="18"/>
        <v>0</v>
      </c>
      <c r="E232" s="67">
        <f>SUM(D198:D231)</f>
        <v>26339</v>
      </c>
      <c r="G232" s="62">
        <f t="shared" si="19"/>
        <v>0</v>
      </c>
      <c r="H232" s="72">
        <f>SUM(G198:G231)</f>
        <v>20918</v>
      </c>
      <c r="I232" s="62">
        <f t="shared" si="20"/>
        <v>0</v>
      </c>
      <c r="J232" s="71">
        <f>SUM(I198:I231)</f>
        <v>5421</v>
      </c>
    </row>
    <row r="233" spans="1:10">
      <c r="D233" s="62">
        <f t="shared" si="18"/>
        <v>0</v>
      </c>
      <c r="G233" s="62">
        <f t="shared" si="19"/>
        <v>0</v>
      </c>
      <c r="I233" s="62">
        <f t="shared" si="20"/>
        <v>0</v>
      </c>
    </row>
    <row r="234" spans="1:10">
      <c r="A234" s="54">
        <v>44082</v>
      </c>
      <c r="B234" s="55"/>
      <c r="C234" s="56"/>
      <c r="D234" s="55"/>
      <c r="F234" s="55"/>
      <c r="G234" s="55"/>
      <c r="I234" s="55"/>
    </row>
    <row r="235" spans="1:10">
      <c r="A235" s="58" t="s">
        <v>0</v>
      </c>
      <c r="B235" s="59" t="s">
        <v>3</v>
      </c>
      <c r="C235" s="60" t="s">
        <v>8</v>
      </c>
      <c r="D235" s="59" t="s">
        <v>9</v>
      </c>
      <c r="E235" s="68"/>
      <c r="F235" s="61" t="s">
        <v>2</v>
      </c>
      <c r="G235" s="61" t="s">
        <v>10</v>
      </c>
      <c r="H235" s="73"/>
      <c r="I235" s="69" t="s">
        <v>1</v>
      </c>
      <c r="J235" s="70"/>
    </row>
    <row r="236" spans="1:10">
      <c r="A236" s="57" t="s">
        <v>1154</v>
      </c>
      <c r="B236" s="62">
        <v>505.6</v>
      </c>
      <c r="C236" s="63">
        <v>3</v>
      </c>
      <c r="D236" s="62">
        <f t="shared" si="18"/>
        <v>1516.8000000000002</v>
      </c>
      <c r="F236" s="62">
        <v>227</v>
      </c>
      <c r="G236" s="62">
        <f t="shared" si="19"/>
        <v>681</v>
      </c>
      <c r="I236" s="62">
        <f t="shared" si="20"/>
        <v>835.80000000000018</v>
      </c>
    </row>
    <row r="237" spans="1:10">
      <c r="A237" s="57" t="s">
        <v>1152</v>
      </c>
      <c r="B237" s="62">
        <v>650</v>
      </c>
      <c r="C237" s="63">
        <v>1</v>
      </c>
      <c r="D237" s="62">
        <f t="shared" si="18"/>
        <v>650</v>
      </c>
      <c r="F237" s="62">
        <v>610</v>
      </c>
      <c r="G237" s="62">
        <f t="shared" si="19"/>
        <v>610</v>
      </c>
      <c r="I237" s="62">
        <f t="shared" si="20"/>
        <v>40</v>
      </c>
    </row>
    <row r="238" spans="1:10">
      <c r="A238" s="57" t="s">
        <v>1047</v>
      </c>
      <c r="B238" s="62">
        <v>980</v>
      </c>
      <c r="C238" s="63">
        <v>1</v>
      </c>
      <c r="D238" s="62">
        <f t="shared" si="18"/>
        <v>980</v>
      </c>
      <c r="F238" s="62">
        <v>700</v>
      </c>
      <c r="G238" s="62">
        <f t="shared" si="19"/>
        <v>700</v>
      </c>
      <c r="I238" s="62">
        <f t="shared" si="20"/>
        <v>280</v>
      </c>
    </row>
    <row r="239" spans="1:10">
      <c r="A239" s="57" t="s">
        <v>1153</v>
      </c>
      <c r="B239" s="62">
        <v>1599</v>
      </c>
      <c r="C239" s="63">
        <v>1</v>
      </c>
      <c r="D239" s="62">
        <f t="shared" si="18"/>
        <v>1599</v>
      </c>
      <c r="F239" s="62">
        <v>1350</v>
      </c>
      <c r="G239" s="62">
        <f t="shared" si="19"/>
        <v>1350</v>
      </c>
      <c r="I239" s="62">
        <f t="shared" si="20"/>
        <v>249</v>
      </c>
    </row>
    <row r="240" spans="1:10">
      <c r="A240" s="57" t="s">
        <v>1154</v>
      </c>
      <c r="B240" s="62">
        <v>470</v>
      </c>
      <c r="C240" s="63">
        <v>2</v>
      </c>
      <c r="D240" s="62">
        <f t="shared" si="18"/>
        <v>940</v>
      </c>
      <c r="F240" s="62">
        <v>227</v>
      </c>
      <c r="G240" s="62">
        <f t="shared" si="19"/>
        <v>454</v>
      </c>
      <c r="I240" s="62">
        <f t="shared" si="20"/>
        <v>486</v>
      </c>
    </row>
    <row r="241" spans="1:9">
      <c r="A241" s="57" t="s">
        <v>1018</v>
      </c>
      <c r="B241" s="62">
        <v>180</v>
      </c>
      <c r="C241" s="63">
        <v>1</v>
      </c>
      <c r="D241" s="62">
        <f t="shared" si="18"/>
        <v>180</v>
      </c>
      <c r="F241" s="62">
        <v>125</v>
      </c>
      <c r="G241" s="62">
        <f t="shared" si="19"/>
        <v>125</v>
      </c>
      <c r="I241" s="62">
        <f t="shared" si="20"/>
        <v>55</v>
      </c>
    </row>
    <row r="242" spans="1:9">
      <c r="A242" s="57" t="s">
        <v>1162</v>
      </c>
      <c r="B242" s="62">
        <v>2200</v>
      </c>
      <c r="C242" s="63">
        <v>1</v>
      </c>
      <c r="D242" s="62">
        <f t="shared" si="18"/>
        <v>2200</v>
      </c>
      <c r="F242" s="62">
        <v>1503</v>
      </c>
      <c r="G242" s="62">
        <f t="shared" si="19"/>
        <v>1503</v>
      </c>
      <c r="I242" s="62">
        <f t="shared" si="20"/>
        <v>697</v>
      </c>
    </row>
    <row r="243" spans="1:9">
      <c r="A243" s="57" t="s">
        <v>1155</v>
      </c>
      <c r="B243" s="62">
        <v>1700</v>
      </c>
      <c r="C243" s="63">
        <v>1</v>
      </c>
      <c r="D243" s="62">
        <f t="shared" si="18"/>
        <v>1700</v>
      </c>
      <c r="F243" s="62">
        <v>1299</v>
      </c>
      <c r="G243" s="62">
        <f t="shared" si="19"/>
        <v>1299</v>
      </c>
      <c r="I243" s="62">
        <f t="shared" si="20"/>
        <v>401</v>
      </c>
    </row>
    <row r="244" spans="1:9">
      <c r="A244" s="57" t="s">
        <v>925</v>
      </c>
      <c r="B244" s="62">
        <v>499</v>
      </c>
      <c r="C244" s="63">
        <v>1</v>
      </c>
      <c r="D244" s="62">
        <f t="shared" si="18"/>
        <v>499</v>
      </c>
      <c r="F244" s="62">
        <v>380</v>
      </c>
      <c r="G244" s="62">
        <f t="shared" si="19"/>
        <v>380</v>
      </c>
      <c r="I244" s="62">
        <f t="shared" si="20"/>
        <v>119</v>
      </c>
    </row>
    <row r="245" spans="1:9">
      <c r="A245" s="57" t="s">
        <v>1151</v>
      </c>
      <c r="B245" s="62">
        <v>960</v>
      </c>
      <c r="C245" s="63">
        <v>2</v>
      </c>
      <c r="D245" s="62">
        <f t="shared" si="18"/>
        <v>1920</v>
      </c>
      <c r="F245" s="62">
        <v>890</v>
      </c>
      <c r="G245" s="62">
        <f t="shared" si="19"/>
        <v>1780</v>
      </c>
      <c r="I245" s="62">
        <f t="shared" si="20"/>
        <v>140</v>
      </c>
    </row>
    <row r="246" spans="1:9">
      <c r="A246" s="57" t="s">
        <v>946</v>
      </c>
      <c r="B246" s="62">
        <v>840</v>
      </c>
      <c r="C246" s="63">
        <v>1</v>
      </c>
      <c r="D246" s="62">
        <f t="shared" si="18"/>
        <v>840</v>
      </c>
      <c r="F246" s="62">
        <v>786</v>
      </c>
      <c r="G246" s="62">
        <f t="shared" si="19"/>
        <v>786</v>
      </c>
      <c r="I246" s="62">
        <f t="shared" si="20"/>
        <v>54</v>
      </c>
    </row>
    <row r="247" spans="1:9">
      <c r="A247" s="57" t="s">
        <v>997</v>
      </c>
      <c r="B247" s="62">
        <v>580</v>
      </c>
      <c r="C247" s="63">
        <v>1</v>
      </c>
      <c r="D247" s="62">
        <f t="shared" si="18"/>
        <v>580</v>
      </c>
      <c r="F247" s="62">
        <v>520</v>
      </c>
      <c r="G247" s="62">
        <f t="shared" si="19"/>
        <v>520</v>
      </c>
      <c r="I247" s="62">
        <f t="shared" si="20"/>
        <v>60</v>
      </c>
    </row>
    <row r="248" spans="1:9">
      <c r="A248" s="57" t="s">
        <v>1155</v>
      </c>
      <c r="B248" s="62">
        <v>1600</v>
      </c>
      <c r="C248" s="63">
        <v>1</v>
      </c>
      <c r="D248" s="62">
        <f t="shared" si="18"/>
        <v>1600</v>
      </c>
      <c r="F248" s="62">
        <v>1299</v>
      </c>
      <c r="G248" s="62">
        <f t="shared" si="19"/>
        <v>1299</v>
      </c>
      <c r="I248" s="62">
        <f t="shared" si="20"/>
        <v>301</v>
      </c>
    </row>
    <row r="249" spans="1:9">
      <c r="A249" s="57" t="s">
        <v>1028</v>
      </c>
      <c r="B249" s="62">
        <v>399</v>
      </c>
      <c r="C249" s="63">
        <v>1</v>
      </c>
      <c r="D249" s="62">
        <f t="shared" si="18"/>
        <v>399</v>
      </c>
      <c r="F249" s="62">
        <v>219</v>
      </c>
      <c r="G249" s="62">
        <f t="shared" si="19"/>
        <v>219</v>
      </c>
      <c r="I249" s="62">
        <f t="shared" si="20"/>
        <v>180</v>
      </c>
    </row>
    <row r="250" spans="1:9">
      <c r="A250" s="57" t="s">
        <v>966</v>
      </c>
      <c r="B250" s="62">
        <v>238</v>
      </c>
      <c r="C250" s="63">
        <v>1</v>
      </c>
      <c r="D250" s="62">
        <f t="shared" si="18"/>
        <v>238</v>
      </c>
      <c r="F250" s="62">
        <v>190</v>
      </c>
      <c r="G250" s="62">
        <f t="shared" si="19"/>
        <v>190</v>
      </c>
      <c r="I250" s="62">
        <f t="shared" si="20"/>
        <v>48</v>
      </c>
    </row>
    <row r="251" spans="1:9">
      <c r="A251" s="57" t="s">
        <v>1037</v>
      </c>
      <c r="B251" s="62">
        <v>478</v>
      </c>
      <c r="C251" s="63">
        <v>1</v>
      </c>
      <c r="D251" s="62">
        <f t="shared" si="18"/>
        <v>478</v>
      </c>
      <c r="F251" s="62">
        <v>458</v>
      </c>
      <c r="G251" s="62">
        <f t="shared" si="19"/>
        <v>458</v>
      </c>
      <c r="I251" s="62">
        <f t="shared" si="20"/>
        <v>20</v>
      </c>
    </row>
    <row r="252" spans="1:9">
      <c r="A252" s="57" t="s">
        <v>1112</v>
      </c>
      <c r="B252" s="62">
        <v>330</v>
      </c>
      <c r="C252" s="63">
        <v>1</v>
      </c>
      <c r="D252" s="62">
        <f t="shared" si="18"/>
        <v>330</v>
      </c>
      <c r="F252" s="62">
        <v>200</v>
      </c>
      <c r="G252" s="62">
        <f t="shared" si="19"/>
        <v>200</v>
      </c>
      <c r="I252" s="62">
        <f t="shared" si="20"/>
        <v>130</v>
      </c>
    </row>
    <row r="253" spans="1:9">
      <c r="A253" s="57" t="s">
        <v>992</v>
      </c>
      <c r="B253" s="62">
        <v>420</v>
      </c>
      <c r="C253" s="63">
        <v>3</v>
      </c>
      <c r="D253" s="62">
        <f t="shared" si="18"/>
        <v>1260</v>
      </c>
      <c r="F253" s="62">
        <v>358</v>
      </c>
      <c r="G253" s="62">
        <f t="shared" si="19"/>
        <v>1074</v>
      </c>
      <c r="I253" s="62">
        <f t="shared" si="20"/>
        <v>186</v>
      </c>
    </row>
    <row r="254" spans="1:9">
      <c r="A254" s="57" t="s">
        <v>947</v>
      </c>
      <c r="B254" s="62">
        <v>1850</v>
      </c>
      <c r="C254" s="63">
        <v>1</v>
      </c>
      <c r="D254" s="62">
        <f t="shared" si="18"/>
        <v>1850</v>
      </c>
      <c r="F254" s="62">
        <v>1420</v>
      </c>
      <c r="G254" s="62">
        <f t="shared" si="19"/>
        <v>1420</v>
      </c>
      <c r="I254" s="62">
        <f t="shared" si="20"/>
        <v>430</v>
      </c>
    </row>
    <row r="255" spans="1:9">
      <c r="A255" s="57" t="s">
        <v>1157</v>
      </c>
      <c r="B255" s="62">
        <v>350</v>
      </c>
      <c r="C255" s="63">
        <v>1</v>
      </c>
      <c r="D255" s="62">
        <f t="shared" si="18"/>
        <v>350</v>
      </c>
      <c r="F255" s="62">
        <v>300</v>
      </c>
      <c r="G255" s="62">
        <f t="shared" si="19"/>
        <v>300</v>
      </c>
      <c r="I255" s="62">
        <f t="shared" si="20"/>
        <v>50</v>
      </c>
    </row>
    <row r="256" spans="1:9">
      <c r="A256" s="57" t="s">
        <v>1158</v>
      </c>
      <c r="B256" s="62">
        <v>850</v>
      </c>
      <c r="C256" s="63">
        <v>1</v>
      </c>
      <c r="D256" s="62">
        <f t="shared" si="18"/>
        <v>850</v>
      </c>
      <c r="F256" s="62">
        <v>799</v>
      </c>
      <c r="G256" s="62">
        <f t="shared" si="19"/>
        <v>799</v>
      </c>
      <c r="I256" s="62">
        <f t="shared" si="20"/>
        <v>51</v>
      </c>
    </row>
    <row r="257" spans="1:10">
      <c r="A257" s="57" t="s">
        <v>925</v>
      </c>
      <c r="B257" s="62">
        <v>514</v>
      </c>
      <c r="C257" s="63">
        <v>1</v>
      </c>
      <c r="D257" s="62">
        <f t="shared" ref="D257:D317" si="21">B257*C257</f>
        <v>514</v>
      </c>
      <c r="F257" s="62">
        <v>380</v>
      </c>
      <c r="G257" s="62">
        <f t="shared" si="19"/>
        <v>380</v>
      </c>
      <c r="I257" s="62">
        <f t="shared" si="20"/>
        <v>134</v>
      </c>
    </row>
    <row r="258" spans="1:10">
      <c r="A258" s="57" t="s">
        <v>942</v>
      </c>
      <c r="B258" s="62">
        <v>330</v>
      </c>
      <c r="C258" s="63">
        <v>1</v>
      </c>
      <c r="D258" s="62">
        <f t="shared" si="21"/>
        <v>330</v>
      </c>
      <c r="F258" s="62">
        <v>230</v>
      </c>
      <c r="G258" s="62">
        <f t="shared" si="19"/>
        <v>230</v>
      </c>
      <c r="I258" s="62">
        <f t="shared" si="20"/>
        <v>100</v>
      </c>
    </row>
    <row r="259" spans="1:10">
      <c r="A259" s="57" t="s">
        <v>1159</v>
      </c>
      <c r="B259" s="62">
        <v>2780</v>
      </c>
      <c r="C259" s="63">
        <v>1</v>
      </c>
      <c r="D259" s="62">
        <f t="shared" si="21"/>
        <v>2780</v>
      </c>
      <c r="F259" s="62">
        <v>1950</v>
      </c>
      <c r="G259" s="62">
        <f t="shared" si="19"/>
        <v>1950</v>
      </c>
      <c r="I259" s="62">
        <f t="shared" si="20"/>
        <v>830</v>
      </c>
    </row>
    <row r="260" spans="1:10">
      <c r="A260" s="57" t="s">
        <v>1160</v>
      </c>
      <c r="B260" s="62">
        <v>2100</v>
      </c>
      <c r="C260" s="63">
        <v>1</v>
      </c>
      <c r="D260" s="62">
        <f t="shared" si="21"/>
        <v>2100</v>
      </c>
      <c r="F260" s="62">
        <v>1800</v>
      </c>
      <c r="G260" s="62">
        <f t="shared" si="19"/>
        <v>1800</v>
      </c>
      <c r="I260" s="62">
        <f t="shared" si="20"/>
        <v>300</v>
      </c>
    </row>
    <row r="261" spans="1:10">
      <c r="A261" s="57" t="s">
        <v>999</v>
      </c>
      <c r="B261" s="62">
        <v>399</v>
      </c>
      <c r="C261" s="63">
        <v>1</v>
      </c>
      <c r="D261" s="62">
        <f t="shared" si="21"/>
        <v>399</v>
      </c>
      <c r="F261" s="62">
        <v>280</v>
      </c>
      <c r="G261" s="62">
        <f t="shared" si="19"/>
        <v>280</v>
      </c>
      <c r="I261" s="62">
        <f t="shared" si="20"/>
        <v>119</v>
      </c>
    </row>
    <row r="262" spans="1:10">
      <c r="A262" s="57" t="s">
        <v>1161</v>
      </c>
      <c r="B262" s="62">
        <v>4900</v>
      </c>
      <c r="C262" s="63">
        <v>1</v>
      </c>
      <c r="D262" s="62">
        <f t="shared" si="21"/>
        <v>4900</v>
      </c>
      <c r="F262" s="62">
        <v>4700</v>
      </c>
      <c r="G262" s="62">
        <f t="shared" si="19"/>
        <v>4700</v>
      </c>
      <c r="I262" s="62">
        <f t="shared" si="20"/>
        <v>200</v>
      </c>
    </row>
    <row r="263" spans="1:10">
      <c r="A263" s="57" t="s">
        <v>985</v>
      </c>
      <c r="B263" s="62">
        <v>1600</v>
      </c>
      <c r="C263" s="63">
        <v>1</v>
      </c>
      <c r="D263" s="62">
        <f>B263*C263</f>
        <v>1600</v>
      </c>
      <c r="F263" s="62">
        <v>1400</v>
      </c>
      <c r="G263" s="62">
        <f t="shared" si="19"/>
        <v>1400</v>
      </c>
      <c r="I263" s="62">
        <f t="shared" si="20"/>
        <v>200</v>
      </c>
    </row>
    <row r="264" spans="1:10">
      <c r="A264" s="57" t="s">
        <v>1091</v>
      </c>
      <c r="B264" s="62">
        <v>899</v>
      </c>
      <c r="C264" s="63">
        <v>1</v>
      </c>
      <c r="D264" s="62">
        <f>B264*C264</f>
        <v>899</v>
      </c>
      <c r="F264" s="62">
        <v>600</v>
      </c>
      <c r="G264" s="62">
        <f t="shared" si="19"/>
        <v>600</v>
      </c>
      <c r="I264" s="62">
        <f t="shared" si="20"/>
        <v>299</v>
      </c>
    </row>
    <row r="265" spans="1:10">
      <c r="A265" s="57" t="s">
        <v>1004</v>
      </c>
      <c r="B265" s="62">
        <v>2930</v>
      </c>
      <c r="C265" s="63">
        <v>1</v>
      </c>
      <c r="D265" s="62">
        <f t="shared" si="21"/>
        <v>2930</v>
      </c>
      <c r="F265" s="62">
        <v>2700</v>
      </c>
      <c r="G265" s="62">
        <f t="shared" si="19"/>
        <v>2700</v>
      </c>
      <c r="I265" s="62">
        <f t="shared" si="20"/>
        <v>230</v>
      </c>
    </row>
    <row r="266" spans="1:10">
      <c r="A266" s="57" t="s">
        <v>1163</v>
      </c>
      <c r="B266" s="62">
        <v>2200</v>
      </c>
      <c r="C266" s="63">
        <v>1</v>
      </c>
      <c r="D266" s="62">
        <f t="shared" si="21"/>
        <v>2200</v>
      </c>
      <c r="F266" s="62">
        <v>1200</v>
      </c>
      <c r="G266" s="62">
        <f t="shared" si="19"/>
        <v>1200</v>
      </c>
      <c r="I266" s="62">
        <f t="shared" si="20"/>
        <v>1000</v>
      </c>
    </row>
    <row r="267" spans="1:10">
      <c r="D267" s="62">
        <f t="shared" si="21"/>
        <v>0</v>
      </c>
      <c r="G267" s="62">
        <f t="shared" si="19"/>
        <v>0</v>
      </c>
      <c r="I267" s="62">
        <f t="shared" si="20"/>
        <v>0</v>
      </c>
    </row>
    <row r="268" spans="1:10">
      <c r="D268" s="62">
        <f t="shared" si="21"/>
        <v>0</v>
      </c>
      <c r="G268" s="62">
        <f t="shared" si="19"/>
        <v>0</v>
      </c>
      <c r="I268" s="62">
        <f t="shared" si="20"/>
        <v>0</v>
      </c>
    </row>
    <row r="269" spans="1:10">
      <c r="D269" s="62">
        <f t="shared" si="21"/>
        <v>0</v>
      </c>
      <c r="E269" s="67">
        <f>SUM(D236:D268)</f>
        <v>39611.800000000003</v>
      </c>
      <c r="G269" s="62">
        <f t="shared" si="19"/>
        <v>0</v>
      </c>
      <c r="H269" s="72">
        <f>SUM(G236:G268)</f>
        <v>31387</v>
      </c>
      <c r="I269" s="62">
        <f t="shared" si="20"/>
        <v>0</v>
      </c>
      <c r="J269" s="71">
        <f>SUM(I236:I268)</f>
        <v>8224.7999999999993</v>
      </c>
    </row>
    <row r="270" spans="1:10">
      <c r="D270" s="62">
        <f t="shared" si="21"/>
        <v>0</v>
      </c>
      <c r="G270" s="62">
        <f t="shared" si="19"/>
        <v>0</v>
      </c>
      <c r="I270" s="62">
        <f t="shared" si="20"/>
        <v>0</v>
      </c>
    </row>
    <row r="271" spans="1:10">
      <c r="A271" s="54">
        <v>44083</v>
      </c>
      <c r="B271" s="55"/>
      <c r="C271" s="56"/>
      <c r="D271" s="55"/>
      <c r="F271" s="55"/>
      <c r="G271" s="55"/>
      <c r="I271" s="55"/>
    </row>
    <row r="272" spans="1:10">
      <c r="A272" s="58" t="s">
        <v>0</v>
      </c>
      <c r="B272" s="59" t="s">
        <v>3</v>
      </c>
      <c r="C272" s="60" t="s">
        <v>8</v>
      </c>
      <c r="D272" s="59" t="s">
        <v>9</v>
      </c>
      <c r="E272" s="68"/>
      <c r="F272" s="61" t="s">
        <v>2</v>
      </c>
      <c r="G272" s="61" t="s">
        <v>10</v>
      </c>
      <c r="H272" s="73"/>
      <c r="I272" s="69" t="s">
        <v>1</v>
      </c>
      <c r="J272" s="70"/>
    </row>
    <row r="273" spans="1:9">
      <c r="A273" s="57" t="s">
        <v>1165</v>
      </c>
      <c r="B273" s="62">
        <v>1350</v>
      </c>
      <c r="C273" s="63">
        <v>1</v>
      </c>
      <c r="D273" s="62">
        <f t="shared" si="21"/>
        <v>1350</v>
      </c>
      <c r="F273" s="62">
        <v>1239</v>
      </c>
      <c r="G273" s="62">
        <f t="shared" si="19"/>
        <v>1239</v>
      </c>
      <c r="I273" s="62">
        <f t="shared" si="20"/>
        <v>111</v>
      </c>
    </row>
    <row r="274" spans="1:9">
      <c r="A274" s="57" t="s">
        <v>1154</v>
      </c>
      <c r="B274" s="62">
        <v>499</v>
      </c>
      <c r="C274" s="63">
        <v>1</v>
      </c>
      <c r="D274" s="62">
        <f t="shared" si="21"/>
        <v>499</v>
      </c>
      <c r="F274" s="62">
        <v>228</v>
      </c>
      <c r="G274" s="62">
        <f t="shared" si="19"/>
        <v>228</v>
      </c>
      <c r="I274" s="62">
        <f t="shared" si="20"/>
        <v>271</v>
      </c>
    </row>
    <row r="275" spans="1:9">
      <c r="A275" s="57" t="s">
        <v>997</v>
      </c>
      <c r="B275" s="62">
        <v>580</v>
      </c>
      <c r="C275" s="63">
        <v>1</v>
      </c>
      <c r="D275" s="62">
        <f t="shared" si="21"/>
        <v>580</v>
      </c>
      <c r="F275" s="62">
        <v>520</v>
      </c>
      <c r="G275" s="62">
        <f t="shared" si="19"/>
        <v>520</v>
      </c>
      <c r="I275" s="62">
        <f t="shared" si="20"/>
        <v>60</v>
      </c>
    </row>
    <row r="276" spans="1:9">
      <c r="A276" s="57" t="s">
        <v>996</v>
      </c>
      <c r="B276" s="62">
        <v>2300</v>
      </c>
      <c r="C276" s="63">
        <v>5</v>
      </c>
      <c r="D276" s="62">
        <f t="shared" si="21"/>
        <v>11500</v>
      </c>
      <c r="F276" s="62">
        <v>1900</v>
      </c>
      <c r="G276" s="62">
        <f t="shared" si="19"/>
        <v>9500</v>
      </c>
      <c r="I276" s="62">
        <f t="shared" si="20"/>
        <v>2000</v>
      </c>
    </row>
    <row r="277" spans="1:9">
      <c r="A277" s="57" t="s">
        <v>1012</v>
      </c>
      <c r="B277" s="62">
        <v>380</v>
      </c>
      <c r="C277" s="63">
        <v>1</v>
      </c>
      <c r="D277" s="62">
        <f t="shared" si="21"/>
        <v>380</v>
      </c>
      <c r="F277" s="62">
        <v>317</v>
      </c>
      <c r="G277" s="62">
        <f t="shared" si="19"/>
        <v>317</v>
      </c>
      <c r="I277" s="62">
        <f t="shared" si="20"/>
        <v>63</v>
      </c>
    </row>
    <row r="278" spans="1:9">
      <c r="A278" s="57" t="s">
        <v>1166</v>
      </c>
      <c r="B278" s="62">
        <v>995</v>
      </c>
      <c r="C278" s="63">
        <v>2</v>
      </c>
      <c r="D278" s="62">
        <f t="shared" si="21"/>
        <v>1990</v>
      </c>
      <c r="F278" s="62">
        <v>850</v>
      </c>
      <c r="G278" s="62">
        <f t="shared" si="19"/>
        <v>1700</v>
      </c>
      <c r="I278" s="62">
        <f t="shared" si="20"/>
        <v>290</v>
      </c>
    </row>
    <row r="279" spans="1:9">
      <c r="A279" s="57" t="s">
        <v>950</v>
      </c>
      <c r="B279" s="62">
        <v>550</v>
      </c>
      <c r="C279" s="63">
        <v>1</v>
      </c>
      <c r="D279" s="62">
        <f t="shared" si="21"/>
        <v>550</v>
      </c>
      <c r="F279" s="62">
        <v>450</v>
      </c>
      <c r="G279" s="62">
        <f t="shared" si="19"/>
        <v>450</v>
      </c>
      <c r="I279" s="62">
        <f t="shared" si="20"/>
        <v>100</v>
      </c>
    </row>
    <row r="280" spans="1:9">
      <c r="A280" s="57" t="s">
        <v>1154</v>
      </c>
      <c r="B280" s="62">
        <v>390</v>
      </c>
      <c r="C280" s="63">
        <v>5</v>
      </c>
      <c r="D280" s="62">
        <f t="shared" si="21"/>
        <v>1950</v>
      </c>
      <c r="F280" s="62">
        <v>228</v>
      </c>
      <c r="G280" s="62">
        <f t="shared" si="19"/>
        <v>1140</v>
      </c>
      <c r="I280" s="62">
        <f t="shared" si="20"/>
        <v>810</v>
      </c>
    </row>
    <row r="281" spans="1:9">
      <c r="A281" s="57" t="s">
        <v>1167</v>
      </c>
      <c r="B281" s="62">
        <v>990</v>
      </c>
      <c r="C281" s="63">
        <v>1</v>
      </c>
      <c r="D281" s="62">
        <f t="shared" si="21"/>
        <v>990</v>
      </c>
      <c r="F281" s="62">
        <v>820</v>
      </c>
      <c r="G281" s="62">
        <f t="shared" ref="G281:G341" si="22">C281*F281</f>
        <v>820</v>
      </c>
      <c r="I281" s="62">
        <f t="shared" ref="I281:I341" si="23">D281-G281</f>
        <v>170</v>
      </c>
    </row>
    <row r="282" spans="1:9">
      <c r="A282" s="57" t="s">
        <v>1168</v>
      </c>
      <c r="B282" s="62">
        <v>60</v>
      </c>
      <c r="C282" s="63">
        <v>1</v>
      </c>
      <c r="D282" s="62">
        <f t="shared" si="21"/>
        <v>60</v>
      </c>
      <c r="F282" s="62">
        <v>35</v>
      </c>
      <c r="G282" s="62">
        <f t="shared" si="22"/>
        <v>35</v>
      </c>
      <c r="I282" s="62">
        <f t="shared" si="23"/>
        <v>25</v>
      </c>
    </row>
    <row r="283" spans="1:9">
      <c r="A283" s="57" t="s">
        <v>1169</v>
      </c>
      <c r="B283" s="62">
        <v>1200</v>
      </c>
      <c r="C283" s="63">
        <v>1</v>
      </c>
      <c r="D283" s="62">
        <f t="shared" si="21"/>
        <v>1200</v>
      </c>
      <c r="F283" s="62">
        <v>650</v>
      </c>
      <c r="G283" s="62">
        <f t="shared" si="22"/>
        <v>650</v>
      </c>
      <c r="I283" s="62">
        <f t="shared" si="23"/>
        <v>550</v>
      </c>
    </row>
    <row r="284" spans="1:9">
      <c r="A284" s="57" t="s">
        <v>1167</v>
      </c>
      <c r="B284" s="62">
        <v>990</v>
      </c>
      <c r="C284" s="63">
        <v>1</v>
      </c>
      <c r="D284" s="62">
        <f t="shared" ref="D284:D285" si="24">B284*C284</f>
        <v>990</v>
      </c>
      <c r="F284" s="62">
        <v>820</v>
      </c>
      <c r="G284" s="62">
        <f t="shared" si="22"/>
        <v>820</v>
      </c>
      <c r="I284" s="62">
        <f t="shared" si="23"/>
        <v>170</v>
      </c>
    </row>
    <row r="285" spans="1:9">
      <c r="A285" s="57" t="s">
        <v>1168</v>
      </c>
      <c r="B285" s="62">
        <v>60</v>
      </c>
      <c r="C285" s="63">
        <v>1</v>
      </c>
      <c r="D285" s="62">
        <f t="shared" si="24"/>
        <v>60</v>
      </c>
      <c r="F285" s="62">
        <v>35</v>
      </c>
      <c r="G285" s="62">
        <f t="shared" si="22"/>
        <v>35</v>
      </c>
      <c r="I285" s="62">
        <f t="shared" si="23"/>
        <v>25</v>
      </c>
    </row>
    <row r="286" spans="1:9">
      <c r="A286" s="57" t="s">
        <v>992</v>
      </c>
      <c r="B286" s="62">
        <v>430</v>
      </c>
      <c r="C286" s="63">
        <v>1</v>
      </c>
      <c r="D286" s="62">
        <f t="shared" si="21"/>
        <v>430</v>
      </c>
      <c r="F286" s="62">
        <v>358</v>
      </c>
      <c r="G286" s="62">
        <f t="shared" si="22"/>
        <v>358</v>
      </c>
      <c r="I286" s="62">
        <f t="shared" si="23"/>
        <v>72</v>
      </c>
    </row>
    <row r="287" spans="1:9">
      <c r="A287" s="57" t="s">
        <v>927</v>
      </c>
      <c r="B287" s="62">
        <v>1300</v>
      </c>
      <c r="C287" s="63">
        <v>1</v>
      </c>
      <c r="D287" s="62">
        <f t="shared" si="21"/>
        <v>1300</v>
      </c>
      <c r="F287" s="62">
        <v>1007</v>
      </c>
      <c r="G287" s="62">
        <f t="shared" si="22"/>
        <v>1007</v>
      </c>
      <c r="I287" s="62">
        <f t="shared" si="23"/>
        <v>293</v>
      </c>
    </row>
    <row r="288" spans="1:9">
      <c r="A288" s="57" t="s">
        <v>1135</v>
      </c>
      <c r="B288" s="62">
        <v>2480</v>
      </c>
      <c r="C288" s="63">
        <v>1</v>
      </c>
      <c r="D288" s="62">
        <f t="shared" si="21"/>
        <v>2480</v>
      </c>
      <c r="F288" s="62">
        <v>2280</v>
      </c>
      <c r="G288" s="62">
        <f t="shared" si="22"/>
        <v>2280</v>
      </c>
      <c r="I288" s="62">
        <f t="shared" si="23"/>
        <v>200</v>
      </c>
    </row>
    <row r="289" spans="1:10">
      <c r="A289" s="57" t="s">
        <v>994</v>
      </c>
      <c r="B289" s="62">
        <v>349</v>
      </c>
      <c r="C289" s="63">
        <v>1</v>
      </c>
      <c r="D289" s="62">
        <f t="shared" si="21"/>
        <v>349</v>
      </c>
      <c r="F289" s="62">
        <v>275</v>
      </c>
      <c r="G289" s="62">
        <f t="shared" si="22"/>
        <v>275</v>
      </c>
      <c r="I289" s="62">
        <f t="shared" si="23"/>
        <v>74</v>
      </c>
    </row>
    <row r="290" spans="1:10">
      <c r="A290" s="57" t="s">
        <v>1154</v>
      </c>
      <c r="B290" s="62">
        <v>489</v>
      </c>
      <c r="C290" s="63">
        <v>2</v>
      </c>
      <c r="D290" s="62">
        <f t="shared" si="21"/>
        <v>978</v>
      </c>
      <c r="F290" s="62">
        <v>228</v>
      </c>
      <c r="G290" s="62">
        <f t="shared" si="22"/>
        <v>456</v>
      </c>
      <c r="I290" s="62">
        <f t="shared" si="23"/>
        <v>522</v>
      </c>
    </row>
    <row r="291" spans="1:10">
      <c r="A291" s="57" t="s">
        <v>944</v>
      </c>
      <c r="B291" s="62">
        <v>980</v>
      </c>
      <c r="C291" s="63">
        <v>1</v>
      </c>
      <c r="D291" s="62">
        <f t="shared" si="21"/>
        <v>980</v>
      </c>
      <c r="F291" s="62">
        <v>850</v>
      </c>
      <c r="G291" s="62">
        <f t="shared" si="22"/>
        <v>850</v>
      </c>
      <c r="I291" s="62">
        <f t="shared" si="23"/>
        <v>130</v>
      </c>
    </row>
    <row r="292" spans="1:10">
      <c r="A292" s="57" t="s">
        <v>992</v>
      </c>
      <c r="B292" s="62">
        <v>400</v>
      </c>
      <c r="C292" s="63">
        <v>2</v>
      </c>
      <c r="D292" s="62">
        <f t="shared" si="21"/>
        <v>800</v>
      </c>
      <c r="F292" s="62">
        <v>358</v>
      </c>
      <c r="G292" s="62">
        <f t="shared" si="22"/>
        <v>716</v>
      </c>
      <c r="I292" s="62">
        <f t="shared" si="23"/>
        <v>84</v>
      </c>
    </row>
    <row r="293" spans="1:10">
      <c r="A293" s="57" t="s">
        <v>991</v>
      </c>
      <c r="B293" s="62">
        <v>1788</v>
      </c>
      <c r="C293" s="63">
        <v>1</v>
      </c>
      <c r="D293" s="62">
        <f t="shared" si="21"/>
        <v>1788</v>
      </c>
      <c r="F293" s="62">
        <v>1380</v>
      </c>
      <c r="G293" s="62">
        <f t="shared" si="22"/>
        <v>1380</v>
      </c>
      <c r="I293" s="62">
        <f t="shared" si="23"/>
        <v>408</v>
      </c>
    </row>
    <row r="294" spans="1:10">
      <c r="A294" s="57" t="s">
        <v>992</v>
      </c>
      <c r="B294" s="62">
        <v>425</v>
      </c>
      <c r="C294" s="63">
        <v>1</v>
      </c>
      <c r="D294" s="62">
        <f t="shared" si="21"/>
        <v>425</v>
      </c>
      <c r="F294" s="62">
        <v>358</v>
      </c>
      <c r="G294" s="62">
        <f t="shared" si="22"/>
        <v>358</v>
      </c>
      <c r="I294" s="62">
        <f t="shared" si="23"/>
        <v>67</v>
      </c>
    </row>
    <row r="295" spans="1:10">
      <c r="A295" s="57" t="s">
        <v>1050</v>
      </c>
      <c r="B295" s="62">
        <v>5500</v>
      </c>
      <c r="C295" s="63">
        <v>1</v>
      </c>
      <c r="D295" s="62">
        <f t="shared" si="21"/>
        <v>5500</v>
      </c>
      <c r="F295" s="62">
        <v>4980</v>
      </c>
      <c r="G295" s="62">
        <f t="shared" si="22"/>
        <v>4980</v>
      </c>
      <c r="I295" s="62">
        <f t="shared" si="23"/>
        <v>520</v>
      </c>
    </row>
    <row r="296" spans="1:10">
      <c r="A296" s="57" t="s">
        <v>1152</v>
      </c>
      <c r="B296" s="62">
        <v>680</v>
      </c>
      <c r="C296" s="63">
        <v>1</v>
      </c>
      <c r="D296" s="62">
        <f t="shared" si="21"/>
        <v>680</v>
      </c>
      <c r="F296" s="62">
        <v>610</v>
      </c>
      <c r="G296" s="62">
        <f t="shared" si="22"/>
        <v>610</v>
      </c>
      <c r="I296" s="62">
        <f t="shared" si="23"/>
        <v>70</v>
      </c>
    </row>
    <row r="297" spans="1:10">
      <c r="D297" s="62">
        <f t="shared" si="21"/>
        <v>0</v>
      </c>
      <c r="E297" s="67">
        <f>SUM(D273:D296)</f>
        <v>37809</v>
      </c>
      <c r="G297" s="62">
        <f t="shared" si="22"/>
        <v>0</v>
      </c>
      <c r="H297" s="72">
        <f>SUM(G273:G296)</f>
        <v>30724</v>
      </c>
      <c r="I297" s="62">
        <f t="shared" si="23"/>
        <v>0</v>
      </c>
      <c r="J297" s="71">
        <f>SUM(I273:I296)</f>
        <v>7085</v>
      </c>
    </row>
    <row r="298" spans="1:10">
      <c r="D298" s="62">
        <f t="shared" si="21"/>
        <v>0</v>
      </c>
      <c r="G298" s="62">
        <f t="shared" si="22"/>
        <v>0</v>
      </c>
      <c r="I298" s="62">
        <f t="shared" si="23"/>
        <v>0</v>
      </c>
    </row>
    <row r="299" spans="1:10">
      <c r="D299" s="62">
        <f t="shared" si="21"/>
        <v>0</v>
      </c>
      <c r="G299" s="62">
        <f t="shared" si="22"/>
        <v>0</v>
      </c>
      <c r="I299" s="62">
        <f t="shared" si="23"/>
        <v>0</v>
      </c>
    </row>
    <row r="300" spans="1:10">
      <c r="A300" s="54">
        <v>44084</v>
      </c>
      <c r="B300" s="55"/>
      <c r="C300" s="56"/>
      <c r="D300" s="55"/>
      <c r="F300" s="55"/>
      <c r="G300" s="55"/>
      <c r="I300" s="55"/>
    </row>
    <row r="301" spans="1:10">
      <c r="A301" s="58" t="s">
        <v>0</v>
      </c>
      <c r="B301" s="59" t="s">
        <v>3</v>
      </c>
      <c r="C301" s="60" t="s">
        <v>8</v>
      </c>
      <c r="D301" s="59" t="s">
        <v>9</v>
      </c>
      <c r="E301" s="68"/>
      <c r="F301" s="61" t="s">
        <v>2</v>
      </c>
      <c r="G301" s="61" t="s">
        <v>10</v>
      </c>
      <c r="H301" s="73"/>
      <c r="I301" s="69" t="s">
        <v>1</v>
      </c>
      <c r="J301" s="70"/>
    </row>
    <row r="302" spans="1:10">
      <c r="A302" s="57" t="s">
        <v>951</v>
      </c>
      <c r="B302" s="62">
        <v>108</v>
      </c>
      <c r="C302" s="63">
        <v>1</v>
      </c>
      <c r="D302" s="62">
        <f t="shared" si="21"/>
        <v>108</v>
      </c>
      <c r="F302" s="62">
        <v>58</v>
      </c>
      <c r="G302" s="62">
        <f t="shared" si="22"/>
        <v>58</v>
      </c>
      <c r="I302" s="62">
        <f t="shared" si="23"/>
        <v>50</v>
      </c>
    </row>
    <row r="303" spans="1:10">
      <c r="A303" s="57" t="s">
        <v>1154</v>
      </c>
      <c r="B303" s="62">
        <v>499</v>
      </c>
      <c r="C303" s="63">
        <v>1</v>
      </c>
      <c r="D303" s="62">
        <f t="shared" si="21"/>
        <v>499</v>
      </c>
      <c r="F303" s="62">
        <v>228</v>
      </c>
      <c r="G303" s="62">
        <f t="shared" si="22"/>
        <v>228</v>
      </c>
      <c r="I303" s="62">
        <f t="shared" si="23"/>
        <v>271</v>
      </c>
    </row>
    <row r="304" spans="1:10">
      <c r="A304" s="57" t="s">
        <v>1043</v>
      </c>
      <c r="B304" s="62">
        <v>368</v>
      </c>
      <c r="C304" s="63">
        <v>1</v>
      </c>
      <c r="D304" s="62">
        <f t="shared" si="21"/>
        <v>368</v>
      </c>
      <c r="F304" s="62">
        <v>280</v>
      </c>
      <c r="G304" s="62">
        <f t="shared" si="22"/>
        <v>280</v>
      </c>
      <c r="I304" s="62">
        <f t="shared" si="23"/>
        <v>88</v>
      </c>
    </row>
    <row r="305" spans="1:9">
      <c r="A305" s="57" t="s">
        <v>1170</v>
      </c>
      <c r="B305" s="62">
        <v>168</v>
      </c>
      <c r="C305" s="63">
        <v>1</v>
      </c>
      <c r="D305" s="62">
        <f t="shared" si="21"/>
        <v>168</v>
      </c>
      <c r="F305" s="62">
        <v>80</v>
      </c>
      <c r="G305" s="62">
        <f t="shared" si="22"/>
        <v>80</v>
      </c>
      <c r="I305" s="62">
        <f t="shared" si="23"/>
        <v>88</v>
      </c>
    </row>
    <row r="306" spans="1:9">
      <c r="A306" s="57" t="s">
        <v>1039</v>
      </c>
      <c r="B306" s="62">
        <v>399</v>
      </c>
      <c r="C306" s="63">
        <v>1</v>
      </c>
      <c r="D306" s="62">
        <f t="shared" si="21"/>
        <v>399</v>
      </c>
      <c r="F306" s="62">
        <v>350</v>
      </c>
      <c r="G306" s="62">
        <f t="shared" si="22"/>
        <v>350</v>
      </c>
      <c r="I306" s="62">
        <f t="shared" si="23"/>
        <v>49</v>
      </c>
    </row>
    <row r="307" spans="1:9">
      <c r="A307" s="57" t="s">
        <v>1171</v>
      </c>
      <c r="B307" s="62">
        <v>399</v>
      </c>
      <c r="C307" s="63">
        <v>1</v>
      </c>
      <c r="D307" s="62">
        <f t="shared" si="21"/>
        <v>399</v>
      </c>
      <c r="F307" s="62">
        <v>300</v>
      </c>
      <c r="G307" s="62">
        <f t="shared" si="22"/>
        <v>300</v>
      </c>
      <c r="I307" s="62">
        <f t="shared" si="23"/>
        <v>99</v>
      </c>
    </row>
    <row r="308" spans="1:9">
      <c r="A308" s="57" t="s">
        <v>934</v>
      </c>
      <c r="B308" s="62">
        <v>788</v>
      </c>
      <c r="C308" s="63">
        <v>1</v>
      </c>
      <c r="D308" s="62">
        <f t="shared" si="21"/>
        <v>788</v>
      </c>
      <c r="F308" s="62">
        <v>680</v>
      </c>
      <c r="G308" s="62">
        <f t="shared" si="22"/>
        <v>680</v>
      </c>
      <c r="I308" s="62">
        <f t="shared" si="23"/>
        <v>108</v>
      </c>
    </row>
    <row r="309" spans="1:9">
      <c r="A309" s="57" t="s">
        <v>1172</v>
      </c>
      <c r="B309" s="62">
        <v>368</v>
      </c>
      <c r="C309" s="63">
        <v>1</v>
      </c>
      <c r="D309" s="62">
        <f t="shared" si="21"/>
        <v>368</v>
      </c>
      <c r="F309" s="62">
        <v>219</v>
      </c>
      <c r="G309" s="62">
        <f t="shared" si="22"/>
        <v>219</v>
      </c>
      <c r="I309" s="62">
        <f t="shared" si="23"/>
        <v>149</v>
      </c>
    </row>
    <row r="310" spans="1:9">
      <c r="A310" s="57" t="s">
        <v>1154</v>
      </c>
      <c r="B310" s="62">
        <v>489</v>
      </c>
      <c r="C310" s="63">
        <v>1</v>
      </c>
      <c r="D310" s="62">
        <f t="shared" si="21"/>
        <v>489</v>
      </c>
      <c r="F310" s="62">
        <v>228</v>
      </c>
      <c r="G310" s="62">
        <f t="shared" si="22"/>
        <v>228</v>
      </c>
      <c r="I310" s="62">
        <f t="shared" si="23"/>
        <v>261</v>
      </c>
    </row>
    <row r="311" spans="1:9">
      <c r="A311" s="57" t="s">
        <v>1010</v>
      </c>
      <c r="B311" s="62">
        <v>380</v>
      </c>
      <c r="C311" s="63">
        <v>1</v>
      </c>
      <c r="D311" s="62">
        <f t="shared" si="21"/>
        <v>380</v>
      </c>
      <c r="F311" s="62">
        <v>240</v>
      </c>
      <c r="G311" s="62">
        <f t="shared" si="22"/>
        <v>240</v>
      </c>
      <c r="I311" s="62">
        <f t="shared" si="23"/>
        <v>140</v>
      </c>
    </row>
    <row r="312" spans="1:9">
      <c r="A312" s="57" t="s">
        <v>1154</v>
      </c>
      <c r="B312" s="62">
        <v>390</v>
      </c>
      <c r="C312" s="63">
        <v>6</v>
      </c>
      <c r="D312" s="62">
        <f t="shared" si="21"/>
        <v>2340</v>
      </c>
      <c r="F312" s="62">
        <v>228</v>
      </c>
      <c r="G312" s="62">
        <f t="shared" si="22"/>
        <v>1368</v>
      </c>
      <c r="I312" s="62">
        <f t="shared" si="23"/>
        <v>972</v>
      </c>
    </row>
    <row r="313" spans="1:9">
      <c r="A313" s="57" t="s">
        <v>978</v>
      </c>
      <c r="B313" s="62">
        <v>590</v>
      </c>
      <c r="C313" s="63">
        <v>1</v>
      </c>
      <c r="D313" s="62">
        <f t="shared" si="21"/>
        <v>590</v>
      </c>
      <c r="F313" s="62">
        <v>488</v>
      </c>
      <c r="G313" s="62">
        <f t="shared" si="22"/>
        <v>488</v>
      </c>
      <c r="I313" s="62">
        <f t="shared" si="23"/>
        <v>102</v>
      </c>
    </row>
    <row r="314" spans="1:9">
      <c r="A314" s="57" t="s">
        <v>1103</v>
      </c>
      <c r="B314" s="62">
        <v>269</v>
      </c>
      <c r="C314" s="63">
        <v>1</v>
      </c>
      <c r="D314" s="62">
        <f t="shared" si="21"/>
        <v>269</v>
      </c>
      <c r="F314" s="62">
        <v>179</v>
      </c>
      <c r="G314" s="62">
        <f t="shared" si="22"/>
        <v>179</v>
      </c>
      <c r="I314" s="62">
        <f t="shared" si="23"/>
        <v>90</v>
      </c>
    </row>
    <row r="315" spans="1:9">
      <c r="A315" s="57" t="s">
        <v>1049</v>
      </c>
      <c r="B315" s="62">
        <v>299</v>
      </c>
      <c r="C315" s="63">
        <v>1</v>
      </c>
      <c r="D315" s="62">
        <f t="shared" si="21"/>
        <v>299</v>
      </c>
      <c r="F315" s="62">
        <v>270</v>
      </c>
      <c r="G315" s="62">
        <f t="shared" si="22"/>
        <v>270</v>
      </c>
      <c r="I315" s="62">
        <f t="shared" si="23"/>
        <v>29</v>
      </c>
    </row>
    <row r="316" spans="1:9">
      <c r="A316" s="57" t="s">
        <v>1173</v>
      </c>
      <c r="B316" s="62">
        <v>380</v>
      </c>
      <c r="C316" s="63">
        <v>1</v>
      </c>
      <c r="D316" s="62">
        <f t="shared" si="21"/>
        <v>380</v>
      </c>
      <c r="F316" s="62">
        <v>280</v>
      </c>
      <c r="G316" s="62">
        <f t="shared" si="22"/>
        <v>280</v>
      </c>
      <c r="I316" s="62">
        <f t="shared" si="23"/>
        <v>100</v>
      </c>
    </row>
    <row r="317" spans="1:9">
      <c r="A317" s="57" t="s">
        <v>1174</v>
      </c>
      <c r="B317" s="62">
        <v>660</v>
      </c>
      <c r="C317" s="63">
        <v>1</v>
      </c>
      <c r="D317" s="62">
        <f t="shared" si="21"/>
        <v>660</v>
      </c>
      <c r="F317" s="62">
        <v>610</v>
      </c>
      <c r="G317" s="62">
        <f t="shared" si="22"/>
        <v>610</v>
      </c>
      <c r="I317" s="62">
        <f t="shared" si="23"/>
        <v>50</v>
      </c>
    </row>
    <row r="318" spans="1:9">
      <c r="A318" s="57" t="s">
        <v>962</v>
      </c>
      <c r="B318" s="62">
        <v>468</v>
      </c>
      <c r="C318" s="63">
        <v>1</v>
      </c>
      <c r="D318" s="62">
        <f t="shared" ref="D318:D380" si="25">B318*C318</f>
        <v>468</v>
      </c>
      <c r="F318" s="62">
        <v>385</v>
      </c>
      <c r="G318" s="62">
        <f t="shared" si="22"/>
        <v>385</v>
      </c>
      <c r="I318" s="62">
        <f t="shared" si="23"/>
        <v>83</v>
      </c>
    </row>
    <row r="319" spans="1:9">
      <c r="A319" s="57" t="s">
        <v>1042</v>
      </c>
      <c r="B319" s="62">
        <v>498</v>
      </c>
      <c r="C319" s="63">
        <v>1</v>
      </c>
      <c r="D319" s="62">
        <f t="shared" si="25"/>
        <v>498</v>
      </c>
      <c r="F319" s="62">
        <v>360</v>
      </c>
      <c r="G319" s="62">
        <f t="shared" si="22"/>
        <v>360</v>
      </c>
      <c r="I319" s="62">
        <f t="shared" si="23"/>
        <v>138</v>
      </c>
    </row>
    <row r="320" spans="1:9">
      <c r="A320" s="57" t="s">
        <v>1154</v>
      </c>
      <c r="B320" s="62">
        <v>499</v>
      </c>
      <c r="C320" s="63">
        <v>2</v>
      </c>
      <c r="D320" s="62">
        <f t="shared" si="25"/>
        <v>998</v>
      </c>
      <c r="F320" s="62">
        <v>228</v>
      </c>
      <c r="G320" s="62">
        <f t="shared" si="22"/>
        <v>456</v>
      </c>
      <c r="I320" s="62">
        <f t="shared" si="23"/>
        <v>542</v>
      </c>
    </row>
    <row r="321" spans="1:10">
      <c r="A321" s="57" t="s">
        <v>1175</v>
      </c>
      <c r="B321" s="62">
        <v>168</v>
      </c>
      <c r="C321" s="63">
        <v>1</v>
      </c>
      <c r="D321" s="62">
        <f t="shared" si="25"/>
        <v>168</v>
      </c>
      <c r="F321" s="62">
        <v>90</v>
      </c>
      <c r="G321" s="62">
        <f t="shared" si="22"/>
        <v>90</v>
      </c>
      <c r="I321" s="62">
        <f t="shared" si="23"/>
        <v>78</v>
      </c>
    </row>
    <row r="322" spans="1:10">
      <c r="A322" s="57" t="s">
        <v>1176</v>
      </c>
      <c r="B322" s="62">
        <v>500</v>
      </c>
      <c r="C322" s="63">
        <v>1</v>
      </c>
      <c r="D322" s="62">
        <f t="shared" si="25"/>
        <v>500</v>
      </c>
      <c r="F322" s="62">
        <v>300</v>
      </c>
      <c r="G322" s="62">
        <f t="shared" si="22"/>
        <v>300</v>
      </c>
      <c r="I322" s="62">
        <f t="shared" si="23"/>
        <v>200</v>
      </c>
    </row>
    <row r="323" spans="1:10">
      <c r="A323" s="57" t="s">
        <v>934</v>
      </c>
      <c r="B323" s="62">
        <v>788</v>
      </c>
      <c r="C323" s="63">
        <v>1</v>
      </c>
      <c r="D323" s="62">
        <f t="shared" si="25"/>
        <v>788</v>
      </c>
      <c r="F323" s="62">
        <v>680</v>
      </c>
      <c r="G323" s="62">
        <f t="shared" si="22"/>
        <v>680</v>
      </c>
      <c r="I323" s="62">
        <f t="shared" si="23"/>
        <v>108</v>
      </c>
    </row>
    <row r="324" spans="1:10">
      <c r="A324" s="57" t="s">
        <v>928</v>
      </c>
      <c r="B324" s="62">
        <v>870</v>
      </c>
      <c r="C324" s="63">
        <v>1</v>
      </c>
      <c r="D324" s="62">
        <f t="shared" si="25"/>
        <v>870</v>
      </c>
      <c r="F324" s="62">
        <v>664</v>
      </c>
      <c r="G324" s="62">
        <f t="shared" si="22"/>
        <v>664</v>
      </c>
      <c r="I324" s="62">
        <f t="shared" si="23"/>
        <v>206</v>
      </c>
    </row>
    <row r="325" spans="1:10">
      <c r="D325" s="62">
        <f t="shared" si="25"/>
        <v>0</v>
      </c>
      <c r="E325" s="67">
        <f>SUM(D302:D324)</f>
        <v>12794</v>
      </c>
      <c r="G325" s="62">
        <f t="shared" si="22"/>
        <v>0</v>
      </c>
      <c r="H325" s="72">
        <f>SUM(G302:G324)</f>
        <v>8793</v>
      </c>
      <c r="I325" s="62">
        <f t="shared" si="23"/>
        <v>0</v>
      </c>
      <c r="J325" s="71">
        <f>SUM(I302:I324)</f>
        <v>4001</v>
      </c>
    </row>
    <row r="326" spans="1:10">
      <c r="D326" s="62">
        <f t="shared" si="25"/>
        <v>0</v>
      </c>
      <c r="G326" s="62">
        <f t="shared" si="22"/>
        <v>0</v>
      </c>
      <c r="I326" s="62">
        <f t="shared" si="23"/>
        <v>0</v>
      </c>
    </row>
    <row r="327" spans="1:10">
      <c r="D327" s="62">
        <f t="shared" si="25"/>
        <v>0</v>
      </c>
      <c r="G327" s="62">
        <f t="shared" si="22"/>
        <v>0</v>
      </c>
      <c r="I327" s="62">
        <f t="shared" si="23"/>
        <v>0</v>
      </c>
    </row>
    <row r="328" spans="1:10">
      <c r="A328" s="54">
        <v>44085</v>
      </c>
      <c r="B328" s="55"/>
      <c r="C328" s="56"/>
      <c r="D328" s="55"/>
      <c r="F328" s="55"/>
      <c r="G328" s="55"/>
      <c r="I328" s="55"/>
    </row>
    <row r="329" spans="1:10">
      <c r="A329" s="58" t="s">
        <v>0</v>
      </c>
      <c r="B329" s="59" t="s">
        <v>3</v>
      </c>
      <c r="C329" s="60" t="s">
        <v>8</v>
      </c>
      <c r="D329" s="59" t="s">
        <v>9</v>
      </c>
      <c r="E329" s="68"/>
      <c r="F329" s="61" t="s">
        <v>2</v>
      </c>
      <c r="G329" s="61" t="s">
        <v>10</v>
      </c>
      <c r="H329" s="73"/>
      <c r="I329" s="69" t="s">
        <v>1</v>
      </c>
      <c r="J329" s="70"/>
    </row>
    <row r="330" spans="1:10">
      <c r="A330" s="57" t="s">
        <v>948</v>
      </c>
      <c r="B330" s="62">
        <v>108</v>
      </c>
      <c r="C330" s="63">
        <v>2</v>
      </c>
      <c r="D330" s="62">
        <f t="shared" si="25"/>
        <v>216</v>
      </c>
      <c r="F330" s="62">
        <v>67</v>
      </c>
      <c r="G330" s="62">
        <f t="shared" si="22"/>
        <v>134</v>
      </c>
      <c r="I330" s="62">
        <f t="shared" si="23"/>
        <v>82</v>
      </c>
    </row>
    <row r="331" spans="1:10">
      <c r="A331" s="57" t="s">
        <v>1177</v>
      </c>
      <c r="B331" s="62">
        <v>1900</v>
      </c>
      <c r="C331" s="63">
        <v>1</v>
      </c>
      <c r="D331" s="62">
        <f t="shared" si="25"/>
        <v>1900</v>
      </c>
      <c r="F331" s="62">
        <v>1559</v>
      </c>
      <c r="G331" s="62">
        <f t="shared" si="22"/>
        <v>1559</v>
      </c>
      <c r="I331" s="62">
        <f t="shared" si="23"/>
        <v>341</v>
      </c>
    </row>
    <row r="332" spans="1:10">
      <c r="A332" s="57" t="s">
        <v>1178</v>
      </c>
      <c r="B332" s="62">
        <v>80</v>
      </c>
      <c r="C332" s="63">
        <v>2</v>
      </c>
      <c r="D332" s="62">
        <f t="shared" si="25"/>
        <v>160</v>
      </c>
      <c r="F332" s="62">
        <v>45</v>
      </c>
      <c r="G332" s="62">
        <f t="shared" si="22"/>
        <v>90</v>
      </c>
      <c r="I332" s="62">
        <f t="shared" si="23"/>
        <v>70</v>
      </c>
    </row>
    <row r="333" spans="1:10">
      <c r="A333" s="57" t="s">
        <v>982</v>
      </c>
      <c r="B333" s="62">
        <v>410</v>
      </c>
      <c r="C333" s="63">
        <v>1</v>
      </c>
      <c r="D333" s="62">
        <f t="shared" si="25"/>
        <v>410</v>
      </c>
      <c r="F333" s="62">
        <v>320</v>
      </c>
      <c r="G333" s="62">
        <f t="shared" si="22"/>
        <v>320</v>
      </c>
      <c r="I333" s="62">
        <f t="shared" si="23"/>
        <v>90</v>
      </c>
    </row>
    <row r="334" spans="1:10">
      <c r="A334" s="57" t="s">
        <v>1179</v>
      </c>
      <c r="B334" s="62">
        <v>699</v>
      </c>
      <c r="C334" s="63">
        <v>1</v>
      </c>
      <c r="D334" s="62">
        <f t="shared" si="25"/>
        <v>699</v>
      </c>
      <c r="F334" s="62">
        <v>454</v>
      </c>
      <c r="G334" s="62">
        <f t="shared" si="22"/>
        <v>454</v>
      </c>
      <c r="I334" s="62">
        <f t="shared" si="23"/>
        <v>245</v>
      </c>
    </row>
    <row r="335" spans="1:10">
      <c r="A335" s="57" t="s">
        <v>1092</v>
      </c>
      <c r="B335" s="62">
        <v>110</v>
      </c>
      <c r="C335" s="63">
        <v>1</v>
      </c>
      <c r="D335" s="62">
        <f t="shared" si="25"/>
        <v>110</v>
      </c>
      <c r="F335" s="62">
        <v>80</v>
      </c>
      <c r="G335" s="62">
        <f t="shared" si="22"/>
        <v>80</v>
      </c>
      <c r="I335" s="62">
        <f t="shared" si="23"/>
        <v>30</v>
      </c>
    </row>
    <row r="336" spans="1:10">
      <c r="A336" s="57" t="s">
        <v>1175</v>
      </c>
      <c r="B336" s="62">
        <v>168</v>
      </c>
      <c r="C336" s="63">
        <v>1</v>
      </c>
      <c r="D336" s="62">
        <f t="shared" si="25"/>
        <v>168</v>
      </c>
      <c r="F336" s="62">
        <v>90</v>
      </c>
      <c r="G336" s="62">
        <f t="shared" si="22"/>
        <v>90</v>
      </c>
      <c r="I336" s="62">
        <f t="shared" si="23"/>
        <v>78</v>
      </c>
    </row>
    <row r="337" spans="1:9">
      <c r="A337" s="57" t="s">
        <v>1049</v>
      </c>
      <c r="B337" s="62">
        <v>299</v>
      </c>
      <c r="C337" s="63">
        <v>1</v>
      </c>
      <c r="D337" s="62">
        <f t="shared" si="25"/>
        <v>299</v>
      </c>
      <c r="F337" s="62">
        <v>270</v>
      </c>
      <c r="G337" s="62">
        <f t="shared" si="22"/>
        <v>270</v>
      </c>
      <c r="I337" s="62">
        <f t="shared" si="23"/>
        <v>29</v>
      </c>
    </row>
    <row r="338" spans="1:9">
      <c r="A338" s="57" t="s">
        <v>1177</v>
      </c>
      <c r="B338" s="62">
        <v>1999</v>
      </c>
      <c r="C338" s="63">
        <v>1</v>
      </c>
      <c r="D338" s="62">
        <f t="shared" si="25"/>
        <v>1999</v>
      </c>
      <c r="F338" s="62">
        <v>1559</v>
      </c>
      <c r="G338" s="62">
        <f t="shared" si="22"/>
        <v>1559</v>
      </c>
      <c r="I338" s="62">
        <f t="shared" si="23"/>
        <v>440</v>
      </c>
    </row>
    <row r="339" spans="1:9">
      <c r="A339" s="57" t="s">
        <v>1142</v>
      </c>
      <c r="B339" s="62">
        <v>850</v>
      </c>
      <c r="C339" s="63">
        <v>1</v>
      </c>
      <c r="D339" s="62">
        <f t="shared" si="25"/>
        <v>850</v>
      </c>
      <c r="F339" s="62">
        <v>664</v>
      </c>
      <c r="G339" s="62">
        <f t="shared" si="22"/>
        <v>664</v>
      </c>
      <c r="I339" s="62">
        <f t="shared" si="23"/>
        <v>186</v>
      </c>
    </row>
    <row r="340" spans="1:9">
      <c r="A340" s="57" t="s">
        <v>936</v>
      </c>
      <c r="B340" s="62">
        <v>520</v>
      </c>
      <c r="C340" s="63">
        <v>1</v>
      </c>
      <c r="D340" s="62">
        <f t="shared" si="25"/>
        <v>520</v>
      </c>
      <c r="F340" s="62">
        <v>479</v>
      </c>
      <c r="G340" s="62">
        <f t="shared" si="22"/>
        <v>479</v>
      </c>
      <c r="I340" s="62">
        <f t="shared" si="23"/>
        <v>41</v>
      </c>
    </row>
    <row r="341" spans="1:9">
      <c r="A341" s="57" t="s">
        <v>1188</v>
      </c>
      <c r="B341" s="62">
        <v>2100</v>
      </c>
      <c r="C341" s="63">
        <v>1</v>
      </c>
      <c r="D341" s="62">
        <f t="shared" si="25"/>
        <v>2100</v>
      </c>
      <c r="F341" s="62">
        <v>1505</v>
      </c>
      <c r="G341" s="62">
        <f t="shared" si="22"/>
        <v>1505</v>
      </c>
      <c r="I341" s="62">
        <f t="shared" si="23"/>
        <v>595</v>
      </c>
    </row>
    <row r="342" spans="1:9">
      <c r="A342" s="57" t="s">
        <v>1173</v>
      </c>
      <c r="B342" s="62">
        <v>360</v>
      </c>
      <c r="C342" s="63">
        <v>1</v>
      </c>
      <c r="D342" s="62">
        <f t="shared" si="25"/>
        <v>360</v>
      </c>
      <c r="F342" s="62">
        <v>240</v>
      </c>
      <c r="G342" s="62">
        <f t="shared" ref="G342:G402" si="26">C342*F342</f>
        <v>240</v>
      </c>
      <c r="I342" s="62">
        <f t="shared" ref="I342:I402" si="27">D342-G342</f>
        <v>120</v>
      </c>
    </row>
    <row r="343" spans="1:9">
      <c r="A343" s="57" t="s">
        <v>1180</v>
      </c>
      <c r="B343" s="62">
        <v>501</v>
      </c>
      <c r="C343" s="63">
        <v>1</v>
      </c>
      <c r="D343" s="62">
        <f t="shared" si="25"/>
        <v>501</v>
      </c>
      <c r="F343" s="62">
        <v>353</v>
      </c>
      <c r="G343" s="62">
        <f t="shared" si="26"/>
        <v>353</v>
      </c>
      <c r="I343" s="62">
        <f t="shared" si="27"/>
        <v>148</v>
      </c>
    </row>
    <row r="344" spans="1:9">
      <c r="A344" s="57" t="s">
        <v>1021</v>
      </c>
      <c r="B344" s="62">
        <v>988</v>
      </c>
      <c r="C344" s="63">
        <v>1</v>
      </c>
      <c r="D344" s="62">
        <f t="shared" si="25"/>
        <v>988</v>
      </c>
      <c r="F344" s="62">
        <v>648</v>
      </c>
      <c r="G344" s="62">
        <f t="shared" si="26"/>
        <v>648</v>
      </c>
      <c r="I344" s="62">
        <f t="shared" si="27"/>
        <v>340</v>
      </c>
    </row>
    <row r="345" spans="1:9">
      <c r="A345" s="57" t="s">
        <v>979</v>
      </c>
      <c r="B345" s="62">
        <v>1950</v>
      </c>
      <c r="C345" s="63">
        <v>1</v>
      </c>
      <c r="D345" s="62">
        <f t="shared" si="25"/>
        <v>1950</v>
      </c>
      <c r="F345" s="62">
        <v>1750</v>
      </c>
      <c r="G345" s="62">
        <f t="shared" si="26"/>
        <v>1750</v>
      </c>
      <c r="I345" s="62">
        <f t="shared" si="27"/>
        <v>200</v>
      </c>
    </row>
    <row r="346" spans="1:9">
      <c r="A346" s="57" t="s">
        <v>955</v>
      </c>
      <c r="B346" s="62">
        <v>160</v>
      </c>
      <c r="C346" s="63">
        <v>1</v>
      </c>
      <c r="D346" s="62">
        <f t="shared" si="25"/>
        <v>160</v>
      </c>
      <c r="F346" s="62">
        <v>90</v>
      </c>
      <c r="G346" s="62">
        <f t="shared" si="26"/>
        <v>90</v>
      </c>
      <c r="I346" s="62">
        <f t="shared" si="27"/>
        <v>70</v>
      </c>
    </row>
    <row r="347" spans="1:9">
      <c r="A347" s="57" t="s">
        <v>978</v>
      </c>
      <c r="B347" s="62">
        <v>580</v>
      </c>
      <c r="C347" s="63">
        <v>1</v>
      </c>
      <c r="D347" s="62">
        <f t="shared" si="25"/>
        <v>580</v>
      </c>
      <c r="F347" s="62">
        <v>488</v>
      </c>
      <c r="G347" s="62">
        <f t="shared" si="26"/>
        <v>488</v>
      </c>
      <c r="I347" s="62">
        <f t="shared" si="27"/>
        <v>92</v>
      </c>
    </row>
    <row r="348" spans="1:9">
      <c r="A348" s="57" t="s">
        <v>1025</v>
      </c>
      <c r="B348" s="62">
        <v>3200</v>
      </c>
      <c r="C348" s="63">
        <v>1</v>
      </c>
      <c r="D348" s="62">
        <f t="shared" si="25"/>
        <v>3200</v>
      </c>
      <c r="F348" s="62">
        <v>1700</v>
      </c>
      <c r="G348" s="62">
        <f t="shared" si="26"/>
        <v>1700</v>
      </c>
      <c r="I348" s="62">
        <f t="shared" si="27"/>
        <v>1500</v>
      </c>
    </row>
    <row r="349" spans="1:9">
      <c r="A349" s="57" t="s">
        <v>1181</v>
      </c>
      <c r="B349" s="62">
        <v>320</v>
      </c>
      <c r="C349" s="63">
        <v>2</v>
      </c>
      <c r="D349" s="62">
        <f t="shared" si="25"/>
        <v>640</v>
      </c>
      <c r="F349" s="62">
        <v>150</v>
      </c>
      <c r="G349" s="62">
        <f t="shared" si="26"/>
        <v>300</v>
      </c>
      <c r="I349" s="62">
        <f t="shared" si="27"/>
        <v>340</v>
      </c>
    </row>
    <row r="350" spans="1:9">
      <c r="A350" s="57" t="s">
        <v>1182</v>
      </c>
      <c r="B350" s="62">
        <v>1570</v>
      </c>
      <c r="C350" s="63">
        <v>1</v>
      </c>
      <c r="D350" s="62">
        <f t="shared" si="25"/>
        <v>1570</v>
      </c>
      <c r="F350" s="62">
        <v>1380</v>
      </c>
      <c r="G350" s="62">
        <f t="shared" si="26"/>
        <v>1380</v>
      </c>
      <c r="I350" s="62">
        <f t="shared" si="27"/>
        <v>190</v>
      </c>
    </row>
    <row r="351" spans="1:9">
      <c r="A351" s="81" t="s">
        <v>1183</v>
      </c>
      <c r="B351" s="62">
        <v>530</v>
      </c>
      <c r="C351" s="63">
        <v>1</v>
      </c>
      <c r="D351" s="62">
        <f t="shared" si="25"/>
        <v>530</v>
      </c>
      <c r="F351" s="62">
        <v>294</v>
      </c>
      <c r="G351" s="62">
        <f t="shared" si="26"/>
        <v>294</v>
      </c>
      <c r="I351" s="62">
        <f t="shared" si="27"/>
        <v>236</v>
      </c>
    </row>
    <row r="352" spans="1:9">
      <c r="A352" s="57" t="s">
        <v>1167</v>
      </c>
      <c r="B352" s="62">
        <v>970</v>
      </c>
      <c r="C352" s="63">
        <v>1</v>
      </c>
      <c r="D352" s="62">
        <f t="shared" si="25"/>
        <v>970</v>
      </c>
      <c r="F352" s="62">
        <v>820</v>
      </c>
      <c r="G352" s="62">
        <f t="shared" si="26"/>
        <v>820</v>
      </c>
      <c r="I352" s="62">
        <f t="shared" si="27"/>
        <v>150</v>
      </c>
    </row>
    <row r="353" spans="1:10">
      <c r="A353" s="57" t="s">
        <v>966</v>
      </c>
      <c r="B353" s="62">
        <v>238</v>
      </c>
      <c r="C353" s="63">
        <v>1</v>
      </c>
      <c r="D353" s="62">
        <f t="shared" si="25"/>
        <v>238</v>
      </c>
      <c r="F353" s="62">
        <v>190</v>
      </c>
      <c r="G353" s="62">
        <f t="shared" si="26"/>
        <v>190</v>
      </c>
      <c r="I353" s="62">
        <f t="shared" si="27"/>
        <v>48</v>
      </c>
    </row>
    <row r="354" spans="1:10">
      <c r="A354" s="57" t="s">
        <v>1189</v>
      </c>
      <c r="B354" s="62">
        <v>248</v>
      </c>
      <c r="C354" s="63">
        <v>1</v>
      </c>
      <c r="D354" s="62">
        <f t="shared" si="25"/>
        <v>248</v>
      </c>
      <c r="F354" s="62">
        <v>205</v>
      </c>
      <c r="G354" s="62">
        <f t="shared" si="26"/>
        <v>205</v>
      </c>
      <c r="I354" s="62">
        <f t="shared" si="27"/>
        <v>43</v>
      </c>
    </row>
    <row r="355" spans="1:10" ht="20" customHeight="1">
      <c r="A355" s="57" t="s">
        <v>966</v>
      </c>
      <c r="B355" s="62">
        <v>238</v>
      </c>
      <c r="C355" s="63">
        <v>1</v>
      </c>
      <c r="D355" s="62">
        <f t="shared" si="25"/>
        <v>238</v>
      </c>
      <c r="F355" s="62">
        <v>190</v>
      </c>
      <c r="G355" s="62">
        <f t="shared" si="26"/>
        <v>190</v>
      </c>
      <c r="I355" s="62">
        <f t="shared" si="27"/>
        <v>48</v>
      </c>
    </row>
    <row r="356" spans="1:10">
      <c r="A356" s="57" t="s">
        <v>1184</v>
      </c>
      <c r="B356" s="62">
        <v>370</v>
      </c>
      <c r="C356" s="63">
        <v>1</v>
      </c>
      <c r="D356" s="62">
        <f t="shared" si="25"/>
        <v>370</v>
      </c>
      <c r="F356" s="62">
        <v>320</v>
      </c>
      <c r="G356" s="62">
        <f t="shared" si="26"/>
        <v>320</v>
      </c>
      <c r="I356" s="62">
        <f t="shared" si="27"/>
        <v>50</v>
      </c>
    </row>
    <row r="357" spans="1:10">
      <c r="A357" s="57" t="s">
        <v>1187</v>
      </c>
      <c r="B357" s="62">
        <v>2350</v>
      </c>
      <c r="C357" s="63">
        <v>1</v>
      </c>
      <c r="D357" s="62">
        <f t="shared" si="25"/>
        <v>2350</v>
      </c>
      <c r="F357" s="62">
        <v>2099</v>
      </c>
      <c r="G357" s="62">
        <f t="shared" si="26"/>
        <v>2099</v>
      </c>
      <c r="I357" s="62">
        <f t="shared" si="27"/>
        <v>251</v>
      </c>
    </row>
    <row r="358" spans="1:10">
      <c r="A358" s="57" t="s">
        <v>1027</v>
      </c>
      <c r="B358" s="62">
        <v>380</v>
      </c>
      <c r="C358" s="63">
        <v>1</v>
      </c>
      <c r="D358" s="62">
        <f t="shared" si="25"/>
        <v>380</v>
      </c>
      <c r="F358" s="62">
        <v>248</v>
      </c>
      <c r="G358" s="62">
        <f t="shared" si="26"/>
        <v>248</v>
      </c>
      <c r="I358" s="62">
        <f t="shared" si="27"/>
        <v>132</v>
      </c>
    </row>
    <row r="359" spans="1:10">
      <c r="A359" s="57" t="s">
        <v>1185</v>
      </c>
      <c r="B359" s="62">
        <v>2888</v>
      </c>
      <c r="C359" s="63">
        <v>1</v>
      </c>
      <c r="D359" s="62">
        <f t="shared" si="25"/>
        <v>2888</v>
      </c>
      <c r="F359" s="62">
        <v>2249</v>
      </c>
      <c r="G359" s="62">
        <f t="shared" si="26"/>
        <v>2249</v>
      </c>
      <c r="I359" s="62">
        <f t="shared" si="27"/>
        <v>639</v>
      </c>
    </row>
    <row r="360" spans="1:10">
      <c r="A360" s="57" t="s">
        <v>1186</v>
      </c>
      <c r="B360" s="62">
        <v>100</v>
      </c>
      <c r="C360" s="63">
        <v>1</v>
      </c>
      <c r="D360" s="62">
        <f t="shared" si="25"/>
        <v>100</v>
      </c>
      <c r="F360" s="62">
        <v>96</v>
      </c>
      <c r="G360" s="62">
        <f t="shared" si="26"/>
        <v>96</v>
      </c>
      <c r="I360" s="62">
        <f t="shared" si="27"/>
        <v>4</v>
      </c>
    </row>
    <row r="361" spans="1:10">
      <c r="A361" s="57" t="s">
        <v>971</v>
      </c>
      <c r="B361" s="62">
        <v>299</v>
      </c>
      <c r="C361" s="63">
        <v>1</v>
      </c>
      <c r="D361" s="62">
        <f t="shared" si="25"/>
        <v>299</v>
      </c>
      <c r="F361" s="62">
        <v>127</v>
      </c>
      <c r="G361" s="62">
        <f t="shared" si="26"/>
        <v>127</v>
      </c>
      <c r="I361" s="62">
        <f t="shared" si="27"/>
        <v>172</v>
      </c>
    </row>
    <row r="362" spans="1:10">
      <c r="A362" s="57" t="s">
        <v>1164</v>
      </c>
      <c r="B362" s="62">
        <v>299</v>
      </c>
      <c r="C362" s="63">
        <v>1</v>
      </c>
      <c r="D362" s="62">
        <f t="shared" si="25"/>
        <v>299</v>
      </c>
      <c r="F362" s="62">
        <v>229</v>
      </c>
      <c r="G362" s="62">
        <f t="shared" si="26"/>
        <v>229</v>
      </c>
      <c r="I362" s="62">
        <f t="shared" si="27"/>
        <v>70</v>
      </c>
    </row>
    <row r="363" spans="1:10">
      <c r="D363" s="62">
        <f t="shared" si="25"/>
        <v>0</v>
      </c>
      <c r="G363" s="62">
        <f t="shared" si="26"/>
        <v>0</v>
      </c>
      <c r="I363" s="62">
        <f t="shared" si="27"/>
        <v>0</v>
      </c>
    </row>
    <row r="364" spans="1:10">
      <c r="D364" s="62">
        <f t="shared" si="25"/>
        <v>0</v>
      </c>
      <c r="G364" s="62">
        <f t="shared" si="26"/>
        <v>0</v>
      </c>
      <c r="I364" s="62">
        <f t="shared" si="27"/>
        <v>0</v>
      </c>
    </row>
    <row r="365" spans="1:10">
      <c r="D365" s="62">
        <f t="shared" si="25"/>
        <v>0</v>
      </c>
      <c r="E365" s="67">
        <f>SUM(D330:D364)</f>
        <v>28290</v>
      </c>
      <c r="G365" s="62">
        <f t="shared" si="26"/>
        <v>0</v>
      </c>
      <c r="H365" s="72">
        <f>SUM(G330:G364)</f>
        <v>21220</v>
      </c>
      <c r="I365" s="62">
        <f t="shared" si="27"/>
        <v>0</v>
      </c>
      <c r="J365" s="71">
        <f>SUM(I330:I364)</f>
        <v>7070</v>
      </c>
    </row>
    <row r="366" spans="1:10">
      <c r="D366" s="62">
        <f t="shared" si="25"/>
        <v>0</v>
      </c>
      <c r="G366" s="62">
        <f t="shared" si="26"/>
        <v>0</v>
      </c>
      <c r="I366" s="62">
        <f t="shared" si="27"/>
        <v>0</v>
      </c>
    </row>
    <row r="367" spans="1:10">
      <c r="A367" s="54">
        <v>44086</v>
      </c>
      <c r="B367" s="55"/>
      <c r="C367" s="56"/>
      <c r="D367" s="55"/>
      <c r="F367" s="55"/>
      <c r="G367" s="55"/>
      <c r="I367" s="55"/>
    </row>
    <row r="368" spans="1:10">
      <c r="A368" s="58" t="s">
        <v>0</v>
      </c>
      <c r="B368" s="59" t="s">
        <v>3</v>
      </c>
      <c r="C368" s="60" t="s">
        <v>8</v>
      </c>
      <c r="D368" s="59" t="s">
        <v>9</v>
      </c>
      <c r="E368" s="68"/>
      <c r="F368" s="61" t="s">
        <v>2</v>
      </c>
      <c r="G368" s="61" t="s">
        <v>10</v>
      </c>
      <c r="H368" s="73"/>
      <c r="I368" s="69" t="s">
        <v>1</v>
      </c>
      <c r="J368" s="70"/>
    </row>
    <row r="369" spans="1:9">
      <c r="A369" s="57" t="s">
        <v>925</v>
      </c>
      <c r="B369" s="62">
        <v>499</v>
      </c>
      <c r="C369" s="63">
        <v>1</v>
      </c>
      <c r="D369" s="62">
        <f t="shared" si="25"/>
        <v>499</v>
      </c>
      <c r="F369" s="62">
        <v>380</v>
      </c>
      <c r="G369" s="62">
        <f t="shared" si="26"/>
        <v>380</v>
      </c>
      <c r="I369" s="62">
        <f t="shared" si="27"/>
        <v>119</v>
      </c>
    </row>
    <row r="370" spans="1:9">
      <c r="A370" s="57" t="s">
        <v>1041</v>
      </c>
      <c r="B370" s="62">
        <v>1280</v>
      </c>
      <c r="C370" s="63">
        <v>1</v>
      </c>
      <c r="D370" s="62">
        <f t="shared" si="25"/>
        <v>1280</v>
      </c>
      <c r="F370" s="62">
        <v>850</v>
      </c>
      <c r="G370" s="62">
        <f t="shared" si="26"/>
        <v>850</v>
      </c>
      <c r="I370" s="62">
        <f t="shared" si="27"/>
        <v>430</v>
      </c>
    </row>
    <row r="371" spans="1:9">
      <c r="A371" s="57" t="s">
        <v>1190</v>
      </c>
      <c r="B371" s="62">
        <v>500</v>
      </c>
      <c r="C371" s="63">
        <v>1</v>
      </c>
      <c r="D371" s="62">
        <f t="shared" si="25"/>
        <v>500</v>
      </c>
      <c r="F371" s="62">
        <v>294</v>
      </c>
      <c r="G371" s="62">
        <f t="shared" si="26"/>
        <v>294</v>
      </c>
      <c r="I371" s="62">
        <f t="shared" si="27"/>
        <v>206</v>
      </c>
    </row>
    <row r="372" spans="1:9">
      <c r="A372" s="57" t="s">
        <v>1100</v>
      </c>
      <c r="B372" s="62">
        <v>180</v>
      </c>
      <c r="C372" s="63">
        <v>1</v>
      </c>
      <c r="D372" s="62">
        <f t="shared" si="25"/>
        <v>180</v>
      </c>
      <c r="F372" s="62">
        <v>100</v>
      </c>
      <c r="G372" s="62">
        <f t="shared" si="26"/>
        <v>100</v>
      </c>
      <c r="I372" s="62">
        <f t="shared" si="27"/>
        <v>80</v>
      </c>
    </row>
    <row r="373" spans="1:9">
      <c r="A373" s="57" t="s">
        <v>1191</v>
      </c>
      <c r="B373" s="62">
        <v>248</v>
      </c>
      <c r="C373" s="63">
        <v>4</v>
      </c>
      <c r="D373" s="62">
        <f t="shared" si="25"/>
        <v>992</v>
      </c>
      <c r="F373" s="62">
        <v>185</v>
      </c>
      <c r="G373" s="62">
        <f t="shared" si="26"/>
        <v>740</v>
      </c>
      <c r="I373" s="62">
        <f t="shared" si="27"/>
        <v>252</v>
      </c>
    </row>
    <row r="374" spans="1:9">
      <c r="A374" s="57" t="s">
        <v>1192</v>
      </c>
      <c r="B374" s="62">
        <v>770</v>
      </c>
      <c r="C374" s="63">
        <v>1</v>
      </c>
      <c r="D374" s="62">
        <f t="shared" si="25"/>
        <v>770</v>
      </c>
      <c r="F374" s="62">
        <v>720</v>
      </c>
      <c r="G374" s="62">
        <f t="shared" si="26"/>
        <v>720</v>
      </c>
      <c r="I374" s="62">
        <f t="shared" si="27"/>
        <v>50</v>
      </c>
    </row>
    <row r="375" spans="1:9">
      <c r="A375" s="57" t="s">
        <v>1199</v>
      </c>
      <c r="B375" s="62">
        <v>328</v>
      </c>
      <c r="C375" s="63">
        <v>1</v>
      </c>
      <c r="D375" s="62">
        <f t="shared" si="25"/>
        <v>328</v>
      </c>
      <c r="F375" s="62">
        <v>240</v>
      </c>
      <c r="G375" s="62">
        <f t="shared" si="26"/>
        <v>240</v>
      </c>
      <c r="I375" s="62">
        <f t="shared" si="27"/>
        <v>88</v>
      </c>
    </row>
    <row r="376" spans="1:9">
      <c r="A376" s="57" t="s">
        <v>1010</v>
      </c>
      <c r="B376" s="62">
        <v>370</v>
      </c>
      <c r="C376" s="63">
        <v>1</v>
      </c>
      <c r="D376" s="62">
        <f t="shared" si="25"/>
        <v>370</v>
      </c>
      <c r="F376" s="62">
        <v>240</v>
      </c>
      <c r="G376" s="62">
        <f t="shared" si="26"/>
        <v>240</v>
      </c>
      <c r="I376" s="62">
        <f t="shared" si="27"/>
        <v>130</v>
      </c>
    </row>
    <row r="377" spans="1:9">
      <c r="A377" s="57" t="s">
        <v>1193</v>
      </c>
      <c r="B377" s="62">
        <v>2690</v>
      </c>
      <c r="C377" s="63">
        <v>1</v>
      </c>
      <c r="D377" s="62">
        <f t="shared" si="25"/>
        <v>2690</v>
      </c>
      <c r="F377" s="62">
        <v>2456</v>
      </c>
      <c r="G377" s="62">
        <f t="shared" si="26"/>
        <v>2456</v>
      </c>
      <c r="I377" s="62">
        <f t="shared" si="27"/>
        <v>234</v>
      </c>
    </row>
    <row r="378" spans="1:9">
      <c r="A378" s="57" t="s">
        <v>971</v>
      </c>
      <c r="B378" s="62">
        <v>228</v>
      </c>
      <c r="C378" s="63">
        <v>1</v>
      </c>
      <c r="D378" s="62">
        <f t="shared" si="25"/>
        <v>228</v>
      </c>
      <c r="F378" s="62">
        <v>127</v>
      </c>
      <c r="G378" s="62">
        <f t="shared" si="26"/>
        <v>127</v>
      </c>
      <c r="I378" s="62">
        <f t="shared" si="27"/>
        <v>101</v>
      </c>
    </row>
    <row r="379" spans="1:9">
      <c r="A379" s="57" t="s">
        <v>1167</v>
      </c>
      <c r="B379" s="62">
        <v>980</v>
      </c>
      <c r="C379" s="63">
        <v>1</v>
      </c>
      <c r="D379" s="62">
        <f t="shared" si="25"/>
        <v>980</v>
      </c>
      <c r="F379" s="62">
        <v>820</v>
      </c>
      <c r="G379" s="62">
        <f t="shared" si="26"/>
        <v>820</v>
      </c>
      <c r="I379" s="62">
        <f t="shared" si="27"/>
        <v>160</v>
      </c>
    </row>
    <row r="380" spans="1:9">
      <c r="A380" s="57" t="s">
        <v>1200</v>
      </c>
      <c r="B380" s="62">
        <v>60</v>
      </c>
      <c r="C380" s="63">
        <v>1</v>
      </c>
      <c r="D380" s="62">
        <f t="shared" si="25"/>
        <v>60</v>
      </c>
      <c r="F380" s="62">
        <v>35</v>
      </c>
      <c r="G380" s="62">
        <f t="shared" si="26"/>
        <v>35</v>
      </c>
      <c r="I380" s="62">
        <f t="shared" si="27"/>
        <v>25</v>
      </c>
    </row>
    <row r="381" spans="1:9">
      <c r="A381" s="57" t="s">
        <v>999</v>
      </c>
      <c r="B381" s="62">
        <v>399</v>
      </c>
      <c r="C381" s="63">
        <v>1</v>
      </c>
      <c r="D381" s="62">
        <f t="shared" ref="D381:D441" si="28">B381*C381</f>
        <v>399</v>
      </c>
      <c r="F381" s="62">
        <v>299</v>
      </c>
      <c r="G381" s="62">
        <f t="shared" si="26"/>
        <v>299</v>
      </c>
      <c r="I381" s="62">
        <f t="shared" si="27"/>
        <v>100</v>
      </c>
    </row>
    <row r="382" spans="1:9">
      <c r="A382" s="57" t="s">
        <v>1001</v>
      </c>
      <c r="B382" s="62">
        <v>328</v>
      </c>
      <c r="C382" s="63">
        <v>1</v>
      </c>
      <c r="D382" s="62">
        <f t="shared" si="28"/>
        <v>328</v>
      </c>
      <c r="F382" s="62">
        <v>228</v>
      </c>
      <c r="G382" s="62">
        <f t="shared" si="26"/>
        <v>228</v>
      </c>
      <c r="I382" s="62">
        <f t="shared" si="27"/>
        <v>100</v>
      </c>
    </row>
    <row r="383" spans="1:9">
      <c r="A383" s="57" t="s">
        <v>1154</v>
      </c>
      <c r="B383" s="62">
        <v>499</v>
      </c>
      <c r="C383" s="63">
        <v>2</v>
      </c>
      <c r="D383" s="62">
        <f t="shared" si="28"/>
        <v>998</v>
      </c>
      <c r="F383" s="62">
        <v>228</v>
      </c>
      <c r="G383" s="62">
        <f t="shared" si="26"/>
        <v>456</v>
      </c>
      <c r="I383" s="62">
        <f t="shared" si="27"/>
        <v>542</v>
      </c>
    </row>
    <row r="384" spans="1:9">
      <c r="A384" s="57" t="s">
        <v>1194</v>
      </c>
      <c r="B384" s="62">
        <v>5500</v>
      </c>
      <c r="C384" s="63">
        <v>1</v>
      </c>
      <c r="D384" s="62">
        <f t="shared" si="28"/>
        <v>5500</v>
      </c>
      <c r="F384" s="62">
        <v>4980</v>
      </c>
      <c r="G384" s="62">
        <f t="shared" si="26"/>
        <v>4980</v>
      </c>
      <c r="I384" s="62">
        <f t="shared" si="27"/>
        <v>520</v>
      </c>
    </row>
    <row r="385" spans="1:10">
      <c r="A385" s="57" t="s">
        <v>1195</v>
      </c>
      <c r="B385" s="62">
        <v>3950</v>
      </c>
      <c r="C385" s="63">
        <v>1</v>
      </c>
      <c r="D385" s="62">
        <f t="shared" si="28"/>
        <v>3950</v>
      </c>
      <c r="F385" s="62">
        <v>2950</v>
      </c>
      <c r="G385" s="62">
        <f t="shared" si="26"/>
        <v>2950</v>
      </c>
      <c r="I385" s="62">
        <f t="shared" si="27"/>
        <v>1000</v>
      </c>
    </row>
    <row r="386" spans="1:10">
      <c r="A386" s="57" t="s">
        <v>1013</v>
      </c>
      <c r="B386" s="62">
        <v>1950</v>
      </c>
      <c r="C386" s="63">
        <v>1</v>
      </c>
      <c r="D386" s="62">
        <f t="shared" si="28"/>
        <v>1950</v>
      </c>
      <c r="F386" s="62">
        <v>1574</v>
      </c>
      <c r="G386" s="62">
        <f t="shared" si="26"/>
        <v>1574</v>
      </c>
      <c r="I386" s="62">
        <f t="shared" si="27"/>
        <v>376</v>
      </c>
    </row>
    <row r="387" spans="1:10">
      <c r="A387" s="57" t="s">
        <v>1020</v>
      </c>
      <c r="B387" s="62">
        <v>800</v>
      </c>
      <c r="C387" s="63">
        <v>1</v>
      </c>
      <c r="D387" s="62">
        <f t="shared" si="28"/>
        <v>800</v>
      </c>
      <c r="F387" s="62">
        <v>639</v>
      </c>
      <c r="G387" s="62">
        <f t="shared" si="26"/>
        <v>639</v>
      </c>
      <c r="I387" s="62">
        <f t="shared" si="27"/>
        <v>161</v>
      </c>
    </row>
    <row r="388" spans="1:10">
      <c r="A388" s="57" t="s">
        <v>1196</v>
      </c>
      <c r="B388" s="62">
        <v>1200</v>
      </c>
      <c r="C388" s="63">
        <v>1</v>
      </c>
      <c r="D388" s="62">
        <f t="shared" si="28"/>
        <v>1200</v>
      </c>
      <c r="F388" s="62">
        <v>990</v>
      </c>
      <c r="G388" s="62">
        <f t="shared" si="26"/>
        <v>990</v>
      </c>
      <c r="I388" s="62">
        <f t="shared" si="27"/>
        <v>210</v>
      </c>
    </row>
    <row r="389" spans="1:10">
      <c r="A389" s="57" t="s">
        <v>997</v>
      </c>
      <c r="B389" s="62">
        <v>580</v>
      </c>
      <c r="C389" s="63">
        <v>1</v>
      </c>
      <c r="D389" s="62">
        <f t="shared" si="28"/>
        <v>580</v>
      </c>
      <c r="F389" s="62">
        <v>520</v>
      </c>
      <c r="G389" s="62">
        <f t="shared" si="26"/>
        <v>520</v>
      </c>
      <c r="I389" s="62">
        <f t="shared" si="27"/>
        <v>60</v>
      </c>
    </row>
    <row r="390" spans="1:10">
      <c r="A390" s="57" t="s">
        <v>974</v>
      </c>
      <c r="B390" s="62">
        <v>1299</v>
      </c>
      <c r="C390" s="63">
        <v>1</v>
      </c>
      <c r="D390" s="62">
        <f t="shared" si="28"/>
        <v>1299</v>
      </c>
      <c r="F390" s="62">
        <v>845</v>
      </c>
      <c r="G390" s="62">
        <f t="shared" si="26"/>
        <v>845</v>
      </c>
      <c r="I390" s="62">
        <f t="shared" si="27"/>
        <v>454</v>
      </c>
    </row>
    <row r="391" spans="1:10">
      <c r="A391" s="57" t="s">
        <v>948</v>
      </c>
      <c r="B391" s="62">
        <v>100</v>
      </c>
      <c r="C391" s="63">
        <v>1</v>
      </c>
      <c r="D391" s="62">
        <f t="shared" si="28"/>
        <v>100</v>
      </c>
      <c r="F391" s="62">
        <v>67</v>
      </c>
      <c r="G391" s="62">
        <f t="shared" si="26"/>
        <v>67</v>
      </c>
      <c r="I391" s="62">
        <f t="shared" si="27"/>
        <v>33</v>
      </c>
    </row>
    <row r="392" spans="1:10">
      <c r="A392" s="57" t="s">
        <v>997</v>
      </c>
      <c r="B392" s="62">
        <v>580</v>
      </c>
      <c r="C392" s="63">
        <v>1</v>
      </c>
      <c r="D392" s="62">
        <f t="shared" si="28"/>
        <v>580</v>
      </c>
      <c r="F392" s="62">
        <v>520</v>
      </c>
      <c r="G392" s="62">
        <f t="shared" si="26"/>
        <v>520</v>
      </c>
      <c r="I392" s="62">
        <f t="shared" si="27"/>
        <v>60</v>
      </c>
    </row>
    <row r="393" spans="1:10">
      <c r="D393" s="62">
        <f t="shared" si="28"/>
        <v>0</v>
      </c>
      <c r="G393" s="62">
        <f t="shared" si="26"/>
        <v>0</v>
      </c>
      <c r="I393" s="62">
        <f t="shared" si="27"/>
        <v>0</v>
      </c>
    </row>
    <row r="394" spans="1:10">
      <c r="D394" s="62">
        <f t="shared" si="28"/>
        <v>0</v>
      </c>
      <c r="G394" s="62">
        <f t="shared" si="26"/>
        <v>0</v>
      </c>
      <c r="I394" s="62">
        <f t="shared" si="27"/>
        <v>0</v>
      </c>
    </row>
    <row r="395" spans="1:10">
      <c r="D395" s="62">
        <f t="shared" si="28"/>
        <v>0</v>
      </c>
      <c r="E395" s="67">
        <f>SUM(D369:D394)</f>
        <v>26561</v>
      </c>
      <c r="G395" s="62">
        <f t="shared" si="26"/>
        <v>0</v>
      </c>
      <c r="H395" s="72">
        <f>SUM(G369:G394)</f>
        <v>21070</v>
      </c>
      <c r="I395" s="62">
        <f>D395-G395</f>
        <v>0</v>
      </c>
      <c r="J395" s="71">
        <f>SUM(I369:I394)</f>
        <v>5491</v>
      </c>
    </row>
    <row r="396" spans="1:10">
      <c r="D396" s="62">
        <f t="shared" si="28"/>
        <v>0</v>
      </c>
      <c r="G396" s="62">
        <f t="shared" si="26"/>
        <v>0</v>
      </c>
      <c r="I396" s="62">
        <f t="shared" si="27"/>
        <v>0</v>
      </c>
    </row>
    <row r="397" spans="1:10">
      <c r="A397" s="54">
        <v>44087</v>
      </c>
      <c r="B397" s="55"/>
      <c r="C397" s="56"/>
      <c r="D397" s="55"/>
      <c r="F397" s="55"/>
      <c r="G397" s="55"/>
      <c r="I397" s="55"/>
    </row>
    <row r="398" spans="1:10">
      <c r="A398" s="58" t="s">
        <v>0</v>
      </c>
      <c r="B398" s="59" t="s">
        <v>3</v>
      </c>
      <c r="C398" s="60" t="s">
        <v>8</v>
      </c>
      <c r="D398" s="59" t="s">
        <v>9</v>
      </c>
      <c r="E398" s="68"/>
      <c r="F398" s="61" t="s">
        <v>2</v>
      </c>
      <c r="G398" s="61" t="s">
        <v>10</v>
      </c>
      <c r="H398" s="73"/>
      <c r="I398" s="69" t="s">
        <v>1</v>
      </c>
      <c r="J398" s="70"/>
    </row>
    <row r="399" spans="1:10">
      <c r="A399" s="57" t="s">
        <v>951</v>
      </c>
      <c r="B399" s="62">
        <v>99</v>
      </c>
      <c r="C399" s="63">
        <v>1</v>
      </c>
      <c r="D399" s="62">
        <f t="shared" si="28"/>
        <v>99</v>
      </c>
      <c r="F399" s="62">
        <v>58</v>
      </c>
      <c r="G399" s="62">
        <f t="shared" si="26"/>
        <v>58</v>
      </c>
      <c r="I399" s="62">
        <f t="shared" si="27"/>
        <v>41</v>
      </c>
    </row>
    <row r="400" spans="1:10">
      <c r="A400" s="57" t="s">
        <v>948</v>
      </c>
      <c r="B400" s="62">
        <v>108</v>
      </c>
      <c r="C400" s="63">
        <v>1</v>
      </c>
      <c r="D400" s="62">
        <f t="shared" si="28"/>
        <v>108</v>
      </c>
      <c r="F400" s="62">
        <v>67</v>
      </c>
      <c r="G400" s="62">
        <f t="shared" si="26"/>
        <v>67</v>
      </c>
      <c r="I400" s="62">
        <f t="shared" si="27"/>
        <v>41</v>
      </c>
    </row>
    <row r="401" spans="1:9">
      <c r="A401" s="57" t="s">
        <v>1044</v>
      </c>
      <c r="B401" s="62">
        <v>450</v>
      </c>
      <c r="C401" s="63">
        <v>1</v>
      </c>
      <c r="D401" s="62">
        <f t="shared" si="28"/>
        <v>450</v>
      </c>
      <c r="F401" s="62">
        <v>199</v>
      </c>
      <c r="G401" s="62">
        <f t="shared" si="26"/>
        <v>199</v>
      </c>
      <c r="I401" s="62">
        <f t="shared" si="27"/>
        <v>251</v>
      </c>
    </row>
    <row r="402" spans="1:9">
      <c r="A402" s="57" t="s">
        <v>980</v>
      </c>
      <c r="B402" s="62">
        <v>2480</v>
      </c>
      <c r="C402" s="63">
        <v>1</v>
      </c>
      <c r="D402" s="62">
        <f t="shared" si="28"/>
        <v>2480</v>
      </c>
      <c r="F402" s="62">
        <v>1550</v>
      </c>
      <c r="G402" s="62">
        <f t="shared" si="26"/>
        <v>1550</v>
      </c>
      <c r="I402" s="62">
        <f t="shared" si="27"/>
        <v>930</v>
      </c>
    </row>
    <row r="403" spans="1:9">
      <c r="A403" s="57" t="s">
        <v>1201</v>
      </c>
      <c r="B403" s="62">
        <v>258</v>
      </c>
      <c r="C403" s="63">
        <v>1</v>
      </c>
      <c r="D403" s="62">
        <f t="shared" si="28"/>
        <v>258</v>
      </c>
      <c r="F403" s="62">
        <v>210</v>
      </c>
      <c r="G403" s="62">
        <f t="shared" ref="G403:G465" si="29">C403*F403</f>
        <v>210</v>
      </c>
      <c r="I403" s="62">
        <f t="shared" ref="I403:I465" si="30">D403-G403</f>
        <v>48</v>
      </c>
    </row>
    <row r="404" spans="1:9">
      <c r="A404" s="57" t="s">
        <v>999</v>
      </c>
      <c r="B404" s="62">
        <v>399</v>
      </c>
      <c r="C404" s="63">
        <v>1</v>
      </c>
      <c r="D404" s="62">
        <f t="shared" si="28"/>
        <v>399</v>
      </c>
      <c r="F404" s="62">
        <v>280</v>
      </c>
      <c r="G404" s="62">
        <f t="shared" si="29"/>
        <v>280</v>
      </c>
      <c r="I404" s="62">
        <f t="shared" si="30"/>
        <v>119</v>
      </c>
    </row>
    <row r="405" spans="1:9">
      <c r="A405" s="57" t="s">
        <v>1002</v>
      </c>
      <c r="B405" s="62">
        <v>380</v>
      </c>
      <c r="C405" s="63">
        <v>2</v>
      </c>
      <c r="D405" s="62">
        <f t="shared" si="28"/>
        <v>760</v>
      </c>
      <c r="F405" s="62">
        <v>240</v>
      </c>
      <c r="G405" s="62">
        <f t="shared" si="29"/>
        <v>480</v>
      </c>
      <c r="I405" s="62">
        <f t="shared" si="30"/>
        <v>280</v>
      </c>
    </row>
    <row r="406" spans="1:9">
      <c r="A406" s="57" t="s">
        <v>1202</v>
      </c>
      <c r="B406" s="62">
        <v>10</v>
      </c>
      <c r="C406" s="63">
        <v>2</v>
      </c>
      <c r="D406" s="62">
        <f t="shared" si="28"/>
        <v>20</v>
      </c>
      <c r="F406" s="62">
        <v>10</v>
      </c>
      <c r="G406" s="62">
        <f t="shared" si="29"/>
        <v>20</v>
      </c>
      <c r="I406" s="62">
        <f t="shared" si="30"/>
        <v>0</v>
      </c>
    </row>
    <row r="407" spans="1:9">
      <c r="A407" s="57" t="s">
        <v>942</v>
      </c>
      <c r="B407" s="62">
        <v>330</v>
      </c>
      <c r="C407" s="63">
        <v>1</v>
      </c>
      <c r="D407" s="62">
        <f t="shared" si="28"/>
        <v>330</v>
      </c>
      <c r="F407" s="62">
        <v>230</v>
      </c>
      <c r="G407" s="62">
        <f t="shared" si="29"/>
        <v>230</v>
      </c>
      <c r="I407" s="62">
        <f t="shared" si="30"/>
        <v>100</v>
      </c>
    </row>
    <row r="408" spans="1:9">
      <c r="A408" s="83" t="s">
        <v>1132</v>
      </c>
      <c r="B408" s="62">
        <v>850</v>
      </c>
      <c r="C408" s="63">
        <v>1</v>
      </c>
      <c r="D408" s="62">
        <f t="shared" si="28"/>
        <v>850</v>
      </c>
      <c r="F408" s="62">
        <v>850</v>
      </c>
      <c r="G408" s="62">
        <f t="shared" si="29"/>
        <v>850</v>
      </c>
      <c r="I408" s="62">
        <f t="shared" si="30"/>
        <v>0</v>
      </c>
    </row>
    <row r="409" spans="1:9">
      <c r="A409" s="57" t="s">
        <v>988</v>
      </c>
      <c r="B409" s="62">
        <v>720</v>
      </c>
      <c r="C409" s="63">
        <v>1</v>
      </c>
      <c r="D409" s="62">
        <f t="shared" si="28"/>
        <v>720</v>
      </c>
      <c r="F409" s="62">
        <v>607</v>
      </c>
      <c r="G409" s="62">
        <f t="shared" si="29"/>
        <v>607</v>
      </c>
      <c r="I409" s="62">
        <f t="shared" si="30"/>
        <v>113</v>
      </c>
    </row>
    <row r="410" spans="1:9">
      <c r="A410" s="57" t="s">
        <v>1203</v>
      </c>
      <c r="B410" s="62">
        <v>328</v>
      </c>
      <c r="C410" s="63">
        <v>1</v>
      </c>
      <c r="D410" s="62">
        <f t="shared" si="28"/>
        <v>328</v>
      </c>
      <c r="F410" s="62">
        <v>240</v>
      </c>
      <c r="G410" s="62">
        <f t="shared" si="29"/>
        <v>240</v>
      </c>
      <c r="I410" s="62">
        <f t="shared" si="30"/>
        <v>88</v>
      </c>
    </row>
    <row r="411" spans="1:9">
      <c r="A411" s="57" t="s">
        <v>997</v>
      </c>
      <c r="B411" s="62">
        <v>580</v>
      </c>
      <c r="C411" s="63">
        <v>1</v>
      </c>
      <c r="D411" s="62">
        <f t="shared" si="28"/>
        <v>580</v>
      </c>
      <c r="F411" s="62">
        <v>520</v>
      </c>
      <c r="G411" s="62">
        <f t="shared" si="29"/>
        <v>520</v>
      </c>
      <c r="I411" s="62">
        <f t="shared" si="30"/>
        <v>60</v>
      </c>
    </row>
    <row r="412" spans="1:9">
      <c r="A412" s="57" t="s">
        <v>1122</v>
      </c>
      <c r="B412" s="62">
        <v>670</v>
      </c>
      <c r="C412" s="63">
        <v>1</v>
      </c>
      <c r="D412" s="62">
        <f t="shared" si="28"/>
        <v>670</v>
      </c>
      <c r="F412" s="62">
        <v>610</v>
      </c>
      <c r="G412" s="62">
        <f t="shared" si="29"/>
        <v>610</v>
      </c>
      <c r="I412" s="62">
        <f t="shared" si="30"/>
        <v>60</v>
      </c>
    </row>
    <row r="413" spans="1:9">
      <c r="A413" s="57" t="s">
        <v>1204</v>
      </c>
      <c r="B413" s="62">
        <v>388</v>
      </c>
      <c r="C413" s="63">
        <v>1</v>
      </c>
      <c r="D413" s="62">
        <f t="shared" si="28"/>
        <v>388</v>
      </c>
      <c r="F413" s="62">
        <v>210</v>
      </c>
      <c r="G413" s="62">
        <f t="shared" si="29"/>
        <v>210</v>
      </c>
      <c r="I413" s="62">
        <f t="shared" si="30"/>
        <v>178</v>
      </c>
    </row>
    <row r="414" spans="1:9">
      <c r="A414" s="57" t="s">
        <v>1103</v>
      </c>
      <c r="B414" s="62">
        <v>280</v>
      </c>
      <c r="C414" s="63">
        <v>1</v>
      </c>
      <c r="D414" s="62">
        <f t="shared" si="28"/>
        <v>280</v>
      </c>
      <c r="F414" s="62">
        <v>195</v>
      </c>
      <c r="G414" s="62">
        <f t="shared" si="29"/>
        <v>195</v>
      </c>
      <c r="I414" s="62">
        <f t="shared" si="30"/>
        <v>85</v>
      </c>
    </row>
    <row r="415" spans="1:9">
      <c r="A415" s="57" t="s">
        <v>971</v>
      </c>
      <c r="B415" s="62">
        <v>259</v>
      </c>
      <c r="C415" s="63">
        <v>1</v>
      </c>
      <c r="D415" s="62">
        <f t="shared" si="28"/>
        <v>259</v>
      </c>
      <c r="F415" s="62">
        <v>127</v>
      </c>
      <c r="G415" s="62">
        <f t="shared" si="29"/>
        <v>127</v>
      </c>
      <c r="I415" s="62">
        <f t="shared" si="30"/>
        <v>132</v>
      </c>
    </row>
    <row r="416" spans="1:9">
      <c r="A416" s="57" t="s">
        <v>970</v>
      </c>
      <c r="B416" s="62">
        <v>140</v>
      </c>
      <c r="C416" s="63">
        <v>1</v>
      </c>
      <c r="D416" s="62">
        <f t="shared" si="28"/>
        <v>140</v>
      </c>
      <c r="F416" s="62">
        <v>100</v>
      </c>
      <c r="G416" s="62">
        <f t="shared" si="29"/>
        <v>100</v>
      </c>
      <c r="I416" s="62">
        <f t="shared" si="30"/>
        <v>40</v>
      </c>
    </row>
    <row r="417" spans="1:10">
      <c r="A417" s="57" t="s">
        <v>940</v>
      </c>
      <c r="B417" s="62">
        <v>580</v>
      </c>
      <c r="C417" s="63">
        <v>1</v>
      </c>
      <c r="D417" s="62">
        <f t="shared" si="28"/>
        <v>580</v>
      </c>
      <c r="F417" s="62">
        <v>408</v>
      </c>
      <c r="G417" s="62">
        <f t="shared" si="29"/>
        <v>408</v>
      </c>
      <c r="I417" s="62">
        <f t="shared" si="30"/>
        <v>172</v>
      </c>
    </row>
    <row r="418" spans="1:10">
      <c r="A418" s="57" t="s">
        <v>993</v>
      </c>
      <c r="B418" s="62">
        <v>3270</v>
      </c>
      <c r="C418" s="63">
        <v>1</v>
      </c>
      <c r="D418" s="62">
        <f t="shared" si="28"/>
        <v>3270</v>
      </c>
      <c r="F418" s="62">
        <v>3150</v>
      </c>
      <c r="G418" s="62">
        <f t="shared" si="29"/>
        <v>3150</v>
      </c>
      <c r="I418" s="62">
        <f t="shared" si="30"/>
        <v>120</v>
      </c>
    </row>
    <row r="419" spans="1:10">
      <c r="A419" s="57" t="s">
        <v>1122</v>
      </c>
      <c r="B419" s="62">
        <v>670</v>
      </c>
      <c r="C419" s="63">
        <v>1</v>
      </c>
      <c r="D419" s="62">
        <f t="shared" ref="D419" si="31">B419*C419</f>
        <v>670</v>
      </c>
      <c r="F419" s="62">
        <v>610</v>
      </c>
      <c r="G419" s="62">
        <f t="shared" si="29"/>
        <v>610</v>
      </c>
      <c r="I419" s="62">
        <f t="shared" si="30"/>
        <v>60</v>
      </c>
    </row>
    <row r="420" spans="1:10">
      <c r="A420" s="57" t="s">
        <v>1205</v>
      </c>
      <c r="B420" s="62">
        <v>399</v>
      </c>
      <c r="C420" s="63">
        <v>1</v>
      </c>
      <c r="D420" s="62">
        <f t="shared" si="28"/>
        <v>399</v>
      </c>
      <c r="F420" s="62">
        <v>290</v>
      </c>
      <c r="G420" s="62">
        <f t="shared" si="29"/>
        <v>290</v>
      </c>
      <c r="I420" s="62">
        <f t="shared" si="30"/>
        <v>109</v>
      </c>
    </row>
    <row r="421" spans="1:10">
      <c r="A421" s="57" t="s">
        <v>954</v>
      </c>
      <c r="B421" s="62">
        <v>460</v>
      </c>
      <c r="C421" s="63">
        <v>1</v>
      </c>
      <c r="D421" s="62">
        <f t="shared" si="28"/>
        <v>460</v>
      </c>
      <c r="F421" s="62">
        <v>350</v>
      </c>
      <c r="G421" s="62">
        <f t="shared" si="29"/>
        <v>350</v>
      </c>
      <c r="I421" s="62">
        <f t="shared" si="30"/>
        <v>110</v>
      </c>
    </row>
    <row r="422" spans="1:10">
      <c r="A422" s="57" t="s">
        <v>955</v>
      </c>
      <c r="B422" s="62">
        <v>120</v>
      </c>
      <c r="C422" s="63">
        <v>1</v>
      </c>
      <c r="D422" s="62">
        <f t="shared" si="28"/>
        <v>120</v>
      </c>
      <c r="F422" s="62">
        <v>90</v>
      </c>
      <c r="G422" s="62">
        <f t="shared" si="29"/>
        <v>90</v>
      </c>
      <c r="I422" s="62">
        <f t="shared" si="30"/>
        <v>30</v>
      </c>
    </row>
    <row r="423" spans="1:10">
      <c r="A423" s="57" t="s">
        <v>1206</v>
      </c>
      <c r="B423" s="62">
        <v>719</v>
      </c>
      <c r="C423" s="63">
        <v>1</v>
      </c>
      <c r="D423" s="62">
        <f t="shared" si="28"/>
        <v>719</v>
      </c>
      <c r="F423" s="62">
        <v>607</v>
      </c>
      <c r="G423" s="62">
        <f t="shared" si="29"/>
        <v>607</v>
      </c>
      <c r="I423" s="62">
        <f t="shared" si="30"/>
        <v>112</v>
      </c>
    </row>
    <row r="424" spans="1:10">
      <c r="A424" s="57" t="s">
        <v>1207</v>
      </c>
      <c r="B424" s="62">
        <v>952</v>
      </c>
      <c r="C424" s="63">
        <v>1</v>
      </c>
      <c r="D424" s="62">
        <f t="shared" si="28"/>
        <v>952</v>
      </c>
      <c r="F424" s="62">
        <v>920</v>
      </c>
      <c r="G424" s="62">
        <f t="shared" si="29"/>
        <v>920</v>
      </c>
      <c r="I424" s="62">
        <f t="shared" si="30"/>
        <v>32</v>
      </c>
    </row>
    <row r="425" spans="1:10">
      <c r="A425" s="84" t="s">
        <v>1046</v>
      </c>
      <c r="B425" s="62">
        <v>389</v>
      </c>
      <c r="C425" s="63">
        <v>1</v>
      </c>
      <c r="D425" s="62">
        <f t="shared" si="28"/>
        <v>389</v>
      </c>
      <c r="F425" s="62">
        <v>299</v>
      </c>
      <c r="G425" s="62">
        <f t="shared" si="29"/>
        <v>299</v>
      </c>
      <c r="I425" s="62">
        <f t="shared" si="30"/>
        <v>90</v>
      </c>
    </row>
    <row r="426" spans="1:10">
      <c r="A426" s="57" t="s">
        <v>1097</v>
      </c>
      <c r="B426" s="62">
        <v>1080</v>
      </c>
      <c r="C426" s="63">
        <v>1</v>
      </c>
      <c r="D426" s="62">
        <f t="shared" si="28"/>
        <v>1080</v>
      </c>
      <c r="F426" s="62">
        <v>800</v>
      </c>
      <c r="G426" s="62">
        <f t="shared" si="29"/>
        <v>800</v>
      </c>
      <c r="I426" s="62">
        <f t="shared" si="30"/>
        <v>280</v>
      </c>
    </row>
    <row r="427" spans="1:10">
      <c r="D427" s="62">
        <f t="shared" si="28"/>
        <v>0</v>
      </c>
      <c r="G427" s="62">
        <f t="shared" si="29"/>
        <v>0</v>
      </c>
      <c r="I427" s="62">
        <f t="shared" si="30"/>
        <v>0</v>
      </c>
    </row>
    <row r="428" spans="1:10">
      <c r="D428" s="62">
        <f t="shared" si="28"/>
        <v>0</v>
      </c>
      <c r="G428" s="62">
        <f t="shared" si="29"/>
        <v>0</v>
      </c>
      <c r="I428" s="62">
        <f t="shared" si="30"/>
        <v>0</v>
      </c>
    </row>
    <row r="429" spans="1:10">
      <c r="D429" s="62">
        <f t="shared" si="28"/>
        <v>0</v>
      </c>
      <c r="E429" s="67">
        <f>SUM(D399:D428)</f>
        <v>17758</v>
      </c>
      <c r="G429" s="62">
        <f t="shared" si="29"/>
        <v>0</v>
      </c>
      <c r="H429" s="72">
        <f>SUM(G399:G428)</f>
        <v>14077</v>
      </c>
      <c r="I429" s="62">
        <f t="shared" si="30"/>
        <v>0</v>
      </c>
      <c r="J429" s="71">
        <f>SUM(I399:I428)</f>
        <v>3681</v>
      </c>
    </row>
    <row r="430" spans="1:10">
      <c r="D430" s="62">
        <f t="shared" si="28"/>
        <v>0</v>
      </c>
      <c r="G430" s="62">
        <f t="shared" si="29"/>
        <v>0</v>
      </c>
      <c r="I430" s="62">
        <f t="shared" si="30"/>
        <v>0</v>
      </c>
    </row>
    <row r="431" spans="1:10">
      <c r="A431" s="54">
        <v>44088</v>
      </c>
      <c r="B431" s="55"/>
      <c r="C431" s="56"/>
      <c r="D431" s="55"/>
      <c r="F431" s="55"/>
      <c r="G431" s="55"/>
      <c r="I431" s="55"/>
    </row>
    <row r="432" spans="1:10">
      <c r="A432" s="58" t="s">
        <v>0</v>
      </c>
      <c r="B432" s="59" t="s">
        <v>3</v>
      </c>
      <c r="C432" s="60" t="s">
        <v>8</v>
      </c>
      <c r="D432" s="59" t="s">
        <v>9</v>
      </c>
      <c r="E432" s="68"/>
      <c r="F432" s="61" t="s">
        <v>2</v>
      </c>
      <c r="G432" s="61" t="s">
        <v>10</v>
      </c>
      <c r="H432" s="73"/>
      <c r="I432" s="69" t="s">
        <v>1</v>
      </c>
      <c r="J432" s="70"/>
    </row>
    <row r="433" spans="1:9">
      <c r="A433" s="57" t="s">
        <v>948</v>
      </c>
      <c r="B433" s="62">
        <v>108</v>
      </c>
      <c r="C433" s="63">
        <v>5</v>
      </c>
      <c r="D433" s="62">
        <f t="shared" si="28"/>
        <v>540</v>
      </c>
      <c r="F433" s="62">
        <v>67</v>
      </c>
      <c r="G433" s="62">
        <f t="shared" si="29"/>
        <v>335</v>
      </c>
      <c r="I433" s="62">
        <f t="shared" si="30"/>
        <v>205</v>
      </c>
    </row>
    <row r="434" spans="1:9">
      <c r="A434" s="57" t="s">
        <v>1154</v>
      </c>
      <c r="B434" s="62">
        <v>499</v>
      </c>
      <c r="C434" s="63">
        <v>1</v>
      </c>
      <c r="D434" s="62">
        <f t="shared" si="28"/>
        <v>499</v>
      </c>
      <c r="F434" s="62">
        <v>227</v>
      </c>
      <c r="G434" s="62">
        <f t="shared" si="29"/>
        <v>227</v>
      </c>
      <c r="I434" s="62">
        <f t="shared" si="30"/>
        <v>272</v>
      </c>
    </row>
    <row r="435" spans="1:9">
      <c r="A435" s="57" t="s">
        <v>927</v>
      </c>
      <c r="B435" s="62">
        <v>1360</v>
      </c>
      <c r="C435" s="63">
        <v>1</v>
      </c>
      <c r="D435" s="62">
        <f t="shared" si="28"/>
        <v>1360</v>
      </c>
      <c r="F435" s="62">
        <v>1360</v>
      </c>
      <c r="G435" s="62">
        <f t="shared" si="29"/>
        <v>1360</v>
      </c>
      <c r="I435" s="62">
        <f t="shared" si="30"/>
        <v>0</v>
      </c>
    </row>
    <row r="436" spans="1:9">
      <c r="A436" s="57" t="s">
        <v>1210</v>
      </c>
      <c r="B436" s="62">
        <v>1270</v>
      </c>
      <c r="C436" s="63">
        <v>1</v>
      </c>
      <c r="D436" s="62">
        <f t="shared" si="28"/>
        <v>1270</v>
      </c>
      <c r="F436" s="62">
        <v>1200</v>
      </c>
      <c r="G436" s="62">
        <f t="shared" si="29"/>
        <v>1200</v>
      </c>
      <c r="I436" s="62">
        <f t="shared" si="30"/>
        <v>70</v>
      </c>
    </row>
    <row r="437" spans="1:9">
      <c r="A437" s="57" t="s">
        <v>1211</v>
      </c>
      <c r="B437" s="62">
        <v>399</v>
      </c>
      <c r="C437" s="63">
        <v>1</v>
      </c>
      <c r="D437" s="62">
        <f t="shared" si="28"/>
        <v>399</v>
      </c>
      <c r="F437" s="62">
        <v>220</v>
      </c>
      <c r="G437" s="62">
        <f t="shared" si="29"/>
        <v>220</v>
      </c>
      <c r="I437" s="62">
        <f t="shared" si="30"/>
        <v>179</v>
      </c>
    </row>
    <row r="438" spans="1:9">
      <c r="A438" s="57" t="s">
        <v>1212</v>
      </c>
      <c r="B438" s="62">
        <v>440</v>
      </c>
      <c r="C438" s="63">
        <v>1</v>
      </c>
      <c r="D438" s="62">
        <f t="shared" si="28"/>
        <v>440</v>
      </c>
      <c r="F438" s="62">
        <v>340</v>
      </c>
      <c r="G438" s="62">
        <f t="shared" si="29"/>
        <v>340</v>
      </c>
      <c r="I438" s="62">
        <f t="shared" si="30"/>
        <v>100</v>
      </c>
    </row>
    <row r="439" spans="1:9">
      <c r="A439" s="57" t="s">
        <v>1213</v>
      </c>
      <c r="B439" s="62">
        <v>999</v>
      </c>
      <c r="C439" s="63">
        <v>1</v>
      </c>
      <c r="D439" s="62">
        <f t="shared" si="28"/>
        <v>999</v>
      </c>
      <c r="F439" s="62">
        <v>880</v>
      </c>
      <c r="G439" s="62">
        <f t="shared" si="29"/>
        <v>880</v>
      </c>
      <c r="I439" s="62">
        <f t="shared" si="30"/>
        <v>119</v>
      </c>
    </row>
    <row r="440" spans="1:9">
      <c r="A440" s="57" t="s">
        <v>1214</v>
      </c>
      <c r="B440" s="62">
        <v>5500</v>
      </c>
      <c r="C440" s="63">
        <v>1</v>
      </c>
      <c r="D440" s="62">
        <f t="shared" si="28"/>
        <v>5500</v>
      </c>
      <c r="F440" s="62">
        <v>4980</v>
      </c>
      <c r="G440" s="62">
        <f t="shared" si="29"/>
        <v>4980</v>
      </c>
      <c r="I440" s="62">
        <f t="shared" si="30"/>
        <v>520</v>
      </c>
    </row>
    <row r="441" spans="1:9">
      <c r="A441" s="57" t="s">
        <v>1215</v>
      </c>
      <c r="B441" s="62">
        <v>2300</v>
      </c>
      <c r="C441" s="63">
        <v>1</v>
      </c>
      <c r="D441" s="62">
        <f t="shared" si="28"/>
        <v>2300</v>
      </c>
      <c r="F441" s="62">
        <v>1780</v>
      </c>
      <c r="G441" s="62">
        <f t="shared" si="29"/>
        <v>1780</v>
      </c>
      <c r="I441" s="62">
        <f t="shared" si="30"/>
        <v>520</v>
      </c>
    </row>
    <row r="442" spans="1:9">
      <c r="A442" s="57" t="s">
        <v>11</v>
      </c>
      <c r="B442" s="62">
        <v>370</v>
      </c>
      <c r="C442" s="63">
        <v>1</v>
      </c>
      <c r="D442" s="62">
        <f t="shared" ref="D442:D505" si="32">B442*C442</f>
        <v>370</v>
      </c>
      <c r="F442" s="62">
        <v>280</v>
      </c>
      <c r="G442" s="62">
        <f t="shared" si="29"/>
        <v>280</v>
      </c>
      <c r="I442" s="62">
        <f t="shared" si="30"/>
        <v>90</v>
      </c>
    </row>
    <row r="443" spans="1:9">
      <c r="A443" s="57" t="s">
        <v>998</v>
      </c>
      <c r="B443" s="62">
        <v>2070</v>
      </c>
      <c r="C443" s="63">
        <v>1</v>
      </c>
      <c r="D443" s="62">
        <f t="shared" si="32"/>
        <v>2070</v>
      </c>
      <c r="F443" s="62">
        <v>1800</v>
      </c>
      <c r="G443" s="62">
        <f t="shared" si="29"/>
        <v>1800</v>
      </c>
      <c r="I443" s="62">
        <f t="shared" si="30"/>
        <v>270</v>
      </c>
    </row>
    <row r="444" spans="1:9">
      <c r="A444" s="57" t="s">
        <v>1216</v>
      </c>
      <c r="B444" s="62">
        <v>320</v>
      </c>
      <c r="C444" s="63">
        <v>1</v>
      </c>
      <c r="D444" s="62">
        <f t="shared" si="32"/>
        <v>320</v>
      </c>
      <c r="F444" s="62">
        <v>230</v>
      </c>
      <c r="G444" s="62">
        <f t="shared" si="29"/>
        <v>230</v>
      </c>
      <c r="I444" s="62">
        <f t="shared" si="30"/>
        <v>90</v>
      </c>
    </row>
    <row r="445" spans="1:9">
      <c r="A445" s="57" t="s">
        <v>1217</v>
      </c>
      <c r="B445" s="62">
        <v>50</v>
      </c>
      <c r="C445" s="63">
        <v>1</v>
      </c>
      <c r="D445" s="62">
        <f t="shared" si="32"/>
        <v>50</v>
      </c>
      <c r="F445" s="62">
        <v>0</v>
      </c>
      <c r="G445" s="62">
        <f t="shared" si="29"/>
        <v>0</v>
      </c>
      <c r="I445" s="62">
        <f t="shared" si="30"/>
        <v>50</v>
      </c>
    </row>
    <row r="446" spans="1:9">
      <c r="A446" s="57" t="s">
        <v>1218</v>
      </c>
      <c r="B446" s="62">
        <v>399</v>
      </c>
      <c r="C446" s="63">
        <v>1</v>
      </c>
      <c r="D446" s="62">
        <f t="shared" si="32"/>
        <v>399</v>
      </c>
      <c r="F446" s="62">
        <v>328</v>
      </c>
      <c r="G446" s="62">
        <f t="shared" si="29"/>
        <v>328</v>
      </c>
      <c r="I446" s="62">
        <f t="shared" si="30"/>
        <v>71</v>
      </c>
    </row>
    <row r="447" spans="1:9">
      <c r="A447" s="57" t="s">
        <v>1219</v>
      </c>
      <c r="B447" s="62">
        <v>1350</v>
      </c>
      <c r="C447" s="63">
        <v>2</v>
      </c>
      <c r="D447" s="62">
        <f t="shared" si="32"/>
        <v>2700</v>
      </c>
      <c r="F447" s="62">
        <v>1180</v>
      </c>
      <c r="G447" s="62">
        <f t="shared" si="29"/>
        <v>2360</v>
      </c>
      <c r="I447" s="62">
        <f t="shared" si="30"/>
        <v>340</v>
      </c>
    </row>
    <row r="448" spans="1:9">
      <c r="A448" s="57" t="s">
        <v>1220</v>
      </c>
      <c r="B448" s="62">
        <v>660</v>
      </c>
      <c r="C448" s="63">
        <v>1</v>
      </c>
      <c r="D448" s="62">
        <f t="shared" si="32"/>
        <v>660</v>
      </c>
      <c r="F448" s="62">
        <v>610</v>
      </c>
      <c r="G448" s="62">
        <f t="shared" si="29"/>
        <v>610</v>
      </c>
      <c r="I448" s="62">
        <f t="shared" si="30"/>
        <v>50</v>
      </c>
    </row>
    <row r="449" spans="1:10">
      <c r="A449" s="57" t="s">
        <v>1221</v>
      </c>
      <c r="B449" s="62">
        <v>538</v>
      </c>
      <c r="C449" s="63">
        <v>1</v>
      </c>
      <c r="D449" s="62">
        <f t="shared" si="32"/>
        <v>538</v>
      </c>
      <c r="F449" s="62">
        <v>465</v>
      </c>
      <c r="G449" s="62">
        <f t="shared" si="29"/>
        <v>465</v>
      </c>
      <c r="I449" s="62">
        <f t="shared" si="30"/>
        <v>73</v>
      </c>
    </row>
    <row r="450" spans="1:10">
      <c r="A450" s="57" t="s">
        <v>1222</v>
      </c>
      <c r="B450" s="62">
        <v>1870</v>
      </c>
      <c r="C450" s="63">
        <v>1</v>
      </c>
      <c r="D450" s="62">
        <f t="shared" si="32"/>
        <v>1870</v>
      </c>
      <c r="F450" s="62">
        <v>1349</v>
      </c>
      <c r="G450" s="62">
        <f t="shared" si="29"/>
        <v>1349</v>
      </c>
      <c r="I450" s="62">
        <f t="shared" si="30"/>
        <v>521</v>
      </c>
    </row>
    <row r="451" spans="1:10">
      <c r="A451" s="57" t="s">
        <v>1223</v>
      </c>
      <c r="B451" s="62">
        <v>500</v>
      </c>
      <c r="C451" s="63">
        <v>1</v>
      </c>
      <c r="D451" s="62">
        <f t="shared" si="32"/>
        <v>500</v>
      </c>
      <c r="F451" s="62">
        <v>500</v>
      </c>
      <c r="G451" s="62">
        <f t="shared" si="29"/>
        <v>500</v>
      </c>
      <c r="I451" s="62">
        <f t="shared" si="30"/>
        <v>0</v>
      </c>
    </row>
    <row r="452" spans="1:10">
      <c r="D452" s="62">
        <f t="shared" si="32"/>
        <v>0</v>
      </c>
      <c r="G452" s="62">
        <f t="shared" si="29"/>
        <v>0</v>
      </c>
      <c r="I452" s="62">
        <f t="shared" si="30"/>
        <v>0</v>
      </c>
    </row>
    <row r="453" spans="1:10">
      <c r="D453" s="62">
        <f t="shared" si="32"/>
        <v>0</v>
      </c>
      <c r="G453" s="62">
        <f t="shared" si="29"/>
        <v>0</v>
      </c>
      <c r="I453" s="62">
        <f t="shared" si="30"/>
        <v>0</v>
      </c>
    </row>
    <row r="454" spans="1:10">
      <c r="D454" s="62">
        <f t="shared" si="32"/>
        <v>0</v>
      </c>
      <c r="E454" s="67">
        <f>SUM(D433:D453)</f>
        <v>22784</v>
      </c>
      <c r="G454" s="62">
        <f t="shared" si="29"/>
        <v>0</v>
      </c>
      <c r="H454" s="72">
        <f>SUM(G433:G453)</f>
        <v>19244</v>
      </c>
      <c r="I454" s="62">
        <f t="shared" si="30"/>
        <v>0</v>
      </c>
      <c r="J454" s="71">
        <f>SUM(I433:I453)</f>
        <v>3540</v>
      </c>
    </row>
    <row r="455" spans="1:10">
      <c r="D455" s="62">
        <f t="shared" si="32"/>
        <v>0</v>
      </c>
      <c r="G455" s="62">
        <f t="shared" si="29"/>
        <v>0</v>
      </c>
      <c r="I455" s="62">
        <f t="shared" si="30"/>
        <v>0</v>
      </c>
    </row>
    <row r="456" spans="1:10">
      <c r="A456" s="54">
        <v>44089</v>
      </c>
      <c r="B456" s="55"/>
      <c r="C456" s="56"/>
      <c r="D456" s="55"/>
      <c r="F456" s="55"/>
      <c r="G456" s="55"/>
      <c r="I456" s="55"/>
    </row>
    <row r="457" spans="1:10">
      <c r="A457" s="58" t="s">
        <v>0</v>
      </c>
      <c r="B457" s="59" t="s">
        <v>3</v>
      </c>
      <c r="C457" s="60" t="s">
        <v>8</v>
      </c>
      <c r="D457" s="59" t="s">
        <v>9</v>
      </c>
      <c r="E457" s="68"/>
      <c r="F457" s="61" t="s">
        <v>2</v>
      </c>
      <c r="G457" s="61" t="s">
        <v>10</v>
      </c>
      <c r="H457" s="73"/>
      <c r="I457" s="69" t="s">
        <v>1</v>
      </c>
      <c r="J457" s="70"/>
    </row>
    <row r="458" spans="1:10">
      <c r="A458" s="57" t="s">
        <v>948</v>
      </c>
      <c r="B458" s="62">
        <v>108</v>
      </c>
      <c r="C458" s="63">
        <v>2</v>
      </c>
      <c r="D458" s="62">
        <f t="shared" si="32"/>
        <v>216</v>
      </c>
      <c r="F458" s="62">
        <v>67</v>
      </c>
      <c r="G458" s="62">
        <f t="shared" si="29"/>
        <v>134</v>
      </c>
      <c r="I458" s="62">
        <f t="shared" si="30"/>
        <v>82</v>
      </c>
    </row>
    <row r="459" spans="1:10">
      <c r="A459" s="57" t="s">
        <v>1154</v>
      </c>
      <c r="B459" s="62">
        <v>499</v>
      </c>
      <c r="C459" s="63">
        <v>1</v>
      </c>
      <c r="D459" s="62">
        <f t="shared" si="32"/>
        <v>499</v>
      </c>
      <c r="F459" s="62">
        <v>227</v>
      </c>
      <c r="G459" s="62">
        <f t="shared" si="29"/>
        <v>227</v>
      </c>
      <c r="I459" s="62">
        <f t="shared" si="30"/>
        <v>272</v>
      </c>
    </row>
    <row r="460" spans="1:10">
      <c r="A460" s="57" t="s">
        <v>1225</v>
      </c>
      <c r="B460" s="62">
        <v>1640</v>
      </c>
      <c r="C460" s="63">
        <v>1</v>
      </c>
      <c r="D460" s="62">
        <f t="shared" si="32"/>
        <v>1640</v>
      </c>
      <c r="F460" s="62">
        <v>1390</v>
      </c>
      <c r="G460" s="62">
        <f t="shared" si="29"/>
        <v>1390</v>
      </c>
      <c r="I460" s="62">
        <f t="shared" si="30"/>
        <v>250</v>
      </c>
    </row>
    <row r="461" spans="1:10">
      <c r="A461" s="64" t="s">
        <v>1226</v>
      </c>
      <c r="B461" s="62">
        <v>260</v>
      </c>
      <c r="C461" s="63">
        <v>1</v>
      </c>
      <c r="D461" s="62">
        <f t="shared" si="32"/>
        <v>260</v>
      </c>
      <c r="F461" s="62">
        <v>168</v>
      </c>
      <c r="G461" s="62">
        <f t="shared" si="29"/>
        <v>168</v>
      </c>
      <c r="I461" s="62">
        <f t="shared" si="30"/>
        <v>92</v>
      </c>
    </row>
    <row r="462" spans="1:10">
      <c r="A462" s="64" t="s">
        <v>1118</v>
      </c>
      <c r="B462" s="62">
        <v>400</v>
      </c>
      <c r="C462" s="63">
        <v>1</v>
      </c>
      <c r="D462" s="62">
        <f t="shared" si="32"/>
        <v>400</v>
      </c>
      <c r="F462" s="62">
        <v>348</v>
      </c>
      <c r="G462" s="62">
        <f t="shared" si="29"/>
        <v>348</v>
      </c>
      <c r="I462" s="62">
        <f t="shared" si="30"/>
        <v>52</v>
      </c>
    </row>
    <row r="463" spans="1:10">
      <c r="A463" s="57" t="s">
        <v>1227</v>
      </c>
      <c r="B463" s="62">
        <v>5580</v>
      </c>
      <c r="C463" s="63">
        <v>1</v>
      </c>
      <c r="D463" s="62">
        <f t="shared" si="32"/>
        <v>5580</v>
      </c>
      <c r="F463" s="62">
        <v>4980</v>
      </c>
      <c r="G463" s="62">
        <f t="shared" si="29"/>
        <v>4980</v>
      </c>
      <c r="I463" s="62">
        <f t="shared" si="30"/>
        <v>600</v>
      </c>
    </row>
    <row r="464" spans="1:10">
      <c r="A464" s="57" t="s">
        <v>1228</v>
      </c>
      <c r="B464" s="62">
        <v>320</v>
      </c>
      <c r="C464" s="63">
        <v>1</v>
      </c>
      <c r="D464" s="62">
        <f t="shared" si="32"/>
        <v>320</v>
      </c>
      <c r="F464" s="62">
        <v>264</v>
      </c>
      <c r="G464" s="62">
        <f t="shared" si="29"/>
        <v>264</v>
      </c>
      <c r="I464" s="62">
        <f t="shared" si="30"/>
        <v>56</v>
      </c>
    </row>
    <row r="465" spans="1:10">
      <c r="A465" s="57" t="s">
        <v>1229</v>
      </c>
      <c r="B465" s="62">
        <v>128</v>
      </c>
      <c r="C465" s="63">
        <v>1</v>
      </c>
      <c r="D465" s="62">
        <f t="shared" si="32"/>
        <v>128</v>
      </c>
      <c r="F465" s="62">
        <v>75</v>
      </c>
      <c r="G465" s="62">
        <f t="shared" si="29"/>
        <v>75</v>
      </c>
      <c r="I465" s="62">
        <f t="shared" si="30"/>
        <v>53</v>
      </c>
    </row>
    <row r="466" spans="1:10">
      <c r="A466" s="57" t="s">
        <v>1230</v>
      </c>
      <c r="B466" s="62">
        <v>398</v>
      </c>
      <c r="C466" s="63">
        <v>1</v>
      </c>
      <c r="D466" s="62">
        <f t="shared" si="32"/>
        <v>398</v>
      </c>
      <c r="F466" s="62">
        <v>300</v>
      </c>
      <c r="G466" s="62">
        <f t="shared" ref="G466:G529" si="33">C466*F466</f>
        <v>300</v>
      </c>
      <c r="I466" s="62">
        <f t="shared" ref="I466:I529" si="34">D466-G466</f>
        <v>98</v>
      </c>
    </row>
    <row r="467" spans="1:10">
      <c r="A467" s="57" t="s">
        <v>954</v>
      </c>
      <c r="B467" s="62">
        <v>460</v>
      </c>
      <c r="C467" s="63">
        <v>1</v>
      </c>
      <c r="D467" s="62">
        <f t="shared" si="32"/>
        <v>460</v>
      </c>
      <c r="F467" s="62">
        <v>350</v>
      </c>
      <c r="G467" s="62">
        <f t="shared" si="33"/>
        <v>350</v>
      </c>
      <c r="I467" s="62">
        <f t="shared" si="34"/>
        <v>110</v>
      </c>
    </row>
    <row r="468" spans="1:10">
      <c r="A468" s="57" t="s">
        <v>955</v>
      </c>
      <c r="B468" s="62">
        <v>150</v>
      </c>
      <c r="C468" s="63">
        <v>1</v>
      </c>
      <c r="D468" s="62">
        <f t="shared" si="32"/>
        <v>150</v>
      </c>
      <c r="F468" s="62">
        <v>90</v>
      </c>
      <c r="G468" s="62">
        <f t="shared" si="33"/>
        <v>90</v>
      </c>
      <c r="I468" s="62">
        <f t="shared" si="34"/>
        <v>60</v>
      </c>
    </row>
    <row r="469" spans="1:10">
      <c r="A469" s="57" t="s">
        <v>1065</v>
      </c>
      <c r="B469" s="62">
        <v>100</v>
      </c>
      <c r="C469" s="63">
        <v>1</v>
      </c>
      <c r="D469" s="62">
        <f t="shared" si="32"/>
        <v>100</v>
      </c>
      <c r="F469" s="62">
        <v>60</v>
      </c>
      <c r="G469" s="62">
        <f t="shared" si="33"/>
        <v>60</v>
      </c>
      <c r="I469" s="62">
        <f t="shared" si="34"/>
        <v>40</v>
      </c>
    </row>
    <row r="470" spans="1:10">
      <c r="A470" s="57" t="s">
        <v>1231</v>
      </c>
      <c r="B470" s="62">
        <v>5550</v>
      </c>
      <c r="C470" s="63">
        <v>1</v>
      </c>
      <c r="D470" s="62">
        <f t="shared" si="32"/>
        <v>5550</v>
      </c>
      <c r="F470" s="62">
        <v>3960</v>
      </c>
      <c r="G470" s="62">
        <f t="shared" si="33"/>
        <v>3960</v>
      </c>
      <c r="I470" s="62">
        <f t="shared" si="34"/>
        <v>1590</v>
      </c>
    </row>
    <row r="471" spans="1:10">
      <c r="A471" s="57" t="s">
        <v>1154</v>
      </c>
      <c r="B471" s="62">
        <v>499</v>
      </c>
      <c r="C471" s="63">
        <v>2</v>
      </c>
      <c r="D471" s="62">
        <f t="shared" si="32"/>
        <v>998</v>
      </c>
      <c r="F471" s="62">
        <v>228</v>
      </c>
      <c r="G471" s="62">
        <f t="shared" si="33"/>
        <v>456</v>
      </c>
      <c r="I471" s="62">
        <f>D471-G471</f>
        <v>542</v>
      </c>
    </row>
    <row r="472" spans="1:10">
      <c r="D472" s="62">
        <f t="shared" si="32"/>
        <v>0</v>
      </c>
      <c r="G472" s="62">
        <f t="shared" si="33"/>
        <v>0</v>
      </c>
      <c r="I472" s="62">
        <f t="shared" si="34"/>
        <v>0</v>
      </c>
    </row>
    <row r="473" spans="1:10">
      <c r="D473" s="62">
        <f t="shared" si="32"/>
        <v>0</v>
      </c>
      <c r="E473" s="67">
        <f>SUM(D458:D472)</f>
        <v>16699</v>
      </c>
      <c r="G473" s="62">
        <f t="shared" si="33"/>
        <v>0</v>
      </c>
      <c r="H473" s="72">
        <f>SUM(G458:G472)</f>
        <v>12802</v>
      </c>
      <c r="I473" s="62">
        <f t="shared" si="34"/>
        <v>0</v>
      </c>
      <c r="J473" s="71">
        <f>SUM(I458:I472)</f>
        <v>3897</v>
      </c>
    </row>
    <row r="474" spans="1:10">
      <c r="D474" s="62">
        <f t="shared" si="32"/>
        <v>0</v>
      </c>
      <c r="G474" s="62">
        <f t="shared" si="33"/>
        <v>0</v>
      </c>
      <c r="I474" s="62">
        <f t="shared" si="34"/>
        <v>0</v>
      </c>
    </row>
    <row r="475" spans="1:10">
      <c r="A475" s="54">
        <v>44090</v>
      </c>
      <c r="B475" s="55"/>
      <c r="C475" s="56"/>
      <c r="D475" s="55"/>
      <c r="F475" s="55"/>
      <c r="G475" s="55"/>
      <c r="I475" s="55"/>
    </row>
    <row r="476" spans="1:10">
      <c r="A476" s="58" t="s">
        <v>0</v>
      </c>
      <c r="B476" s="59" t="s">
        <v>3</v>
      </c>
      <c r="C476" s="60" t="s">
        <v>8</v>
      </c>
      <c r="D476" s="59" t="s">
        <v>9</v>
      </c>
      <c r="E476" s="68"/>
      <c r="F476" s="61" t="s">
        <v>2</v>
      </c>
      <c r="G476" s="61" t="s">
        <v>10</v>
      </c>
      <c r="H476" s="73"/>
      <c r="I476" s="69" t="s">
        <v>1</v>
      </c>
      <c r="J476" s="70"/>
    </row>
    <row r="477" spans="1:10">
      <c r="A477" s="57" t="s">
        <v>948</v>
      </c>
      <c r="B477" s="62">
        <v>108</v>
      </c>
      <c r="C477" s="63">
        <v>3</v>
      </c>
      <c r="D477" s="62">
        <f t="shared" si="32"/>
        <v>324</v>
      </c>
      <c r="F477" s="62">
        <v>67</v>
      </c>
      <c r="G477" s="62">
        <f t="shared" si="33"/>
        <v>201</v>
      </c>
      <c r="I477" s="62">
        <f t="shared" si="34"/>
        <v>123</v>
      </c>
    </row>
    <row r="478" spans="1:10">
      <c r="A478" s="57" t="s">
        <v>1228</v>
      </c>
      <c r="B478" s="62">
        <v>318</v>
      </c>
      <c r="C478" s="63">
        <v>1</v>
      </c>
      <c r="D478" s="62">
        <f t="shared" si="32"/>
        <v>318</v>
      </c>
      <c r="F478" s="62">
        <v>264</v>
      </c>
      <c r="G478" s="62">
        <f t="shared" si="33"/>
        <v>264</v>
      </c>
      <c r="I478" s="62">
        <f t="shared" si="34"/>
        <v>54</v>
      </c>
    </row>
    <row r="479" spans="1:10">
      <c r="A479" s="57" t="s">
        <v>1232</v>
      </c>
      <c r="B479" s="62">
        <v>350</v>
      </c>
      <c r="C479" s="63">
        <v>1</v>
      </c>
      <c r="D479" s="62">
        <f t="shared" si="32"/>
        <v>350</v>
      </c>
      <c r="F479" s="62">
        <v>264</v>
      </c>
      <c r="G479" s="62">
        <f t="shared" si="33"/>
        <v>264</v>
      </c>
      <c r="I479" s="62">
        <f t="shared" si="34"/>
        <v>86</v>
      </c>
    </row>
    <row r="480" spans="1:10">
      <c r="A480" s="57" t="s">
        <v>1233</v>
      </c>
      <c r="B480" s="62">
        <v>999</v>
      </c>
      <c r="C480" s="63">
        <v>1</v>
      </c>
      <c r="D480" s="62">
        <f t="shared" si="32"/>
        <v>999</v>
      </c>
      <c r="F480" s="62">
        <v>880</v>
      </c>
      <c r="G480" s="62">
        <f t="shared" si="33"/>
        <v>880</v>
      </c>
      <c r="I480" s="62">
        <f t="shared" si="34"/>
        <v>119</v>
      </c>
    </row>
    <row r="481" spans="1:10">
      <c r="A481" s="57" t="s">
        <v>957</v>
      </c>
      <c r="B481" s="62">
        <v>589</v>
      </c>
      <c r="C481" s="63">
        <v>1</v>
      </c>
      <c r="D481" s="62">
        <f t="shared" si="32"/>
        <v>589</v>
      </c>
      <c r="F481" s="62">
        <v>350</v>
      </c>
      <c r="G481" s="62">
        <f t="shared" si="33"/>
        <v>350</v>
      </c>
      <c r="I481" s="62">
        <f t="shared" si="34"/>
        <v>239</v>
      </c>
    </row>
    <row r="482" spans="1:10">
      <c r="A482" s="57" t="s">
        <v>1022</v>
      </c>
      <c r="B482" s="62">
        <v>620</v>
      </c>
      <c r="C482" s="63">
        <v>1</v>
      </c>
      <c r="D482" s="62">
        <f t="shared" si="32"/>
        <v>620</v>
      </c>
      <c r="F482" s="62">
        <v>419</v>
      </c>
      <c r="G482" s="62">
        <f t="shared" si="33"/>
        <v>419</v>
      </c>
      <c r="I482" s="62">
        <f t="shared" si="34"/>
        <v>201</v>
      </c>
    </row>
    <row r="483" spans="1:10">
      <c r="A483" s="57" t="s">
        <v>980</v>
      </c>
      <c r="B483" s="62">
        <v>2500</v>
      </c>
      <c r="C483" s="63">
        <v>1</v>
      </c>
      <c r="D483" s="62">
        <f t="shared" si="32"/>
        <v>2500</v>
      </c>
      <c r="F483" s="62">
        <v>1550</v>
      </c>
      <c r="G483" s="62">
        <f t="shared" si="33"/>
        <v>1550</v>
      </c>
      <c r="I483" s="62">
        <f t="shared" si="34"/>
        <v>950</v>
      </c>
    </row>
    <row r="484" spans="1:10">
      <c r="A484" s="57" t="s">
        <v>1154</v>
      </c>
      <c r="B484" s="62">
        <v>499</v>
      </c>
      <c r="C484" s="63">
        <v>1</v>
      </c>
      <c r="D484" s="62">
        <f t="shared" ref="D484" si="35">B484*C484</f>
        <v>499</v>
      </c>
      <c r="F484" s="62">
        <v>227</v>
      </c>
      <c r="G484" s="62">
        <f t="shared" si="33"/>
        <v>227</v>
      </c>
      <c r="I484" s="62">
        <f t="shared" si="34"/>
        <v>272</v>
      </c>
    </row>
    <row r="485" spans="1:10">
      <c r="A485" s="57" t="s">
        <v>997</v>
      </c>
      <c r="B485" s="62">
        <v>588</v>
      </c>
      <c r="C485" s="63">
        <v>1</v>
      </c>
      <c r="D485" s="62">
        <f t="shared" si="32"/>
        <v>588</v>
      </c>
      <c r="F485" s="62">
        <v>520</v>
      </c>
      <c r="G485" s="62">
        <f t="shared" si="33"/>
        <v>520</v>
      </c>
      <c r="I485" s="62">
        <f t="shared" si="34"/>
        <v>68</v>
      </c>
    </row>
    <row r="486" spans="1:10">
      <c r="A486" s="57" t="s">
        <v>946</v>
      </c>
      <c r="B486" s="62">
        <v>999</v>
      </c>
      <c r="C486" s="63">
        <v>1</v>
      </c>
      <c r="D486" s="62">
        <f t="shared" si="32"/>
        <v>999</v>
      </c>
      <c r="F486" s="62">
        <v>786</v>
      </c>
      <c r="G486" s="62">
        <f t="shared" si="33"/>
        <v>786</v>
      </c>
      <c r="I486" s="62">
        <f t="shared" si="34"/>
        <v>213</v>
      </c>
    </row>
    <row r="487" spans="1:10">
      <c r="A487" s="57" t="s">
        <v>1227</v>
      </c>
      <c r="B487" s="62">
        <v>5570</v>
      </c>
      <c r="C487" s="63">
        <v>1</v>
      </c>
      <c r="D487" s="62">
        <f t="shared" si="32"/>
        <v>5570</v>
      </c>
      <c r="F487" s="62">
        <v>4980</v>
      </c>
      <c r="G487" s="62">
        <f t="shared" si="33"/>
        <v>4980</v>
      </c>
      <c r="I487" s="62">
        <f t="shared" si="34"/>
        <v>590</v>
      </c>
    </row>
    <row r="488" spans="1:10">
      <c r="A488" s="83" t="s">
        <v>1048</v>
      </c>
      <c r="B488" s="62">
        <v>788</v>
      </c>
      <c r="C488" s="63">
        <v>1</v>
      </c>
      <c r="D488" s="62">
        <f t="shared" si="32"/>
        <v>788</v>
      </c>
      <c r="F488" s="62">
        <v>550</v>
      </c>
      <c r="G488" s="62">
        <f t="shared" si="33"/>
        <v>550</v>
      </c>
      <c r="I488" s="62">
        <f t="shared" si="34"/>
        <v>238</v>
      </c>
    </row>
    <row r="489" spans="1:10">
      <c r="A489" s="57" t="s">
        <v>954</v>
      </c>
      <c r="B489" s="62">
        <v>460</v>
      </c>
      <c r="C489" s="63">
        <v>1</v>
      </c>
      <c r="D489" s="62">
        <f t="shared" si="32"/>
        <v>460</v>
      </c>
      <c r="F489" s="62">
        <v>350</v>
      </c>
      <c r="G489" s="62">
        <f t="shared" si="33"/>
        <v>350</v>
      </c>
      <c r="I489" s="62">
        <f t="shared" si="34"/>
        <v>110</v>
      </c>
    </row>
    <row r="490" spans="1:10">
      <c r="A490" s="57" t="s">
        <v>955</v>
      </c>
      <c r="B490" s="62">
        <v>140</v>
      </c>
      <c r="C490" s="63">
        <v>1</v>
      </c>
      <c r="D490" s="62">
        <f t="shared" si="32"/>
        <v>140</v>
      </c>
      <c r="F490" s="62">
        <v>90</v>
      </c>
      <c r="G490" s="62">
        <f t="shared" si="33"/>
        <v>90</v>
      </c>
      <c r="I490" s="62">
        <f t="shared" si="34"/>
        <v>50</v>
      </c>
    </row>
    <row r="491" spans="1:10">
      <c r="A491" s="57" t="s">
        <v>929</v>
      </c>
      <c r="B491" s="62">
        <v>720</v>
      </c>
      <c r="C491" s="63">
        <v>1</v>
      </c>
      <c r="D491" s="62">
        <f t="shared" si="32"/>
        <v>720</v>
      </c>
      <c r="F491" s="62">
        <v>800</v>
      </c>
      <c r="G491" s="62">
        <f t="shared" si="33"/>
        <v>800</v>
      </c>
      <c r="I491" s="62">
        <f t="shared" si="34"/>
        <v>-80</v>
      </c>
    </row>
    <row r="492" spans="1:10">
      <c r="A492" s="57" t="s">
        <v>1234</v>
      </c>
      <c r="B492" s="62">
        <v>650</v>
      </c>
      <c r="C492" s="63">
        <v>1</v>
      </c>
      <c r="D492" s="62">
        <f t="shared" si="32"/>
        <v>650</v>
      </c>
      <c r="F492" s="62">
        <v>580</v>
      </c>
      <c r="G492" s="62">
        <f t="shared" si="33"/>
        <v>580</v>
      </c>
      <c r="I492" s="62">
        <f t="shared" si="34"/>
        <v>70</v>
      </c>
    </row>
    <row r="493" spans="1:10">
      <c r="A493" s="57" t="s">
        <v>1015</v>
      </c>
      <c r="B493" s="62">
        <v>340</v>
      </c>
      <c r="C493" s="63">
        <v>1</v>
      </c>
      <c r="D493" s="62">
        <f t="shared" si="32"/>
        <v>340</v>
      </c>
      <c r="F493" s="62">
        <v>268</v>
      </c>
      <c r="G493" s="62">
        <f t="shared" si="33"/>
        <v>268</v>
      </c>
      <c r="I493" s="62">
        <f t="shared" si="34"/>
        <v>72</v>
      </c>
    </row>
    <row r="494" spans="1:10">
      <c r="D494" s="62">
        <f t="shared" si="32"/>
        <v>0</v>
      </c>
      <c r="G494" s="62">
        <f t="shared" si="33"/>
        <v>0</v>
      </c>
      <c r="I494" s="62">
        <f t="shared" si="34"/>
        <v>0</v>
      </c>
    </row>
    <row r="495" spans="1:10">
      <c r="D495" s="62">
        <f t="shared" si="32"/>
        <v>0</v>
      </c>
      <c r="G495" s="62">
        <f t="shared" si="33"/>
        <v>0</v>
      </c>
      <c r="I495" s="62">
        <f t="shared" si="34"/>
        <v>0</v>
      </c>
    </row>
    <row r="496" spans="1:10">
      <c r="D496" s="62">
        <f t="shared" si="32"/>
        <v>0</v>
      </c>
      <c r="E496" s="67">
        <f>SUM(D477:D493)</f>
        <v>16454</v>
      </c>
      <c r="G496" s="62">
        <f t="shared" si="33"/>
        <v>0</v>
      </c>
      <c r="H496" s="72">
        <f>SUM(G477:G495)</f>
        <v>13079</v>
      </c>
      <c r="I496" s="62">
        <f t="shared" si="34"/>
        <v>0</v>
      </c>
      <c r="J496" s="71">
        <f>SUM(I477:I495)</f>
        <v>3375</v>
      </c>
    </row>
    <row r="497" spans="1:10">
      <c r="D497" s="62">
        <f t="shared" si="32"/>
        <v>0</v>
      </c>
      <c r="G497" s="62">
        <f t="shared" si="33"/>
        <v>0</v>
      </c>
      <c r="I497" s="62">
        <f t="shared" si="34"/>
        <v>0</v>
      </c>
    </row>
    <row r="498" spans="1:10">
      <c r="A498" s="54">
        <v>44091</v>
      </c>
      <c r="B498" s="55"/>
      <c r="C498" s="56"/>
      <c r="D498" s="55"/>
      <c r="F498" s="55"/>
      <c r="G498" s="55"/>
      <c r="I498" s="55"/>
    </row>
    <row r="499" spans="1:10">
      <c r="A499" s="58" t="s">
        <v>0</v>
      </c>
      <c r="B499" s="59" t="s">
        <v>3</v>
      </c>
      <c r="C499" s="60" t="s">
        <v>8</v>
      </c>
      <c r="D499" s="59" t="s">
        <v>9</v>
      </c>
      <c r="E499" s="68"/>
      <c r="F499" s="61" t="s">
        <v>2</v>
      </c>
      <c r="G499" s="61" t="s">
        <v>10</v>
      </c>
      <c r="H499" s="73"/>
      <c r="I499" s="69" t="s">
        <v>1</v>
      </c>
      <c r="J499" s="70"/>
    </row>
    <row r="500" spans="1:10">
      <c r="A500" s="57" t="s">
        <v>1049</v>
      </c>
      <c r="B500" s="62">
        <v>299</v>
      </c>
      <c r="C500" s="63">
        <v>1</v>
      </c>
      <c r="D500" s="62">
        <f t="shared" si="32"/>
        <v>299</v>
      </c>
      <c r="F500" s="62">
        <v>270</v>
      </c>
      <c r="G500" s="62">
        <f t="shared" si="33"/>
        <v>270</v>
      </c>
      <c r="I500" s="62">
        <f t="shared" si="34"/>
        <v>29</v>
      </c>
    </row>
    <row r="501" spans="1:10">
      <c r="A501" s="57" t="s">
        <v>973</v>
      </c>
      <c r="B501" s="62">
        <v>2550</v>
      </c>
      <c r="C501" s="63">
        <v>1</v>
      </c>
      <c r="D501" s="62">
        <f t="shared" si="32"/>
        <v>2550</v>
      </c>
      <c r="F501" s="62">
        <v>2380</v>
      </c>
      <c r="G501" s="62">
        <f t="shared" si="33"/>
        <v>2380</v>
      </c>
      <c r="I501" s="62">
        <f t="shared" si="34"/>
        <v>170</v>
      </c>
    </row>
    <row r="502" spans="1:10">
      <c r="A502" s="57" t="s">
        <v>1121</v>
      </c>
      <c r="B502" s="62">
        <v>2850</v>
      </c>
      <c r="C502" s="63">
        <v>1</v>
      </c>
      <c r="D502" s="62">
        <f t="shared" si="32"/>
        <v>2850</v>
      </c>
      <c r="F502" s="62">
        <v>2290</v>
      </c>
      <c r="G502" s="62">
        <f t="shared" si="33"/>
        <v>2290</v>
      </c>
      <c r="I502" s="62">
        <f t="shared" si="34"/>
        <v>560</v>
      </c>
    </row>
    <row r="503" spans="1:10">
      <c r="A503" s="57" t="s">
        <v>977</v>
      </c>
      <c r="B503" s="62">
        <v>370</v>
      </c>
      <c r="C503" s="63">
        <v>1</v>
      </c>
      <c r="D503" s="62">
        <f t="shared" si="32"/>
        <v>370</v>
      </c>
      <c r="F503" s="62">
        <v>290</v>
      </c>
      <c r="G503" s="62">
        <f t="shared" si="33"/>
        <v>290</v>
      </c>
      <c r="I503" s="62">
        <f t="shared" si="34"/>
        <v>80</v>
      </c>
    </row>
    <row r="504" spans="1:10">
      <c r="A504" s="57" t="s">
        <v>1039</v>
      </c>
      <c r="B504" s="62">
        <v>399</v>
      </c>
      <c r="C504" s="63">
        <v>1</v>
      </c>
      <c r="D504" s="62">
        <f t="shared" si="32"/>
        <v>399</v>
      </c>
      <c r="F504" s="62">
        <v>350</v>
      </c>
      <c r="G504" s="62">
        <f t="shared" si="33"/>
        <v>350</v>
      </c>
      <c r="I504" s="62">
        <f t="shared" si="34"/>
        <v>49</v>
      </c>
    </row>
    <row r="505" spans="1:10">
      <c r="A505" s="57" t="s">
        <v>1237</v>
      </c>
      <c r="B505" s="62">
        <v>199</v>
      </c>
      <c r="C505" s="63">
        <v>1</v>
      </c>
      <c r="D505" s="62">
        <f t="shared" si="32"/>
        <v>199</v>
      </c>
      <c r="F505" s="62">
        <v>128</v>
      </c>
      <c r="G505" s="62">
        <f t="shared" si="33"/>
        <v>128</v>
      </c>
      <c r="I505" s="62">
        <f t="shared" si="34"/>
        <v>71</v>
      </c>
    </row>
    <row r="506" spans="1:10">
      <c r="A506" s="57" t="s">
        <v>1238</v>
      </c>
      <c r="B506" s="62">
        <v>140</v>
      </c>
      <c r="C506" s="63">
        <v>1</v>
      </c>
      <c r="D506" s="62">
        <f t="shared" ref="D506:D569" si="36">B506*C506</f>
        <v>140</v>
      </c>
      <c r="F506" s="62">
        <v>78</v>
      </c>
      <c r="G506" s="62">
        <f t="shared" si="33"/>
        <v>78</v>
      </c>
      <c r="I506" s="62">
        <f t="shared" si="34"/>
        <v>62</v>
      </c>
    </row>
    <row r="507" spans="1:10">
      <c r="A507" s="57" t="s">
        <v>1118</v>
      </c>
      <c r="B507" s="62">
        <v>400</v>
      </c>
      <c r="C507" s="63">
        <v>1</v>
      </c>
      <c r="D507" s="62">
        <f t="shared" si="36"/>
        <v>400</v>
      </c>
      <c r="F507" s="62">
        <v>348</v>
      </c>
      <c r="G507" s="62">
        <f t="shared" si="33"/>
        <v>348</v>
      </c>
      <c r="I507" s="62">
        <f t="shared" si="34"/>
        <v>52</v>
      </c>
    </row>
    <row r="508" spans="1:10">
      <c r="A508" s="83" t="s">
        <v>1132</v>
      </c>
      <c r="B508" s="62">
        <v>1300</v>
      </c>
      <c r="C508" s="63">
        <v>1</v>
      </c>
      <c r="D508" s="62">
        <f t="shared" si="36"/>
        <v>1300</v>
      </c>
      <c r="F508" s="62">
        <v>850</v>
      </c>
      <c r="G508" s="62">
        <f t="shared" si="33"/>
        <v>850</v>
      </c>
      <c r="I508" s="62">
        <f t="shared" si="34"/>
        <v>450</v>
      </c>
    </row>
    <row r="509" spans="1:10">
      <c r="A509" s="57" t="s">
        <v>1239</v>
      </c>
      <c r="B509" s="62">
        <v>2690</v>
      </c>
      <c r="C509" s="63">
        <v>1</v>
      </c>
      <c r="D509" s="62">
        <f t="shared" si="36"/>
        <v>2690</v>
      </c>
      <c r="F509" s="62">
        <v>2456</v>
      </c>
      <c r="G509" s="62">
        <f t="shared" si="33"/>
        <v>2456</v>
      </c>
      <c r="I509" s="62">
        <f t="shared" si="34"/>
        <v>234</v>
      </c>
    </row>
    <row r="510" spans="1:10">
      <c r="A510" s="57" t="s">
        <v>998</v>
      </c>
      <c r="B510" s="62">
        <v>2100</v>
      </c>
      <c r="C510" s="63">
        <v>1</v>
      </c>
      <c r="D510" s="62">
        <f t="shared" si="36"/>
        <v>2100</v>
      </c>
      <c r="F510" s="62">
        <v>1799</v>
      </c>
      <c r="G510" s="62">
        <f t="shared" si="33"/>
        <v>1799</v>
      </c>
      <c r="I510" s="62">
        <f t="shared" si="34"/>
        <v>301</v>
      </c>
    </row>
    <row r="511" spans="1:10">
      <c r="A511" s="57" t="s">
        <v>1240</v>
      </c>
      <c r="B511" s="62">
        <v>888</v>
      </c>
      <c r="C511" s="63">
        <v>1</v>
      </c>
      <c r="D511" s="62">
        <f t="shared" si="36"/>
        <v>888</v>
      </c>
      <c r="F511" s="62">
        <v>600</v>
      </c>
      <c r="G511" s="62">
        <f t="shared" si="33"/>
        <v>600</v>
      </c>
      <c r="I511" s="62">
        <f t="shared" si="34"/>
        <v>288</v>
      </c>
    </row>
    <row r="512" spans="1:10">
      <c r="D512" s="62">
        <f t="shared" si="36"/>
        <v>0</v>
      </c>
      <c r="G512" s="62">
        <f t="shared" si="33"/>
        <v>0</v>
      </c>
      <c r="I512" s="62">
        <f t="shared" si="34"/>
        <v>0</v>
      </c>
    </row>
    <row r="513" spans="1:10">
      <c r="D513" s="62">
        <f t="shared" si="36"/>
        <v>0</v>
      </c>
      <c r="E513" s="67">
        <f>SUM(D500:D511)</f>
        <v>14185</v>
      </c>
      <c r="G513" s="62">
        <f t="shared" si="33"/>
        <v>0</v>
      </c>
      <c r="H513" s="72">
        <f>SUM(G500:G511)</f>
        <v>11839</v>
      </c>
      <c r="I513" s="62">
        <f t="shared" si="34"/>
        <v>0</v>
      </c>
      <c r="J513" s="71">
        <f>SUM(I500:I511)</f>
        <v>2346</v>
      </c>
    </row>
    <row r="514" spans="1:10">
      <c r="D514" s="62">
        <f t="shared" si="36"/>
        <v>0</v>
      </c>
      <c r="G514" s="62">
        <f t="shared" si="33"/>
        <v>0</v>
      </c>
      <c r="I514" s="62">
        <f t="shared" si="34"/>
        <v>0</v>
      </c>
    </row>
    <row r="515" spans="1:10">
      <c r="A515" s="54">
        <v>44092</v>
      </c>
      <c r="B515" s="55"/>
      <c r="C515" s="56"/>
      <c r="D515" s="55"/>
      <c r="F515" s="55"/>
      <c r="G515" s="55"/>
      <c r="I515" s="55"/>
    </row>
    <row r="516" spans="1:10">
      <c r="A516" s="58" t="s">
        <v>0</v>
      </c>
      <c r="B516" s="59" t="s">
        <v>3</v>
      </c>
      <c r="C516" s="60" t="s">
        <v>8</v>
      </c>
      <c r="D516" s="59" t="s">
        <v>9</v>
      </c>
      <c r="E516" s="68"/>
      <c r="F516" s="61" t="s">
        <v>2</v>
      </c>
      <c r="G516" s="61" t="s">
        <v>10</v>
      </c>
      <c r="H516" s="73"/>
      <c r="I516" s="69" t="s">
        <v>1</v>
      </c>
      <c r="J516" s="70"/>
    </row>
    <row r="517" spans="1:10">
      <c r="A517" s="57" t="s">
        <v>948</v>
      </c>
      <c r="B517" s="62">
        <v>108</v>
      </c>
      <c r="C517" s="63">
        <v>3</v>
      </c>
      <c r="D517" s="62">
        <f t="shared" si="36"/>
        <v>324</v>
      </c>
      <c r="F517" s="62">
        <v>67</v>
      </c>
      <c r="G517" s="62">
        <f t="shared" si="33"/>
        <v>201</v>
      </c>
      <c r="I517" s="62">
        <f t="shared" si="34"/>
        <v>123</v>
      </c>
    </row>
    <row r="518" spans="1:10">
      <c r="A518" s="57" t="s">
        <v>1192</v>
      </c>
      <c r="B518" s="62">
        <v>770</v>
      </c>
      <c r="C518" s="63">
        <v>1</v>
      </c>
      <c r="D518" s="62">
        <f t="shared" si="36"/>
        <v>770</v>
      </c>
      <c r="F518" s="62">
        <v>720</v>
      </c>
      <c r="G518" s="62">
        <f t="shared" si="33"/>
        <v>720</v>
      </c>
      <c r="I518" s="62">
        <f>D518-G518</f>
        <v>50</v>
      </c>
    </row>
    <row r="519" spans="1:10">
      <c r="A519" s="57" t="s">
        <v>932</v>
      </c>
      <c r="B519" s="62">
        <v>235</v>
      </c>
      <c r="C519" s="63">
        <v>1</v>
      </c>
      <c r="D519" s="62">
        <f t="shared" si="36"/>
        <v>235</v>
      </c>
      <c r="F519" s="62">
        <v>190</v>
      </c>
      <c r="G519" s="62">
        <f t="shared" si="33"/>
        <v>190</v>
      </c>
      <c r="I519" s="62">
        <f t="shared" si="34"/>
        <v>45</v>
      </c>
    </row>
    <row r="520" spans="1:10">
      <c r="A520" s="57" t="s">
        <v>1241</v>
      </c>
      <c r="B520" s="62">
        <v>115</v>
      </c>
      <c r="C520" s="63">
        <v>1</v>
      </c>
      <c r="D520" s="62">
        <f t="shared" si="36"/>
        <v>115</v>
      </c>
      <c r="F520" s="62">
        <v>105</v>
      </c>
      <c r="G520" s="62">
        <f t="shared" si="33"/>
        <v>105</v>
      </c>
      <c r="I520" s="62">
        <f t="shared" si="34"/>
        <v>10</v>
      </c>
    </row>
    <row r="521" spans="1:10">
      <c r="A521" s="57" t="s">
        <v>1242</v>
      </c>
      <c r="B521" s="62">
        <v>470</v>
      </c>
      <c r="C521" s="63">
        <v>1</v>
      </c>
      <c r="D521" s="62">
        <f t="shared" si="36"/>
        <v>470</v>
      </c>
      <c r="F521" s="62">
        <v>310</v>
      </c>
      <c r="G521" s="62">
        <f t="shared" si="33"/>
        <v>310</v>
      </c>
      <c r="I521" s="62">
        <f t="shared" si="34"/>
        <v>160</v>
      </c>
    </row>
    <row r="522" spans="1:10">
      <c r="A522" s="57" t="s">
        <v>1243</v>
      </c>
      <c r="B522" s="62">
        <v>210</v>
      </c>
      <c r="C522" s="63">
        <v>1</v>
      </c>
      <c r="D522" s="62">
        <f t="shared" si="36"/>
        <v>210</v>
      </c>
      <c r="F522" s="62">
        <v>175</v>
      </c>
      <c r="G522" s="62">
        <f t="shared" si="33"/>
        <v>175</v>
      </c>
      <c r="I522" s="62">
        <f t="shared" si="34"/>
        <v>35</v>
      </c>
    </row>
    <row r="523" spans="1:10">
      <c r="A523" s="57" t="s">
        <v>1022</v>
      </c>
      <c r="B523" s="62">
        <v>600</v>
      </c>
      <c r="C523" s="63">
        <v>1</v>
      </c>
      <c r="D523" s="62">
        <f t="shared" si="36"/>
        <v>600</v>
      </c>
      <c r="F523" s="62">
        <v>410</v>
      </c>
      <c r="G523" s="62">
        <f t="shared" si="33"/>
        <v>410</v>
      </c>
      <c r="I523" s="62">
        <f t="shared" si="34"/>
        <v>190</v>
      </c>
    </row>
    <row r="524" spans="1:10">
      <c r="A524" s="57" t="s">
        <v>1244</v>
      </c>
      <c r="B524" s="62">
        <v>760</v>
      </c>
      <c r="C524" s="63">
        <v>1</v>
      </c>
      <c r="D524" s="62">
        <f t="shared" si="36"/>
        <v>760</v>
      </c>
      <c r="F524" s="62">
        <v>607</v>
      </c>
      <c r="G524" s="62">
        <f t="shared" si="33"/>
        <v>607</v>
      </c>
      <c r="I524" s="62">
        <f t="shared" si="34"/>
        <v>153</v>
      </c>
    </row>
    <row r="525" spans="1:10">
      <c r="A525" s="57" t="s">
        <v>1245</v>
      </c>
      <c r="B525" s="62">
        <v>2570</v>
      </c>
      <c r="C525" s="63">
        <v>1</v>
      </c>
      <c r="D525" s="62">
        <f t="shared" si="36"/>
        <v>2570</v>
      </c>
      <c r="F525" s="62">
        <v>2280</v>
      </c>
      <c r="G525" s="62">
        <f t="shared" si="33"/>
        <v>2280</v>
      </c>
      <c r="I525" s="62">
        <f t="shared" si="34"/>
        <v>290</v>
      </c>
    </row>
    <row r="526" spans="1:10">
      <c r="A526" s="57" t="s">
        <v>1025</v>
      </c>
      <c r="B526" s="62">
        <v>2180</v>
      </c>
      <c r="C526" s="63">
        <v>2</v>
      </c>
      <c r="D526" s="62">
        <f t="shared" si="36"/>
        <v>4360</v>
      </c>
      <c r="F526" s="62">
        <v>1700</v>
      </c>
      <c r="G526" s="62">
        <f t="shared" si="33"/>
        <v>3400</v>
      </c>
      <c r="I526" s="62">
        <f t="shared" si="34"/>
        <v>960</v>
      </c>
    </row>
    <row r="527" spans="1:10">
      <c r="A527" s="57" t="s">
        <v>1246</v>
      </c>
      <c r="B527" s="62">
        <v>148</v>
      </c>
      <c r="C527" s="63">
        <v>1</v>
      </c>
      <c r="D527" s="62">
        <f t="shared" si="36"/>
        <v>148</v>
      </c>
      <c r="F527" s="62">
        <v>130</v>
      </c>
      <c r="G527" s="62">
        <f t="shared" si="33"/>
        <v>130</v>
      </c>
      <c r="I527" s="62">
        <f t="shared" si="34"/>
        <v>18</v>
      </c>
    </row>
    <row r="528" spans="1:10">
      <c r="A528" s="57" t="s">
        <v>1247</v>
      </c>
      <c r="B528" s="62">
        <v>688</v>
      </c>
      <c r="C528" s="63">
        <v>1</v>
      </c>
      <c r="D528" s="62">
        <f t="shared" si="36"/>
        <v>688</v>
      </c>
      <c r="F528" s="62">
        <v>480</v>
      </c>
      <c r="G528" s="62">
        <f t="shared" si="33"/>
        <v>480</v>
      </c>
      <c r="I528" s="62">
        <f t="shared" si="34"/>
        <v>208</v>
      </c>
    </row>
    <row r="529" spans="1:10">
      <c r="A529" s="57" t="s">
        <v>991</v>
      </c>
      <c r="B529" s="62">
        <v>1788</v>
      </c>
      <c r="C529" s="63">
        <v>1</v>
      </c>
      <c r="D529" s="62">
        <f t="shared" si="36"/>
        <v>1788</v>
      </c>
      <c r="F529" s="62">
        <v>1580</v>
      </c>
      <c r="G529" s="62">
        <f t="shared" si="33"/>
        <v>1580</v>
      </c>
      <c r="I529" s="62">
        <f t="shared" si="34"/>
        <v>208</v>
      </c>
    </row>
    <row r="530" spans="1:10">
      <c r="A530" s="57" t="s">
        <v>1039</v>
      </c>
      <c r="B530" s="62">
        <v>399</v>
      </c>
      <c r="C530" s="63">
        <v>1</v>
      </c>
      <c r="D530" s="62">
        <f t="shared" si="36"/>
        <v>399</v>
      </c>
      <c r="F530" s="62">
        <v>330</v>
      </c>
      <c r="G530" s="62">
        <f t="shared" ref="G530:G593" si="37">C530*F530</f>
        <v>330</v>
      </c>
      <c r="I530" s="62">
        <f t="shared" ref="I530:I593" si="38">D530-G530</f>
        <v>69</v>
      </c>
    </row>
    <row r="531" spans="1:10">
      <c r="A531" s="57" t="s">
        <v>1248</v>
      </c>
      <c r="B531" s="62">
        <v>1399</v>
      </c>
      <c r="C531" s="63">
        <v>1</v>
      </c>
      <c r="D531" s="62">
        <f t="shared" si="36"/>
        <v>1399</v>
      </c>
      <c r="F531" s="62">
        <v>999</v>
      </c>
      <c r="G531" s="62">
        <f t="shared" si="37"/>
        <v>999</v>
      </c>
      <c r="I531" s="62">
        <f t="shared" si="38"/>
        <v>400</v>
      </c>
    </row>
    <row r="532" spans="1:10">
      <c r="A532" s="57" t="s">
        <v>1249</v>
      </c>
      <c r="B532" s="62">
        <v>660</v>
      </c>
      <c r="C532" s="63">
        <v>1</v>
      </c>
      <c r="D532" s="62">
        <f t="shared" si="36"/>
        <v>660</v>
      </c>
      <c r="F532" s="62">
        <v>610</v>
      </c>
      <c r="G532" s="62">
        <f t="shared" si="37"/>
        <v>610</v>
      </c>
      <c r="I532" s="62">
        <f t="shared" si="38"/>
        <v>50</v>
      </c>
    </row>
    <row r="533" spans="1:10">
      <c r="A533" s="57" t="s">
        <v>971</v>
      </c>
      <c r="B533" s="62">
        <v>127</v>
      </c>
      <c r="C533" s="63">
        <v>1</v>
      </c>
      <c r="D533" s="62">
        <f t="shared" si="36"/>
        <v>127</v>
      </c>
      <c r="F533" s="62">
        <v>127</v>
      </c>
      <c r="G533" s="62">
        <f t="shared" si="37"/>
        <v>127</v>
      </c>
      <c r="I533" s="62">
        <f t="shared" si="38"/>
        <v>0</v>
      </c>
    </row>
    <row r="534" spans="1:10">
      <c r="A534" s="57" t="s">
        <v>953</v>
      </c>
      <c r="B534" s="62">
        <v>680</v>
      </c>
      <c r="C534" s="63">
        <v>1</v>
      </c>
      <c r="D534" s="62">
        <f t="shared" si="36"/>
        <v>680</v>
      </c>
      <c r="F534" s="62">
        <v>650</v>
      </c>
      <c r="G534" s="62">
        <f t="shared" si="37"/>
        <v>650</v>
      </c>
      <c r="I534" s="62">
        <f t="shared" si="38"/>
        <v>30</v>
      </c>
    </row>
    <row r="535" spans="1:10">
      <c r="D535" s="62">
        <f t="shared" si="36"/>
        <v>0</v>
      </c>
      <c r="G535" s="62">
        <f t="shared" si="37"/>
        <v>0</v>
      </c>
      <c r="I535" s="62">
        <f t="shared" si="38"/>
        <v>0</v>
      </c>
    </row>
    <row r="536" spans="1:10">
      <c r="D536" s="62">
        <f t="shared" si="36"/>
        <v>0</v>
      </c>
      <c r="G536" s="62">
        <f t="shared" si="37"/>
        <v>0</v>
      </c>
      <c r="I536" s="62">
        <f t="shared" si="38"/>
        <v>0</v>
      </c>
    </row>
    <row r="537" spans="1:10">
      <c r="D537" s="62">
        <f t="shared" si="36"/>
        <v>0</v>
      </c>
      <c r="E537" s="67">
        <f>SUM(D517:D536)</f>
        <v>16303</v>
      </c>
      <c r="G537" s="62">
        <f t="shared" si="37"/>
        <v>0</v>
      </c>
      <c r="H537" s="72">
        <f>SUM(G517:G536)</f>
        <v>13304</v>
      </c>
      <c r="I537" s="62">
        <f t="shared" si="38"/>
        <v>0</v>
      </c>
      <c r="J537" s="71">
        <f>SUM(I517:I536)</f>
        <v>2999</v>
      </c>
    </row>
    <row r="538" spans="1:10">
      <c r="D538" s="62">
        <f t="shared" si="36"/>
        <v>0</v>
      </c>
      <c r="G538" s="62">
        <f t="shared" si="37"/>
        <v>0</v>
      </c>
      <c r="I538" s="62">
        <f t="shared" si="38"/>
        <v>0</v>
      </c>
    </row>
    <row r="539" spans="1:10">
      <c r="A539" s="54">
        <v>44093</v>
      </c>
      <c r="B539" s="55"/>
      <c r="C539" s="56"/>
      <c r="D539" s="55"/>
      <c r="F539" s="55"/>
      <c r="G539" s="55"/>
      <c r="I539" s="55"/>
    </row>
    <row r="540" spans="1:10">
      <c r="A540" s="58" t="s">
        <v>0</v>
      </c>
      <c r="B540" s="59" t="s">
        <v>3</v>
      </c>
      <c r="C540" s="60" t="s">
        <v>8</v>
      </c>
      <c r="D540" s="59" t="s">
        <v>9</v>
      </c>
      <c r="E540" s="68"/>
      <c r="F540" s="61" t="s">
        <v>2</v>
      </c>
      <c r="G540" s="61" t="s">
        <v>10</v>
      </c>
      <c r="H540" s="73"/>
      <c r="I540" s="69" t="s">
        <v>1</v>
      </c>
      <c r="J540" s="70"/>
    </row>
    <row r="541" spans="1:10">
      <c r="A541" s="57" t="s">
        <v>948</v>
      </c>
      <c r="B541" s="62">
        <v>108</v>
      </c>
      <c r="C541" s="63">
        <v>2</v>
      </c>
      <c r="D541" s="62">
        <f t="shared" si="36"/>
        <v>216</v>
      </c>
      <c r="F541" s="62">
        <v>67</v>
      </c>
      <c r="G541" s="62">
        <f t="shared" si="37"/>
        <v>134</v>
      </c>
      <c r="I541" s="62">
        <f t="shared" si="38"/>
        <v>82</v>
      </c>
    </row>
    <row r="542" spans="1:10">
      <c r="A542" s="57" t="s">
        <v>932</v>
      </c>
      <c r="B542" s="62">
        <v>238</v>
      </c>
      <c r="C542" s="63">
        <v>1</v>
      </c>
      <c r="D542" s="62">
        <f t="shared" si="36"/>
        <v>238</v>
      </c>
      <c r="F542" s="62">
        <v>190</v>
      </c>
      <c r="G542" s="62">
        <f t="shared" si="37"/>
        <v>190</v>
      </c>
      <c r="I542" s="62">
        <f t="shared" si="38"/>
        <v>48</v>
      </c>
    </row>
    <row r="543" spans="1:10">
      <c r="A543" s="57" t="s">
        <v>1250</v>
      </c>
      <c r="B543" s="62">
        <v>170</v>
      </c>
      <c r="C543" s="63">
        <v>1</v>
      </c>
      <c r="D543" s="62">
        <f t="shared" si="36"/>
        <v>170</v>
      </c>
      <c r="F543" s="62">
        <v>120</v>
      </c>
      <c r="G543" s="62">
        <f t="shared" si="37"/>
        <v>120</v>
      </c>
      <c r="I543" s="62">
        <f t="shared" si="38"/>
        <v>50</v>
      </c>
    </row>
    <row r="544" spans="1:10">
      <c r="A544" s="83" t="s">
        <v>1055</v>
      </c>
      <c r="B544" s="62">
        <v>399</v>
      </c>
      <c r="C544" s="63">
        <v>1</v>
      </c>
      <c r="D544" s="62">
        <f t="shared" si="36"/>
        <v>399</v>
      </c>
      <c r="F544" s="62">
        <v>285</v>
      </c>
      <c r="G544" s="62">
        <f t="shared" si="37"/>
        <v>285</v>
      </c>
      <c r="I544" s="62">
        <f t="shared" si="38"/>
        <v>114</v>
      </c>
    </row>
    <row r="545" spans="1:9">
      <c r="A545" s="57" t="s">
        <v>954</v>
      </c>
      <c r="B545" s="62">
        <v>460</v>
      </c>
      <c r="C545" s="63">
        <v>1</v>
      </c>
      <c r="D545" s="62">
        <f t="shared" si="36"/>
        <v>460</v>
      </c>
      <c r="F545" s="62">
        <v>350</v>
      </c>
      <c r="G545" s="62">
        <f t="shared" si="37"/>
        <v>350</v>
      </c>
      <c r="I545" s="62">
        <f t="shared" si="38"/>
        <v>110</v>
      </c>
    </row>
    <row r="546" spans="1:9">
      <c r="A546" s="57" t="s">
        <v>955</v>
      </c>
      <c r="B546" s="62">
        <v>140</v>
      </c>
      <c r="C546" s="63">
        <v>1</v>
      </c>
      <c r="D546" s="62">
        <f t="shared" si="36"/>
        <v>140</v>
      </c>
      <c r="F546" s="62">
        <v>90</v>
      </c>
      <c r="G546" s="62">
        <f t="shared" si="37"/>
        <v>90</v>
      </c>
      <c r="I546" s="62">
        <f t="shared" si="38"/>
        <v>50</v>
      </c>
    </row>
    <row r="547" spans="1:9">
      <c r="A547" s="57" t="s">
        <v>1038</v>
      </c>
      <c r="B547" s="62">
        <v>499</v>
      </c>
      <c r="C547" s="63">
        <v>1</v>
      </c>
      <c r="D547" s="62">
        <f t="shared" si="36"/>
        <v>499</v>
      </c>
      <c r="F547" s="62">
        <v>370</v>
      </c>
      <c r="G547" s="62">
        <f t="shared" si="37"/>
        <v>370</v>
      </c>
      <c r="I547" s="62">
        <f t="shared" si="38"/>
        <v>129</v>
      </c>
    </row>
    <row r="548" spans="1:9">
      <c r="A548" s="57" t="s">
        <v>1251</v>
      </c>
      <c r="B548" s="62">
        <v>199</v>
      </c>
      <c r="C548" s="63">
        <v>1</v>
      </c>
      <c r="D548" s="62">
        <f t="shared" si="36"/>
        <v>199</v>
      </c>
      <c r="F548" s="62">
        <v>150</v>
      </c>
      <c r="G548" s="62">
        <f t="shared" si="37"/>
        <v>150</v>
      </c>
      <c r="I548" s="62">
        <f t="shared" si="38"/>
        <v>49</v>
      </c>
    </row>
    <row r="549" spans="1:9">
      <c r="A549" s="57" t="s">
        <v>927</v>
      </c>
      <c r="B549" s="62">
        <v>1380</v>
      </c>
      <c r="C549" s="63">
        <v>1</v>
      </c>
      <c r="D549" s="62">
        <f t="shared" si="36"/>
        <v>1380</v>
      </c>
      <c r="F549" s="62">
        <v>1007</v>
      </c>
      <c r="G549" s="62">
        <f t="shared" si="37"/>
        <v>1007</v>
      </c>
      <c r="I549" s="62">
        <f t="shared" si="38"/>
        <v>373</v>
      </c>
    </row>
    <row r="550" spans="1:9">
      <c r="A550" s="57" t="s">
        <v>1078</v>
      </c>
      <c r="B550" s="62">
        <v>1820</v>
      </c>
      <c r="C550" s="63">
        <v>1</v>
      </c>
      <c r="D550" s="62">
        <f t="shared" si="36"/>
        <v>1820</v>
      </c>
      <c r="F550" s="62">
        <v>1300</v>
      </c>
      <c r="G550" s="62">
        <f t="shared" si="37"/>
        <v>1300</v>
      </c>
      <c r="I550" s="62">
        <f t="shared" si="38"/>
        <v>520</v>
      </c>
    </row>
    <row r="551" spans="1:9">
      <c r="A551" s="85" t="s">
        <v>981</v>
      </c>
      <c r="B551" s="62">
        <v>158</v>
      </c>
      <c r="C551" s="63">
        <v>1</v>
      </c>
      <c r="D551" s="62">
        <f t="shared" si="36"/>
        <v>158</v>
      </c>
      <c r="F551" s="62">
        <v>109</v>
      </c>
      <c r="G551" s="62">
        <f t="shared" si="37"/>
        <v>109</v>
      </c>
      <c r="I551" s="62">
        <f t="shared" si="38"/>
        <v>49</v>
      </c>
    </row>
    <row r="552" spans="1:9">
      <c r="A552" s="57" t="s">
        <v>1149</v>
      </c>
      <c r="B552" s="62">
        <v>600</v>
      </c>
      <c r="C552" s="63">
        <v>1</v>
      </c>
      <c r="D552" s="62">
        <f t="shared" si="36"/>
        <v>600</v>
      </c>
      <c r="F552" s="62">
        <v>100</v>
      </c>
      <c r="G552" s="62">
        <f t="shared" si="37"/>
        <v>100</v>
      </c>
      <c r="I552" s="62">
        <f t="shared" si="38"/>
        <v>500</v>
      </c>
    </row>
    <row r="553" spans="1:9">
      <c r="A553" s="57" t="s">
        <v>1252</v>
      </c>
      <c r="B553" s="62">
        <v>730</v>
      </c>
      <c r="C553" s="63">
        <v>1</v>
      </c>
      <c r="D553" s="62">
        <f t="shared" si="36"/>
        <v>730</v>
      </c>
      <c r="F553" s="62">
        <v>495</v>
      </c>
      <c r="G553" s="62">
        <f t="shared" si="37"/>
        <v>495</v>
      </c>
      <c r="I553" s="62">
        <f t="shared" si="38"/>
        <v>235</v>
      </c>
    </row>
    <row r="554" spans="1:9">
      <c r="A554" s="57" t="s">
        <v>1253</v>
      </c>
      <c r="B554" s="62">
        <v>1235</v>
      </c>
      <c r="C554" s="63">
        <v>1</v>
      </c>
      <c r="D554" s="62">
        <f t="shared" si="36"/>
        <v>1235</v>
      </c>
      <c r="F554" s="62">
        <v>1080</v>
      </c>
      <c r="G554" s="62">
        <f t="shared" si="37"/>
        <v>1080</v>
      </c>
      <c r="I554" s="62">
        <f t="shared" si="38"/>
        <v>155</v>
      </c>
    </row>
    <row r="555" spans="1:9">
      <c r="A555" s="57" t="s">
        <v>1254</v>
      </c>
      <c r="B555" s="62">
        <v>2480</v>
      </c>
      <c r="C555" s="63">
        <v>1</v>
      </c>
      <c r="D555" s="62">
        <f t="shared" si="36"/>
        <v>2480</v>
      </c>
      <c r="F555" s="62">
        <v>2280</v>
      </c>
      <c r="G555" s="62">
        <f t="shared" si="37"/>
        <v>2280</v>
      </c>
      <c r="I555" s="62">
        <f t="shared" si="38"/>
        <v>200</v>
      </c>
    </row>
    <row r="556" spans="1:9">
      <c r="A556" s="57" t="s">
        <v>1255</v>
      </c>
      <c r="B556" s="62">
        <v>60</v>
      </c>
      <c r="C556" s="63">
        <v>2</v>
      </c>
      <c r="D556" s="62">
        <f t="shared" si="36"/>
        <v>120</v>
      </c>
      <c r="F556" s="62">
        <v>58</v>
      </c>
      <c r="G556" s="62">
        <f t="shared" si="37"/>
        <v>116</v>
      </c>
      <c r="I556" s="62">
        <f t="shared" si="38"/>
        <v>4</v>
      </c>
    </row>
    <row r="557" spans="1:9">
      <c r="A557" s="57" t="s">
        <v>1258</v>
      </c>
      <c r="B557" s="62">
        <v>380</v>
      </c>
      <c r="C557" s="63">
        <v>1</v>
      </c>
      <c r="D557" s="62">
        <f t="shared" si="36"/>
        <v>380</v>
      </c>
      <c r="F557" s="62">
        <v>320</v>
      </c>
      <c r="G557" s="62">
        <f t="shared" si="37"/>
        <v>320</v>
      </c>
      <c r="I557" s="62">
        <f t="shared" si="38"/>
        <v>60</v>
      </c>
    </row>
    <row r="558" spans="1:9">
      <c r="A558" s="57" t="s">
        <v>1063</v>
      </c>
      <c r="B558" s="62">
        <v>1350</v>
      </c>
      <c r="C558" s="63">
        <v>1</v>
      </c>
      <c r="D558" s="62">
        <f t="shared" si="36"/>
        <v>1350</v>
      </c>
      <c r="F558" s="62">
        <v>1239</v>
      </c>
      <c r="G558" s="62">
        <f t="shared" si="37"/>
        <v>1239</v>
      </c>
      <c r="I558" s="62">
        <f t="shared" si="38"/>
        <v>111</v>
      </c>
    </row>
    <row r="559" spans="1:9">
      <c r="A559" s="57" t="s">
        <v>1066</v>
      </c>
      <c r="B559" s="62">
        <v>550</v>
      </c>
      <c r="C559" s="63">
        <v>1</v>
      </c>
      <c r="D559" s="62">
        <f t="shared" si="36"/>
        <v>550</v>
      </c>
      <c r="F559" s="62">
        <v>420</v>
      </c>
      <c r="G559" s="62">
        <f t="shared" si="37"/>
        <v>420</v>
      </c>
      <c r="I559" s="62">
        <f t="shared" si="38"/>
        <v>130</v>
      </c>
    </row>
    <row r="560" spans="1:9">
      <c r="A560" s="57" t="s">
        <v>12</v>
      </c>
      <c r="B560" s="62">
        <v>248</v>
      </c>
      <c r="C560" s="63">
        <v>1</v>
      </c>
      <c r="D560" s="62">
        <f t="shared" si="36"/>
        <v>248</v>
      </c>
      <c r="F560" s="62">
        <v>189</v>
      </c>
      <c r="G560" s="62">
        <f t="shared" si="37"/>
        <v>189</v>
      </c>
      <c r="I560" s="62">
        <f t="shared" si="38"/>
        <v>59</v>
      </c>
    </row>
    <row r="561" spans="1:10">
      <c r="A561" s="57" t="s">
        <v>932</v>
      </c>
      <c r="B561" s="62">
        <v>238</v>
      </c>
      <c r="C561" s="63">
        <v>2</v>
      </c>
      <c r="D561" s="62">
        <f t="shared" si="36"/>
        <v>476</v>
      </c>
      <c r="F561" s="62">
        <v>190</v>
      </c>
      <c r="G561" s="62">
        <f t="shared" si="37"/>
        <v>380</v>
      </c>
      <c r="I561" s="62">
        <f t="shared" si="38"/>
        <v>96</v>
      </c>
    </row>
    <row r="562" spans="1:10">
      <c r="A562" s="57" t="s">
        <v>1037</v>
      </c>
      <c r="B562" s="62">
        <v>478</v>
      </c>
      <c r="C562" s="63">
        <v>1</v>
      </c>
      <c r="D562" s="62">
        <f t="shared" si="36"/>
        <v>478</v>
      </c>
      <c r="F562" s="62">
        <v>458</v>
      </c>
      <c r="G562" s="62">
        <f t="shared" si="37"/>
        <v>458</v>
      </c>
      <c r="I562" s="62">
        <f t="shared" si="38"/>
        <v>20</v>
      </c>
    </row>
    <row r="563" spans="1:10">
      <c r="A563" s="57" t="s">
        <v>1256</v>
      </c>
      <c r="B563" s="62">
        <v>260</v>
      </c>
      <c r="C563" s="63">
        <v>1</v>
      </c>
      <c r="D563" s="62">
        <f t="shared" si="36"/>
        <v>260</v>
      </c>
      <c r="F563" s="62">
        <v>179</v>
      </c>
      <c r="G563" s="62">
        <f t="shared" si="37"/>
        <v>179</v>
      </c>
      <c r="I563" s="62">
        <f t="shared" si="38"/>
        <v>81</v>
      </c>
    </row>
    <row r="564" spans="1:10">
      <c r="A564" s="57" t="s">
        <v>1155</v>
      </c>
      <c r="B564" s="62">
        <v>1700</v>
      </c>
      <c r="C564" s="63">
        <v>1</v>
      </c>
      <c r="D564" s="62">
        <f t="shared" si="36"/>
        <v>1700</v>
      </c>
      <c r="F564" s="62">
        <v>1299</v>
      </c>
      <c r="G564" s="62">
        <f t="shared" si="37"/>
        <v>1299</v>
      </c>
      <c r="I564" s="62">
        <f t="shared" si="38"/>
        <v>401</v>
      </c>
    </row>
    <row r="565" spans="1:10">
      <c r="A565" s="57" t="s">
        <v>1226</v>
      </c>
      <c r="B565" s="62">
        <v>268</v>
      </c>
      <c r="C565" s="63">
        <v>1</v>
      </c>
      <c r="D565" s="62">
        <f t="shared" si="36"/>
        <v>268</v>
      </c>
      <c r="F565" s="62">
        <v>168</v>
      </c>
      <c r="G565" s="62">
        <f t="shared" si="37"/>
        <v>168</v>
      </c>
      <c r="I565" s="62">
        <f t="shared" si="38"/>
        <v>100</v>
      </c>
    </row>
    <row r="566" spans="1:10">
      <c r="A566" s="57" t="s">
        <v>933</v>
      </c>
      <c r="B566" s="62">
        <v>380</v>
      </c>
      <c r="C566" s="63">
        <v>1</v>
      </c>
      <c r="D566" s="62">
        <f t="shared" si="36"/>
        <v>380</v>
      </c>
      <c r="F566" s="62">
        <v>239</v>
      </c>
      <c r="G566" s="62">
        <f t="shared" si="37"/>
        <v>239</v>
      </c>
      <c r="I566" s="62">
        <f t="shared" si="38"/>
        <v>141</v>
      </c>
    </row>
    <row r="567" spans="1:10">
      <c r="A567" s="57" t="s">
        <v>1149</v>
      </c>
      <c r="B567" s="62">
        <v>600</v>
      </c>
      <c r="C567" s="63">
        <v>1</v>
      </c>
      <c r="D567" s="62">
        <f t="shared" ref="D567" si="39">B567*C567</f>
        <v>600</v>
      </c>
      <c r="F567" s="62">
        <v>100</v>
      </c>
      <c r="G567" s="62">
        <f t="shared" si="37"/>
        <v>100</v>
      </c>
      <c r="I567" s="62">
        <f t="shared" si="38"/>
        <v>500</v>
      </c>
    </row>
    <row r="568" spans="1:10">
      <c r="A568" s="57" t="s">
        <v>1257</v>
      </c>
      <c r="B568" s="62">
        <v>2350</v>
      </c>
      <c r="C568" s="63">
        <v>1</v>
      </c>
      <c r="D568" s="62">
        <f t="shared" si="36"/>
        <v>2350</v>
      </c>
      <c r="F568" s="62">
        <v>1488</v>
      </c>
      <c r="G568" s="62">
        <f t="shared" si="37"/>
        <v>1488</v>
      </c>
      <c r="I568" s="62">
        <f t="shared" si="38"/>
        <v>862</v>
      </c>
    </row>
    <row r="569" spans="1:10">
      <c r="A569" s="57" t="s">
        <v>1017</v>
      </c>
      <c r="B569" s="62">
        <v>950</v>
      </c>
      <c r="C569" s="63">
        <v>1</v>
      </c>
      <c r="D569" s="62">
        <f t="shared" si="36"/>
        <v>950</v>
      </c>
      <c r="F569" s="62">
        <v>800</v>
      </c>
      <c r="G569" s="62">
        <f t="shared" si="37"/>
        <v>800</v>
      </c>
      <c r="I569" s="62">
        <f t="shared" si="38"/>
        <v>150</v>
      </c>
    </row>
    <row r="570" spans="1:10">
      <c r="D570" s="62">
        <f t="shared" ref="D570:D632" si="40">B570*C570</f>
        <v>0</v>
      </c>
      <c r="G570" s="62">
        <f t="shared" si="37"/>
        <v>0</v>
      </c>
      <c r="I570" s="62">
        <f t="shared" si="38"/>
        <v>0</v>
      </c>
    </row>
    <row r="571" spans="1:10">
      <c r="D571" s="62">
        <f t="shared" si="40"/>
        <v>0</v>
      </c>
      <c r="E571" s="67">
        <f>SUM(D541:D569)</f>
        <v>20834</v>
      </c>
      <c r="G571" s="62">
        <f t="shared" si="37"/>
        <v>0</v>
      </c>
      <c r="H571" s="72">
        <f>SUM(G541:G569)</f>
        <v>15455</v>
      </c>
      <c r="I571" s="62">
        <f t="shared" si="38"/>
        <v>0</v>
      </c>
      <c r="J571" s="71">
        <f>SUM(I541:I569)</f>
        <v>5379</v>
      </c>
    </row>
    <row r="572" spans="1:10">
      <c r="D572" s="62">
        <f t="shared" si="40"/>
        <v>0</v>
      </c>
      <c r="G572" s="62">
        <f t="shared" si="37"/>
        <v>0</v>
      </c>
      <c r="I572" s="62">
        <f t="shared" si="38"/>
        <v>0</v>
      </c>
    </row>
    <row r="573" spans="1:10">
      <c r="D573" s="62">
        <f t="shared" si="40"/>
        <v>0</v>
      </c>
      <c r="G573" s="62">
        <f t="shared" si="37"/>
        <v>0</v>
      </c>
      <c r="I573" s="62">
        <f t="shared" si="38"/>
        <v>0</v>
      </c>
    </row>
    <row r="574" spans="1:10">
      <c r="A574" s="54">
        <v>44094</v>
      </c>
      <c r="B574" s="55"/>
      <c r="C574" s="56"/>
      <c r="D574" s="55"/>
      <c r="F574" s="55"/>
      <c r="G574" s="55"/>
      <c r="I574" s="55"/>
    </row>
    <row r="575" spans="1:10">
      <c r="A575" s="58" t="s">
        <v>0</v>
      </c>
      <c r="B575" s="59" t="s">
        <v>3</v>
      </c>
      <c r="C575" s="60" t="s">
        <v>8</v>
      </c>
      <c r="D575" s="59" t="s">
        <v>9</v>
      </c>
      <c r="E575" s="68"/>
      <c r="F575" s="61" t="s">
        <v>2</v>
      </c>
      <c r="G575" s="61" t="s">
        <v>10</v>
      </c>
      <c r="H575" s="73"/>
      <c r="I575" s="69" t="s">
        <v>1</v>
      </c>
      <c r="J575" s="70"/>
    </row>
    <row r="576" spans="1:10">
      <c r="A576" s="57" t="s">
        <v>1259</v>
      </c>
      <c r="B576" s="62">
        <v>830</v>
      </c>
      <c r="C576" s="63">
        <v>1</v>
      </c>
      <c r="D576" s="62">
        <f t="shared" si="40"/>
        <v>830</v>
      </c>
      <c r="F576" s="62">
        <v>750</v>
      </c>
      <c r="G576" s="62">
        <f t="shared" si="37"/>
        <v>750</v>
      </c>
      <c r="I576" s="62">
        <f t="shared" si="38"/>
        <v>80</v>
      </c>
    </row>
    <row r="577" spans="1:9">
      <c r="A577" s="57" t="s">
        <v>1260</v>
      </c>
      <c r="B577" s="62">
        <v>2900</v>
      </c>
      <c r="C577" s="63">
        <v>1</v>
      </c>
      <c r="D577" s="62">
        <f t="shared" si="40"/>
        <v>2900</v>
      </c>
      <c r="F577" s="62">
        <v>2700</v>
      </c>
      <c r="G577" s="62">
        <f t="shared" si="37"/>
        <v>2700</v>
      </c>
      <c r="I577" s="62">
        <f t="shared" si="38"/>
        <v>200</v>
      </c>
    </row>
    <row r="578" spans="1:9">
      <c r="A578" s="57" t="s">
        <v>1021</v>
      </c>
      <c r="B578" s="62">
        <v>988</v>
      </c>
      <c r="C578" s="63">
        <v>1</v>
      </c>
      <c r="D578" s="62">
        <f t="shared" si="40"/>
        <v>988</v>
      </c>
      <c r="F578" s="62">
        <v>648</v>
      </c>
      <c r="G578" s="62">
        <f t="shared" si="37"/>
        <v>648</v>
      </c>
      <c r="I578" s="62">
        <f t="shared" si="38"/>
        <v>340</v>
      </c>
    </row>
    <row r="579" spans="1:9">
      <c r="A579" s="57" t="s">
        <v>948</v>
      </c>
      <c r="B579" s="62">
        <v>100</v>
      </c>
      <c r="C579" s="63">
        <v>1</v>
      </c>
      <c r="D579" s="62">
        <f t="shared" si="40"/>
        <v>100</v>
      </c>
      <c r="F579" s="62">
        <v>67</v>
      </c>
      <c r="G579" s="62">
        <f t="shared" si="37"/>
        <v>67</v>
      </c>
      <c r="I579" s="62">
        <f t="shared" si="38"/>
        <v>33</v>
      </c>
    </row>
    <row r="580" spans="1:9">
      <c r="A580" s="57" t="s">
        <v>1261</v>
      </c>
      <c r="B580" s="62">
        <v>168</v>
      </c>
      <c r="C580" s="63">
        <v>1</v>
      </c>
      <c r="D580" s="62">
        <f t="shared" si="40"/>
        <v>168</v>
      </c>
      <c r="F580" s="62">
        <v>90</v>
      </c>
      <c r="G580" s="62">
        <f t="shared" si="37"/>
        <v>90</v>
      </c>
      <c r="I580" s="62">
        <f t="shared" si="38"/>
        <v>78</v>
      </c>
    </row>
    <row r="581" spans="1:9">
      <c r="A581" s="57" t="s">
        <v>979</v>
      </c>
      <c r="B581" s="62">
        <v>2000</v>
      </c>
      <c r="C581" s="63">
        <v>1</v>
      </c>
      <c r="D581" s="62">
        <f t="shared" si="40"/>
        <v>2000</v>
      </c>
      <c r="F581" s="62">
        <v>1750</v>
      </c>
      <c r="G581" s="62">
        <f t="shared" si="37"/>
        <v>1750</v>
      </c>
      <c r="I581" s="62">
        <f t="shared" si="38"/>
        <v>250</v>
      </c>
    </row>
    <row r="582" spans="1:9">
      <c r="A582" s="57" t="s">
        <v>1262</v>
      </c>
      <c r="B582" s="62">
        <v>80</v>
      </c>
      <c r="C582" s="63">
        <v>2</v>
      </c>
      <c r="D582" s="62">
        <f t="shared" si="40"/>
        <v>160</v>
      </c>
      <c r="F582" s="62">
        <v>56</v>
      </c>
      <c r="G582" s="62">
        <f t="shared" si="37"/>
        <v>112</v>
      </c>
      <c r="I582" s="62">
        <f t="shared" si="38"/>
        <v>48</v>
      </c>
    </row>
    <row r="583" spans="1:9">
      <c r="A583" s="57" t="s">
        <v>1263</v>
      </c>
      <c r="B583" s="62">
        <v>380</v>
      </c>
      <c r="C583" s="63">
        <v>1</v>
      </c>
      <c r="D583" s="62">
        <f t="shared" si="40"/>
        <v>380</v>
      </c>
      <c r="F583" s="62">
        <v>320</v>
      </c>
      <c r="G583" s="62">
        <f t="shared" si="37"/>
        <v>320</v>
      </c>
      <c r="I583" s="62">
        <f t="shared" si="38"/>
        <v>60</v>
      </c>
    </row>
    <row r="584" spans="1:9">
      <c r="A584" s="57" t="s">
        <v>940</v>
      </c>
      <c r="B584" s="62">
        <v>500</v>
      </c>
      <c r="C584" s="63">
        <v>1</v>
      </c>
      <c r="D584" s="62">
        <f t="shared" si="40"/>
        <v>500</v>
      </c>
      <c r="F584" s="62">
        <v>408</v>
      </c>
      <c r="G584" s="62">
        <f t="shared" si="37"/>
        <v>408</v>
      </c>
      <c r="I584" s="62">
        <f t="shared" si="38"/>
        <v>92</v>
      </c>
    </row>
    <row r="585" spans="1:9">
      <c r="A585" s="57" t="s">
        <v>1264</v>
      </c>
      <c r="B585" s="62">
        <v>849</v>
      </c>
      <c r="C585" s="63">
        <v>1</v>
      </c>
      <c r="D585" s="62">
        <f t="shared" si="40"/>
        <v>849</v>
      </c>
      <c r="F585" s="62">
        <v>400</v>
      </c>
      <c r="G585" s="62">
        <f t="shared" si="37"/>
        <v>400</v>
      </c>
      <c r="I585" s="62">
        <f t="shared" si="38"/>
        <v>449</v>
      </c>
    </row>
    <row r="586" spans="1:9">
      <c r="A586" s="57" t="s">
        <v>931</v>
      </c>
      <c r="B586" s="62">
        <v>1988</v>
      </c>
      <c r="C586" s="63">
        <v>1</v>
      </c>
      <c r="D586" s="62">
        <f t="shared" si="40"/>
        <v>1988</v>
      </c>
      <c r="F586" s="62">
        <v>1559</v>
      </c>
      <c r="G586" s="62">
        <f t="shared" si="37"/>
        <v>1559</v>
      </c>
      <c r="I586" s="62">
        <f t="shared" si="38"/>
        <v>429</v>
      </c>
    </row>
    <row r="587" spans="1:9">
      <c r="A587" s="57" t="s">
        <v>1013</v>
      </c>
      <c r="B587" s="62">
        <v>1950</v>
      </c>
      <c r="C587" s="63">
        <v>2</v>
      </c>
      <c r="D587" s="62">
        <f t="shared" si="40"/>
        <v>3900</v>
      </c>
      <c r="F587" s="62">
        <v>1574</v>
      </c>
      <c r="G587" s="62">
        <f t="shared" si="37"/>
        <v>3148</v>
      </c>
      <c r="I587" s="62">
        <f t="shared" si="38"/>
        <v>752</v>
      </c>
    </row>
    <row r="588" spans="1:9">
      <c r="A588" s="57" t="s">
        <v>1265</v>
      </c>
      <c r="B588" s="62">
        <v>900</v>
      </c>
      <c r="C588" s="63">
        <v>1</v>
      </c>
      <c r="D588" s="62">
        <f t="shared" si="40"/>
        <v>900</v>
      </c>
      <c r="F588" s="62">
        <v>0</v>
      </c>
      <c r="G588" s="62">
        <f t="shared" si="37"/>
        <v>0</v>
      </c>
      <c r="I588" s="62">
        <f t="shared" si="38"/>
        <v>900</v>
      </c>
    </row>
    <row r="589" spans="1:9">
      <c r="A589" s="57" t="s">
        <v>13</v>
      </c>
      <c r="B589" s="62">
        <v>1500</v>
      </c>
      <c r="C589" s="63">
        <v>1</v>
      </c>
      <c r="D589" s="62">
        <f t="shared" si="40"/>
        <v>1500</v>
      </c>
      <c r="F589" s="62">
        <v>1200</v>
      </c>
      <c r="G589" s="62">
        <f t="shared" si="37"/>
        <v>1200</v>
      </c>
      <c r="I589" s="62">
        <f t="shared" si="38"/>
        <v>300</v>
      </c>
    </row>
    <row r="590" spans="1:9">
      <c r="A590" s="57" t="s">
        <v>1255</v>
      </c>
      <c r="B590" s="62">
        <v>60</v>
      </c>
      <c r="C590" s="63">
        <v>1</v>
      </c>
      <c r="D590" s="62">
        <f t="shared" si="40"/>
        <v>60</v>
      </c>
      <c r="F590" s="62">
        <v>58</v>
      </c>
      <c r="G590" s="62">
        <f t="shared" si="37"/>
        <v>58</v>
      </c>
      <c r="I590" s="62">
        <f t="shared" si="38"/>
        <v>2</v>
      </c>
    </row>
    <row r="591" spans="1:9">
      <c r="A591" s="57" t="s">
        <v>1066</v>
      </c>
      <c r="B591" s="62">
        <v>580</v>
      </c>
      <c r="C591" s="63">
        <v>1</v>
      </c>
      <c r="D591" s="62">
        <f t="shared" si="40"/>
        <v>580</v>
      </c>
      <c r="F591" s="62">
        <v>460</v>
      </c>
      <c r="G591" s="62">
        <f t="shared" si="37"/>
        <v>460</v>
      </c>
      <c r="I591" s="62">
        <f t="shared" si="38"/>
        <v>120</v>
      </c>
    </row>
    <row r="592" spans="1:9">
      <c r="A592" s="57" t="s">
        <v>1266</v>
      </c>
      <c r="B592" s="62">
        <v>200</v>
      </c>
      <c r="C592" s="63">
        <v>1</v>
      </c>
      <c r="D592" s="62">
        <f t="shared" si="40"/>
        <v>200</v>
      </c>
      <c r="F592" s="62">
        <v>78</v>
      </c>
      <c r="G592" s="62">
        <f t="shared" si="37"/>
        <v>78</v>
      </c>
      <c r="I592" s="62">
        <f t="shared" si="38"/>
        <v>122</v>
      </c>
    </row>
    <row r="593" spans="1:9">
      <c r="A593" s="57" t="s">
        <v>1267</v>
      </c>
      <c r="B593" s="62">
        <v>268</v>
      </c>
      <c r="C593" s="63">
        <v>1</v>
      </c>
      <c r="D593" s="62">
        <f t="shared" si="40"/>
        <v>268</v>
      </c>
      <c r="F593" s="62">
        <v>165</v>
      </c>
      <c r="G593" s="62">
        <f t="shared" si="37"/>
        <v>165</v>
      </c>
      <c r="I593" s="62">
        <f t="shared" si="38"/>
        <v>103</v>
      </c>
    </row>
    <row r="594" spans="1:9">
      <c r="A594" s="57" t="s">
        <v>1005</v>
      </c>
      <c r="B594" s="62">
        <v>190</v>
      </c>
      <c r="C594" s="63">
        <v>1</v>
      </c>
      <c r="D594" s="62">
        <f t="shared" si="40"/>
        <v>190</v>
      </c>
      <c r="F594" s="62">
        <v>178</v>
      </c>
      <c r="G594" s="62">
        <f t="shared" ref="G594:G656" si="41">C594*F594</f>
        <v>178</v>
      </c>
      <c r="I594" s="62">
        <f t="shared" ref="I594:I656" si="42">D594-G594</f>
        <v>12</v>
      </c>
    </row>
    <row r="595" spans="1:9">
      <c r="A595" s="57" t="s">
        <v>1154</v>
      </c>
      <c r="B595" s="62">
        <v>450</v>
      </c>
      <c r="C595" s="63">
        <v>1</v>
      </c>
      <c r="D595" s="62">
        <f t="shared" si="40"/>
        <v>450</v>
      </c>
      <c r="F595" s="62">
        <v>227</v>
      </c>
      <c r="G595" s="62">
        <f t="shared" si="41"/>
        <v>227</v>
      </c>
      <c r="I595" s="62">
        <f t="shared" si="42"/>
        <v>223</v>
      </c>
    </row>
    <row r="596" spans="1:9">
      <c r="A596" s="57" t="s">
        <v>999</v>
      </c>
      <c r="B596" s="62">
        <v>330</v>
      </c>
      <c r="C596" s="63">
        <v>2</v>
      </c>
      <c r="D596" s="62">
        <f t="shared" si="40"/>
        <v>660</v>
      </c>
      <c r="F596" s="62">
        <v>299</v>
      </c>
      <c r="G596" s="62">
        <f t="shared" si="41"/>
        <v>598</v>
      </c>
      <c r="I596" s="62">
        <f t="shared" si="42"/>
        <v>62</v>
      </c>
    </row>
    <row r="597" spans="1:9">
      <c r="A597" s="57" t="s">
        <v>1252</v>
      </c>
      <c r="B597" s="62">
        <v>730</v>
      </c>
      <c r="C597" s="63">
        <v>1</v>
      </c>
      <c r="D597" s="62">
        <f t="shared" si="40"/>
        <v>730</v>
      </c>
      <c r="F597" s="62">
        <v>495</v>
      </c>
      <c r="G597" s="62">
        <f t="shared" si="41"/>
        <v>495</v>
      </c>
      <c r="I597" s="62">
        <f t="shared" si="42"/>
        <v>235</v>
      </c>
    </row>
    <row r="598" spans="1:9">
      <c r="A598" s="57" t="s">
        <v>1176</v>
      </c>
      <c r="B598" s="62">
        <v>600</v>
      </c>
      <c r="C598" s="63">
        <v>2</v>
      </c>
      <c r="D598" s="62">
        <f t="shared" si="40"/>
        <v>1200</v>
      </c>
      <c r="F598" s="62">
        <v>300</v>
      </c>
      <c r="G598" s="62">
        <f t="shared" si="41"/>
        <v>600</v>
      </c>
      <c r="I598" s="62">
        <f t="shared" si="42"/>
        <v>600</v>
      </c>
    </row>
    <row r="599" spans="1:9">
      <c r="A599" s="57" t="s">
        <v>1224</v>
      </c>
      <c r="B599" s="62">
        <v>438</v>
      </c>
      <c r="C599" s="63">
        <v>1</v>
      </c>
      <c r="D599" s="62">
        <f t="shared" si="40"/>
        <v>438</v>
      </c>
      <c r="F599" s="62">
        <v>340</v>
      </c>
      <c r="G599" s="62">
        <f t="shared" si="41"/>
        <v>340</v>
      </c>
      <c r="I599" s="62">
        <f t="shared" si="42"/>
        <v>98</v>
      </c>
    </row>
    <row r="600" spans="1:9">
      <c r="A600" s="57" t="s">
        <v>1268</v>
      </c>
      <c r="B600" s="62">
        <v>428</v>
      </c>
      <c r="C600" s="63">
        <v>1</v>
      </c>
      <c r="D600" s="62">
        <f t="shared" si="40"/>
        <v>428</v>
      </c>
      <c r="F600" s="62">
        <v>250</v>
      </c>
      <c r="G600" s="62">
        <f t="shared" si="41"/>
        <v>250</v>
      </c>
      <c r="I600" s="62">
        <f t="shared" si="42"/>
        <v>178</v>
      </c>
    </row>
    <row r="601" spans="1:9">
      <c r="A601" s="57" t="s">
        <v>1269</v>
      </c>
      <c r="B601" s="62">
        <v>1299</v>
      </c>
      <c r="C601" s="63">
        <v>1</v>
      </c>
      <c r="D601" s="62">
        <f t="shared" si="40"/>
        <v>1299</v>
      </c>
      <c r="F601" s="62">
        <v>0</v>
      </c>
      <c r="G601" s="62">
        <f t="shared" si="41"/>
        <v>0</v>
      </c>
      <c r="I601" s="62">
        <f t="shared" si="42"/>
        <v>1299</v>
      </c>
    </row>
    <row r="602" spans="1:9">
      <c r="A602" s="57" t="s">
        <v>1270</v>
      </c>
      <c r="B602" s="62">
        <v>399</v>
      </c>
      <c r="C602" s="63">
        <v>1</v>
      </c>
      <c r="D602" s="62">
        <f t="shared" si="40"/>
        <v>399</v>
      </c>
      <c r="F602" s="62">
        <v>291</v>
      </c>
      <c r="G602" s="62">
        <f t="shared" si="41"/>
        <v>291</v>
      </c>
      <c r="I602" s="62">
        <f t="shared" si="42"/>
        <v>108</v>
      </c>
    </row>
    <row r="603" spans="1:9">
      <c r="A603" s="57" t="s">
        <v>943</v>
      </c>
      <c r="B603" s="62">
        <v>880</v>
      </c>
      <c r="C603" s="63">
        <v>1</v>
      </c>
      <c r="D603" s="62">
        <f t="shared" si="40"/>
        <v>880</v>
      </c>
      <c r="F603" s="62">
        <v>622</v>
      </c>
      <c r="G603" s="62">
        <f t="shared" si="41"/>
        <v>622</v>
      </c>
      <c r="I603" s="62">
        <f t="shared" si="42"/>
        <v>258</v>
      </c>
    </row>
    <row r="604" spans="1:9">
      <c r="A604" s="57" t="s">
        <v>924</v>
      </c>
      <c r="B604" s="62">
        <v>1650</v>
      </c>
      <c r="C604" s="63">
        <v>1</v>
      </c>
      <c r="D604" s="62">
        <f t="shared" si="40"/>
        <v>1650</v>
      </c>
      <c r="F604" s="62">
        <v>1319</v>
      </c>
      <c r="G604" s="62">
        <f t="shared" si="41"/>
        <v>1319</v>
      </c>
      <c r="I604" s="62">
        <f t="shared" si="42"/>
        <v>331</v>
      </c>
    </row>
    <row r="605" spans="1:9">
      <c r="A605" s="86" t="s">
        <v>1271</v>
      </c>
      <c r="B605" s="62">
        <v>599</v>
      </c>
      <c r="C605" s="63">
        <v>1</v>
      </c>
      <c r="D605" s="62">
        <f t="shared" si="40"/>
        <v>599</v>
      </c>
      <c r="F605" s="62">
        <v>519</v>
      </c>
      <c r="G605" s="62">
        <f t="shared" si="41"/>
        <v>519</v>
      </c>
      <c r="I605" s="62">
        <f t="shared" si="42"/>
        <v>80</v>
      </c>
    </row>
    <row r="606" spans="1:9">
      <c r="A606" s="57" t="s">
        <v>927</v>
      </c>
      <c r="B606" s="62">
        <v>1380</v>
      </c>
      <c r="C606" s="63">
        <v>1</v>
      </c>
      <c r="D606" s="62">
        <f t="shared" si="40"/>
        <v>1380</v>
      </c>
      <c r="F606" s="62">
        <v>1007</v>
      </c>
      <c r="G606" s="62">
        <f t="shared" si="41"/>
        <v>1007</v>
      </c>
      <c r="I606" s="62">
        <f t="shared" si="42"/>
        <v>373</v>
      </c>
    </row>
    <row r="607" spans="1:9">
      <c r="A607" s="57" t="s">
        <v>1272</v>
      </c>
      <c r="B607" s="62">
        <v>2100</v>
      </c>
      <c r="C607" s="63">
        <v>1</v>
      </c>
      <c r="D607" s="62">
        <f t="shared" si="40"/>
        <v>2100</v>
      </c>
      <c r="F607" s="62">
        <v>1750</v>
      </c>
      <c r="G607" s="62">
        <f t="shared" si="41"/>
        <v>1750</v>
      </c>
      <c r="I607" s="62">
        <f t="shared" si="42"/>
        <v>350</v>
      </c>
    </row>
    <row r="608" spans="1:9">
      <c r="A608" s="57" t="s">
        <v>932</v>
      </c>
      <c r="B608" s="62">
        <v>238</v>
      </c>
      <c r="C608" s="63">
        <v>1</v>
      </c>
      <c r="D608" s="62">
        <f t="shared" si="40"/>
        <v>238</v>
      </c>
      <c r="F608" s="62">
        <v>190</v>
      </c>
      <c r="G608" s="62">
        <f t="shared" si="41"/>
        <v>190</v>
      </c>
      <c r="I608" s="62">
        <f t="shared" si="42"/>
        <v>48</v>
      </c>
    </row>
    <row r="609" spans="1:10">
      <c r="A609" s="57" t="s">
        <v>1008</v>
      </c>
      <c r="B609" s="62">
        <v>380</v>
      </c>
      <c r="C609" s="63">
        <v>2</v>
      </c>
      <c r="D609" s="62">
        <f t="shared" si="40"/>
        <v>760</v>
      </c>
      <c r="F609" s="62">
        <v>350</v>
      </c>
      <c r="G609" s="62">
        <f t="shared" si="41"/>
        <v>700</v>
      </c>
      <c r="I609" s="62">
        <f t="shared" si="42"/>
        <v>60</v>
      </c>
    </row>
    <row r="610" spans="1:10">
      <c r="D610" s="62">
        <f t="shared" si="40"/>
        <v>0</v>
      </c>
      <c r="G610" s="62">
        <f t="shared" si="41"/>
        <v>0</v>
      </c>
      <c r="I610" s="62">
        <f t="shared" si="42"/>
        <v>0</v>
      </c>
    </row>
    <row r="611" spans="1:10">
      <c r="D611" s="62">
        <f t="shared" si="40"/>
        <v>0</v>
      </c>
      <c r="E611" s="67">
        <f>SUM(D576:D610)</f>
        <v>31672</v>
      </c>
      <c r="G611" s="62">
        <f t="shared" si="41"/>
        <v>0</v>
      </c>
      <c r="H611" s="72">
        <f>SUM(G576:G610)</f>
        <v>22999</v>
      </c>
      <c r="I611" s="62">
        <f t="shared" si="42"/>
        <v>0</v>
      </c>
      <c r="J611" s="71">
        <f>SUM(I576:I610)</f>
        <v>8673</v>
      </c>
    </row>
    <row r="612" spans="1:10">
      <c r="D612" s="62">
        <f t="shared" si="40"/>
        <v>0</v>
      </c>
      <c r="G612" s="62">
        <f t="shared" si="41"/>
        <v>0</v>
      </c>
      <c r="I612" s="62">
        <f t="shared" si="42"/>
        <v>0</v>
      </c>
    </row>
    <row r="613" spans="1:10">
      <c r="A613" s="54">
        <v>44095</v>
      </c>
      <c r="B613" s="55"/>
      <c r="C613" s="56"/>
      <c r="D613" s="55"/>
      <c r="F613" s="55"/>
      <c r="G613" s="55"/>
      <c r="I613" s="55"/>
    </row>
    <row r="614" spans="1:10">
      <c r="A614" s="58" t="s">
        <v>0</v>
      </c>
      <c r="B614" s="59" t="s">
        <v>3</v>
      </c>
      <c r="C614" s="60" t="s">
        <v>8</v>
      </c>
      <c r="D614" s="59" t="s">
        <v>9</v>
      </c>
      <c r="E614" s="68"/>
      <c r="F614" s="61" t="s">
        <v>2</v>
      </c>
      <c r="G614" s="61" t="s">
        <v>10</v>
      </c>
      <c r="H614" s="73"/>
      <c r="I614" s="69" t="s">
        <v>1</v>
      </c>
      <c r="J614" s="70"/>
    </row>
    <row r="615" spans="1:10">
      <c r="A615" s="57" t="s">
        <v>1271</v>
      </c>
      <c r="B615" s="62">
        <v>648</v>
      </c>
      <c r="C615" s="63">
        <v>1</v>
      </c>
      <c r="D615" s="62">
        <f t="shared" si="40"/>
        <v>648</v>
      </c>
      <c r="F615" s="62">
        <v>519</v>
      </c>
      <c r="G615" s="62">
        <f t="shared" si="41"/>
        <v>519</v>
      </c>
      <c r="I615" s="62">
        <f t="shared" si="42"/>
        <v>129</v>
      </c>
    </row>
    <row r="616" spans="1:10">
      <c r="A616" s="57" t="s">
        <v>1050</v>
      </c>
      <c r="B616" s="62">
        <v>5400</v>
      </c>
      <c r="C616" s="63">
        <v>1</v>
      </c>
      <c r="D616" s="62">
        <f t="shared" si="40"/>
        <v>5400</v>
      </c>
      <c r="F616" s="62">
        <v>4980</v>
      </c>
      <c r="G616" s="62">
        <f t="shared" si="41"/>
        <v>4980</v>
      </c>
      <c r="I616" s="62">
        <f t="shared" si="42"/>
        <v>420</v>
      </c>
    </row>
    <row r="617" spans="1:10">
      <c r="A617" s="57" t="s">
        <v>1070</v>
      </c>
      <c r="B617" s="62">
        <v>170</v>
      </c>
      <c r="C617" s="63">
        <v>1</v>
      </c>
      <c r="D617" s="62">
        <f t="shared" si="40"/>
        <v>170</v>
      </c>
      <c r="F617" s="62">
        <v>150</v>
      </c>
      <c r="G617" s="62">
        <f t="shared" si="41"/>
        <v>150</v>
      </c>
      <c r="I617" s="62">
        <f t="shared" si="42"/>
        <v>20</v>
      </c>
    </row>
    <row r="618" spans="1:10">
      <c r="A618" s="57" t="s">
        <v>1247</v>
      </c>
      <c r="B618" s="62">
        <v>688</v>
      </c>
      <c r="C618" s="63">
        <v>1</v>
      </c>
      <c r="D618" s="62">
        <f t="shared" si="40"/>
        <v>688</v>
      </c>
      <c r="F618" s="62">
        <v>480</v>
      </c>
      <c r="G618" s="62">
        <f t="shared" si="41"/>
        <v>480</v>
      </c>
      <c r="I618" s="62">
        <f t="shared" si="42"/>
        <v>208</v>
      </c>
    </row>
    <row r="619" spans="1:10">
      <c r="A619" s="57" t="s">
        <v>1274</v>
      </c>
      <c r="B619" s="62">
        <v>970</v>
      </c>
      <c r="C619" s="63">
        <v>1</v>
      </c>
      <c r="D619" s="62">
        <f t="shared" si="40"/>
        <v>970</v>
      </c>
      <c r="F619" s="62">
        <v>795</v>
      </c>
      <c r="G619" s="62">
        <f t="shared" si="41"/>
        <v>795</v>
      </c>
      <c r="I619" s="62">
        <f t="shared" si="42"/>
        <v>175</v>
      </c>
    </row>
    <row r="620" spans="1:10">
      <c r="A620" s="57" t="s">
        <v>1275</v>
      </c>
      <c r="B620" s="62">
        <v>60</v>
      </c>
      <c r="C620" s="63">
        <v>1</v>
      </c>
      <c r="D620" s="62">
        <f t="shared" si="40"/>
        <v>60</v>
      </c>
      <c r="F620" s="62">
        <v>35</v>
      </c>
      <c r="G620" s="62">
        <f t="shared" si="41"/>
        <v>35</v>
      </c>
      <c r="I620" s="62">
        <f t="shared" si="42"/>
        <v>25</v>
      </c>
    </row>
    <row r="621" spans="1:10">
      <c r="A621" s="57" t="s">
        <v>1039</v>
      </c>
      <c r="B621" s="62">
        <v>399</v>
      </c>
      <c r="C621" s="63">
        <v>1</v>
      </c>
      <c r="D621" s="62">
        <f t="shared" si="40"/>
        <v>399</v>
      </c>
      <c r="F621" s="62">
        <v>320</v>
      </c>
      <c r="G621" s="62">
        <f t="shared" si="41"/>
        <v>320</v>
      </c>
      <c r="I621" s="62">
        <f t="shared" si="42"/>
        <v>79</v>
      </c>
    </row>
    <row r="622" spans="1:10">
      <c r="A622" s="57" t="s">
        <v>1032</v>
      </c>
      <c r="B622" s="62">
        <v>2500</v>
      </c>
      <c r="C622" s="63">
        <v>1</v>
      </c>
      <c r="D622" s="62">
        <f t="shared" si="40"/>
        <v>2500</v>
      </c>
      <c r="F622" s="62">
        <v>1550</v>
      </c>
      <c r="G622" s="62">
        <f t="shared" si="41"/>
        <v>1550</v>
      </c>
      <c r="I622" s="62">
        <f t="shared" si="42"/>
        <v>950</v>
      </c>
    </row>
    <row r="623" spans="1:10">
      <c r="A623" s="57" t="s">
        <v>1000</v>
      </c>
      <c r="B623" s="62">
        <v>328</v>
      </c>
      <c r="C623" s="63">
        <v>1</v>
      </c>
      <c r="D623" s="62">
        <f t="shared" si="40"/>
        <v>328</v>
      </c>
      <c r="F623" s="62">
        <v>240</v>
      </c>
      <c r="G623" s="62">
        <f t="shared" si="41"/>
        <v>240</v>
      </c>
      <c r="I623" s="62">
        <f t="shared" si="42"/>
        <v>88</v>
      </c>
    </row>
    <row r="624" spans="1:10">
      <c r="D624" s="62">
        <f t="shared" si="40"/>
        <v>0</v>
      </c>
      <c r="G624" s="62">
        <f t="shared" si="41"/>
        <v>0</v>
      </c>
      <c r="I624" s="62">
        <f t="shared" si="42"/>
        <v>0</v>
      </c>
    </row>
    <row r="625" spans="1:10">
      <c r="D625" s="62">
        <f t="shared" si="40"/>
        <v>0</v>
      </c>
      <c r="G625" s="62">
        <f t="shared" si="41"/>
        <v>0</v>
      </c>
      <c r="I625" s="62">
        <f t="shared" si="42"/>
        <v>0</v>
      </c>
    </row>
    <row r="626" spans="1:10">
      <c r="D626" s="62">
        <f t="shared" si="40"/>
        <v>0</v>
      </c>
      <c r="E626" s="67">
        <f>SUM(D615:D625)</f>
        <v>11163</v>
      </c>
      <c r="G626" s="62">
        <f t="shared" si="41"/>
        <v>0</v>
      </c>
      <c r="H626" s="72">
        <f>SUM(G615:G625)</f>
        <v>9069</v>
      </c>
      <c r="I626" s="62">
        <f t="shared" si="42"/>
        <v>0</v>
      </c>
      <c r="J626" s="71">
        <f>SUM(I615:I625)</f>
        <v>2094</v>
      </c>
    </row>
    <row r="627" spans="1:10">
      <c r="D627" s="62">
        <f t="shared" si="40"/>
        <v>0</v>
      </c>
      <c r="G627" s="62">
        <f t="shared" si="41"/>
        <v>0</v>
      </c>
      <c r="I627" s="62">
        <f t="shared" si="42"/>
        <v>0</v>
      </c>
    </row>
    <row r="628" spans="1:10">
      <c r="A628" s="54">
        <v>44096</v>
      </c>
      <c r="B628" s="55"/>
      <c r="C628" s="56"/>
      <c r="D628" s="55"/>
      <c r="F628" s="55"/>
      <c r="G628" s="55"/>
      <c r="I628" s="55"/>
    </row>
    <row r="629" spans="1:10">
      <c r="A629" s="58" t="s">
        <v>0</v>
      </c>
      <c r="B629" s="59" t="s">
        <v>3</v>
      </c>
      <c r="C629" s="60" t="s">
        <v>8</v>
      </c>
      <c r="D629" s="59" t="s">
        <v>9</v>
      </c>
      <c r="E629" s="68"/>
      <c r="F629" s="61" t="s">
        <v>2</v>
      </c>
      <c r="G629" s="61" t="s">
        <v>10</v>
      </c>
      <c r="H629" s="73"/>
      <c r="I629" s="69" t="s">
        <v>1</v>
      </c>
      <c r="J629" s="70"/>
    </row>
    <row r="630" spans="1:10">
      <c r="A630" s="57" t="s">
        <v>983</v>
      </c>
      <c r="B630" s="62">
        <v>560</v>
      </c>
      <c r="C630" s="63">
        <v>1</v>
      </c>
      <c r="D630" s="62">
        <f t="shared" si="40"/>
        <v>560</v>
      </c>
      <c r="F630" s="62">
        <v>383</v>
      </c>
      <c r="G630" s="62">
        <f t="shared" si="41"/>
        <v>383</v>
      </c>
      <c r="I630" s="62">
        <f t="shared" si="42"/>
        <v>177</v>
      </c>
    </row>
    <row r="631" spans="1:10">
      <c r="A631" s="57" t="s">
        <v>1118</v>
      </c>
      <c r="B631" s="62">
        <v>390</v>
      </c>
      <c r="C631" s="63">
        <v>1</v>
      </c>
      <c r="D631" s="62">
        <f t="shared" si="40"/>
        <v>390</v>
      </c>
      <c r="F631" s="62">
        <v>348</v>
      </c>
      <c r="G631" s="62">
        <f t="shared" si="41"/>
        <v>348</v>
      </c>
      <c r="I631" s="62">
        <f t="shared" si="42"/>
        <v>42</v>
      </c>
    </row>
    <row r="632" spans="1:10">
      <c r="A632" s="57" t="s">
        <v>1045</v>
      </c>
      <c r="B632" s="62">
        <v>650</v>
      </c>
      <c r="C632" s="63">
        <v>1</v>
      </c>
      <c r="D632" s="62">
        <f t="shared" si="40"/>
        <v>650</v>
      </c>
      <c r="F632" s="62">
        <v>430</v>
      </c>
      <c r="G632" s="62">
        <f t="shared" si="41"/>
        <v>430</v>
      </c>
      <c r="I632" s="62">
        <f t="shared" si="42"/>
        <v>220</v>
      </c>
    </row>
    <row r="633" spans="1:10">
      <c r="A633" s="57" t="s">
        <v>948</v>
      </c>
      <c r="B633" s="62">
        <v>108</v>
      </c>
      <c r="C633" s="63">
        <v>4</v>
      </c>
      <c r="D633" s="62">
        <f t="shared" ref="D633:D696" si="43">B633*C633</f>
        <v>432</v>
      </c>
      <c r="F633" s="62">
        <v>67</v>
      </c>
      <c r="G633" s="62">
        <f t="shared" si="41"/>
        <v>268</v>
      </c>
      <c r="I633" s="62">
        <f t="shared" si="42"/>
        <v>164</v>
      </c>
    </row>
    <row r="634" spans="1:10">
      <c r="A634" s="57" t="s">
        <v>1283</v>
      </c>
      <c r="B634" s="62">
        <v>109</v>
      </c>
      <c r="C634" s="63">
        <v>1</v>
      </c>
      <c r="D634" s="62">
        <f t="shared" si="43"/>
        <v>109</v>
      </c>
      <c r="F634" s="62">
        <v>60</v>
      </c>
      <c r="G634" s="62">
        <f t="shared" si="41"/>
        <v>60</v>
      </c>
      <c r="I634" s="62">
        <f t="shared" si="42"/>
        <v>49</v>
      </c>
    </row>
    <row r="635" spans="1:10">
      <c r="A635" s="57" t="s">
        <v>1278</v>
      </c>
      <c r="B635" s="62">
        <v>260</v>
      </c>
      <c r="C635" s="63">
        <v>1</v>
      </c>
      <c r="D635" s="62">
        <f t="shared" si="43"/>
        <v>260</v>
      </c>
      <c r="F635" s="62">
        <v>91</v>
      </c>
      <c r="G635" s="62">
        <f t="shared" si="41"/>
        <v>91</v>
      </c>
      <c r="I635" s="62">
        <f t="shared" si="42"/>
        <v>169</v>
      </c>
    </row>
    <row r="636" spans="1:10">
      <c r="A636" s="57" t="s">
        <v>946</v>
      </c>
      <c r="B636" s="62">
        <v>830</v>
      </c>
      <c r="C636" s="63">
        <v>1</v>
      </c>
      <c r="D636" s="62">
        <f t="shared" si="43"/>
        <v>830</v>
      </c>
      <c r="F636" s="62">
        <v>786</v>
      </c>
      <c r="G636" s="62">
        <f t="shared" si="41"/>
        <v>786</v>
      </c>
      <c r="I636" s="62">
        <f t="shared" si="42"/>
        <v>44</v>
      </c>
    </row>
    <row r="637" spans="1:10">
      <c r="A637" s="57" t="s">
        <v>932</v>
      </c>
      <c r="B637" s="62">
        <v>238</v>
      </c>
      <c r="C637" s="63">
        <v>1</v>
      </c>
      <c r="D637" s="62">
        <f t="shared" si="43"/>
        <v>238</v>
      </c>
      <c r="F637" s="62">
        <v>190</v>
      </c>
      <c r="G637" s="62">
        <f t="shared" si="41"/>
        <v>190</v>
      </c>
      <c r="I637" s="62">
        <f t="shared" si="42"/>
        <v>48</v>
      </c>
    </row>
    <row r="638" spans="1:10">
      <c r="A638" s="57" t="s">
        <v>997</v>
      </c>
      <c r="B638" s="62">
        <v>580</v>
      </c>
      <c r="C638" s="63">
        <v>1</v>
      </c>
      <c r="D638" s="62">
        <f t="shared" si="43"/>
        <v>580</v>
      </c>
      <c r="F638" s="62">
        <v>520</v>
      </c>
      <c r="G638" s="62">
        <f t="shared" si="41"/>
        <v>520</v>
      </c>
      <c r="I638" s="62">
        <f t="shared" si="42"/>
        <v>60</v>
      </c>
    </row>
    <row r="639" spans="1:10">
      <c r="A639" s="57" t="s">
        <v>971</v>
      </c>
      <c r="B639" s="62">
        <v>258</v>
      </c>
      <c r="C639" s="63">
        <v>1</v>
      </c>
      <c r="D639" s="62">
        <f t="shared" si="43"/>
        <v>258</v>
      </c>
      <c r="F639" s="62">
        <v>127</v>
      </c>
      <c r="G639" s="62">
        <f t="shared" si="41"/>
        <v>127</v>
      </c>
      <c r="I639" s="62">
        <f t="shared" si="42"/>
        <v>131</v>
      </c>
    </row>
    <row r="640" spans="1:10">
      <c r="A640" s="57" t="s">
        <v>1279</v>
      </c>
      <c r="B640" s="62">
        <v>1400</v>
      </c>
      <c r="C640" s="63">
        <v>1</v>
      </c>
      <c r="D640" s="62">
        <f t="shared" si="43"/>
        <v>1400</v>
      </c>
      <c r="F640" s="62">
        <v>1199</v>
      </c>
      <c r="G640" s="62">
        <f t="shared" si="41"/>
        <v>1199</v>
      </c>
      <c r="I640" s="62">
        <f t="shared" si="42"/>
        <v>201</v>
      </c>
    </row>
    <row r="641" spans="1:10">
      <c r="A641" s="57" t="s">
        <v>1123</v>
      </c>
      <c r="B641" s="62">
        <v>169</v>
      </c>
      <c r="C641" s="63">
        <v>1</v>
      </c>
      <c r="D641" s="62">
        <f t="shared" si="43"/>
        <v>169</v>
      </c>
      <c r="F641" s="62">
        <v>116</v>
      </c>
      <c r="G641" s="62">
        <f t="shared" si="41"/>
        <v>116</v>
      </c>
      <c r="I641" s="62">
        <f t="shared" si="42"/>
        <v>53</v>
      </c>
    </row>
    <row r="642" spans="1:10">
      <c r="A642" s="57" t="s">
        <v>972</v>
      </c>
      <c r="B642" s="62">
        <v>330</v>
      </c>
      <c r="C642" s="63">
        <v>1</v>
      </c>
      <c r="D642" s="62">
        <f t="shared" si="43"/>
        <v>330</v>
      </c>
      <c r="F642" s="62">
        <v>225</v>
      </c>
      <c r="G642" s="62">
        <f t="shared" si="41"/>
        <v>225</v>
      </c>
      <c r="I642" s="62">
        <f t="shared" si="42"/>
        <v>105</v>
      </c>
    </row>
    <row r="643" spans="1:10">
      <c r="A643" s="57" t="s">
        <v>1279</v>
      </c>
      <c r="B643" s="62">
        <v>1400</v>
      </c>
      <c r="C643" s="63">
        <v>1</v>
      </c>
      <c r="D643" s="62">
        <f t="shared" si="43"/>
        <v>1400</v>
      </c>
      <c r="F643" s="62">
        <v>1199</v>
      </c>
      <c r="G643" s="62">
        <f t="shared" si="41"/>
        <v>1199</v>
      </c>
      <c r="I643" s="62">
        <f t="shared" si="42"/>
        <v>201</v>
      </c>
    </row>
    <row r="644" spans="1:10">
      <c r="A644" s="57" t="s">
        <v>1280</v>
      </c>
      <c r="B644" s="62">
        <v>970</v>
      </c>
      <c r="C644" s="63">
        <v>1</v>
      </c>
      <c r="D644" s="62">
        <f t="shared" si="43"/>
        <v>970</v>
      </c>
      <c r="F644" s="62">
        <v>893</v>
      </c>
      <c r="G644" s="62">
        <f t="shared" si="41"/>
        <v>893</v>
      </c>
      <c r="I644" s="62">
        <f t="shared" si="42"/>
        <v>77</v>
      </c>
    </row>
    <row r="645" spans="1:10">
      <c r="A645" s="57" t="s">
        <v>932</v>
      </c>
      <c r="B645" s="62">
        <v>238</v>
      </c>
      <c r="C645" s="63">
        <v>1</v>
      </c>
      <c r="D645" s="62">
        <f t="shared" si="43"/>
        <v>238</v>
      </c>
      <c r="F645" s="62">
        <v>190</v>
      </c>
      <c r="G645" s="62">
        <f t="shared" si="41"/>
        <v>190</v>
      </c>
      <c r="I645" s="62">
        <f t="shared" si="42"/>
        <v>48</v>
      </c>
    </row>
    <row r="646" spans="1:10">
      <c r="A646" s="57" t="s">
        <v>1034</v>
      </c>
      <c r="B646" s="62">
        <v>248</v>
      </c>
      <c r="C646" s="63">
        <v>1</v>
      </c>
      <c r="D646" s="62">
        <f t="shared" si="43"/>
        <v>248</v>
      </c>
      <c r="F646" s="62">
        <v>205</v>
      </c>
      <c r="G646" s="62">
        <f t="shared" si="41"/>
        <v>205</v>
      </c>
      <c r="I646" s="62">
        <f t="shared" si="42"/>
        <v>43</v>
      </c>
    </row>
    <row r="647" spans="1:10">
      <c r="A647" s="57" t="s">
        <v>1274</v>
      </c>
      <c r="B647" s="62">
        <v>970</v>
      </c>
      <c r="C647" s="63">
        <v>1</v>
      </c>
      <c r="D647" s="62">
        <f t="shared" si="43"/>
        <v>970</v>
      </c>
      <c r="F647" s="62">
        <v>820</v>
      </c>
      <c r="G647" s="62">
        <f t="shared" si="41"/>
        <v>820</v>
      </c>
      <c r="I647" s="62">
        <f t="shared" si="42"/>
        <v>150</v>
      </c>
    </row>
    <row r="648" spans="1:10">
      <c r="A648" s="57" t="s">
        <v>1275</v>
      </c>
      <c r="B648" s="62">
        <v>60</v>
      </c>
      <c r="C648" s="63">
        <v>1</v>
      </c>
      <c r="D648" s="62">
        <f t="shared" si="43"/>
        <v>60</v>
      </c>
      <c r="F648" s="62">
        <v>35</v>
      </c>
      <c r="G648" s="62">
        <f t="shared" si="41"/>
        <v>35</v>
      </c>
      <c r="I648" s="62">
        <f t="shared" si="42"/>
        <v>25</v>
      </c>
    </row>
    <row r="649" spans="1:10">
      <c r="A649" s="57" t="s">
        <v>1281</v>
      </c>
      <c r="B649" s="62">
        <v>3100</v>
      </c>
      <c r="C649" s="63">
        <v>1</v>
      </c>
      <c r="D649" s="62">
        <f t="shared" si="43"/>
        <v>3100</v>
      </c>
      <c r="F649" s="62">
        <v>2624</v>
      </c>
      <c r="G649" s="62">
        <f t="shared" si="41"/>
        <v>2624</v>
      </c>
      <c r="I649" s="62">
        <f t="shared" si="42"/>
        <v>476</v>
      </c>
    </row>
    <row r="650" spans="1:10">
      <c r="D650" s="62">
        <f t="shared" si="43"/>
        <v>0</v>
      </c>
      <c r="G650" s="62">
        <f t="shared" si="41"/>
        <v>0</v>
      </c>
      <c r="I650" s="62">
        <f t="shared" si="42"/>
        <v>0</v>
      </c>
    </row>
    <row r="651" spans="1:10">
      <c r="D651" s="62">
        <f t="shared" si="43"/>
        <v>0</v>
      </c>
      <c r="E651" s="67">
        <f>SUM(D630:D650)</f>
        <v>13192</v>
      </c>
      <c r="G651" s="62">
        <f t="shared" si="41"/>
        <v>0</v>
      </c>
      <c r="H651" s="72">
        <f>SUM(G630:G650)</f>
        <v>10709</v>
      </c>
      <c r="I651" s="62">
        <f t="shared" si="42"/>
        <v>0</v>
      </c>
      <c r="J651" s="71">
        <f>SUM(I630:I650)</f>
        <v>2483</v>
      </c>
    </row>
    <row r="652" spans="1:10">
      <c r="D652" s="62">
        <f t="shared" si="43"/>
        <v>0</v>
      </c>
      <c r="G652" s="62">
        <f t="shared" si="41"/>
        <v>0</v>
      </c>
      <c r="I652" s="62">
        <f t="shared" si="42"/>
        <v>0</v>
      </c>
    </row>
    <row r="653" spans="1:10">
      <c r="A653" s="54">
        <v>44097</v>
      </c>
      <c r="B653" s="55"/>
      <c r="C653" s="56"/>
      <c r="D653" s="55"/>
      <c r="F653" s="55"/>
      <c r="G653" s="55"/>
      <c r="I653" s="55"/>
    </row>
    <row r="654" spans="1:10">
      <c r="A654" s="58" t="s">
        <v>0</v>
      </c>
      <c r="B654" s="59" t="s">
        <v>3</v>
      </c>
      <c r="C654" s="60" t="s">
        <v>8</v>
      </c>
      <c r="D654" s="59" t="s">
        <v>9</v>
      </c>
      <c r="E654" s="68"/>
      <c r="F654" s="61" t="s">
        <v>2</v>
      </c>
      <c r="G654" s="61" t="s">
        <v>10</v>
      </c>
      <c r="H654" s="73"/>
      <c r="I654" s="69" t="s">
        <v>1</v>
      </c>
      <c r="J654" s="70"/>
    </row>
    <row r="655" spans="1:10">
      <c r="A655" s="57" t="s">
        <v>948</v>
      </c>
      <c r="B655" s="62">
        <v>108</v>
      </c>
      <c r="C655" s="63">
        <v>2</v>
      </c>
      <c r="D655" s="62">
        <f t="shared" si="43"/>
        <v>216</v>
      </c>
      <c r="F655" s="62">
        <v>67</v>
      </c>
      <c r="G655" s="62">
        <f t="shared" si="41"/>
        <v>134</v>
      </c>
      <c r="I655" s="62">
        <f t="shared" si="42"/>
        <v>82</v>
      </c>
    </row>
    <row r="656" spans="1:10">
      <c r="A656" s="57" t="s">
        <v>1021</v>
      </c>
      <c r="B656" s="62">
        <v>1038</v>
      </c>
      <c r="C656" s="63">
        <v>1</v>
      </c>
      <c r="D656" s="62">
        <f t="shared" si="43"/>
        <v>1038</v>
      </c>
      <c r="F656" s="62">
        <v>648</v>
      </c>
      <c r="G656" s="62">
        <f t="shared" si="41"/>
        <v>648</v>
      </c>
      <c r="I656" s="62">
        <f t="shared" si="42"/>
        <v>390</v>
      </c>
    </row>
    <row r="657" spans="1:9">
      <c r="A657" s="57" t="s">
        <v>979</v>
      </c>
      <c r="B657" s="62">
        <v>1900</v>
      </c>
      <c r="C657" s="63">
        <v>1</v>
      </c>
      <c r="D657" s="62">
        <f t="shared" si="43"/>
        <v>1900</v>
      </c>
      <c r="F657" s="62">
        <v>1750</v>
      </c>
      <c r="G657" s="62">
        <f t="shared" ref="G657:G720" si="44">C657*F657</f>
        <v>1750</v>
      </c>
      <c r="I657" s="62">
        <f t="shared" ref="I657:I720" si="45">D657-G657</f>
        <v>150</v>
      </c>
    </row>
    <row r="658" spans="1:9">
      <c r="A658" s="57" t="s">
        <v>968</v>
      </c>
      <c r="B658" s="62">
        <v>3930</v>
      </c>
      <c r="C658" s="63">
        <v>1</v>
      </c>
      <c r="D658" s="62">
        <f t="shared" si="43"/>
        <v>3930</v>
      </c>
      <c r="F658" s="62">
        <v>2950</v>
      </c>
      <c r="G658" s="62">
        <f t="shared" si="44"/>
        <v>2950</v>
      </c>
      <c r="I658" s="62">
        <f t="shared" si="45"/>
        <v>980</v>
      </c>
    </row>
    <row r="659" spans="1:9">
      <c r="A659" s="57" t="s">
        <v>1257</v>
      </c>
      <c r="B659" s="62">
        <v>2350</v>
      </c>
      <c r="C659" s="63">
        <v>1</v>
      </c>
      <c r="D659" s="62">
        <f t="shared" si="43"/>
        <v>2350</v>
      </c>
      <c r="F659" s="62">
        <v>1488</v>
      </c>
      <c r="G659" s="62">
        <f t="shared" si="44"/>
        <v>1488</v>
      </c>
      <c r="I659" s="62">
        <f t="shared" si="45"/>
        <v>862</v>
      </c>
    </row>
    <row r="660" spans="1:9">
      <c r="A660" s="57" t="s">
        <v>1034</v>
      </c>
      <c r="B660" s="62">
        <v>248</v>
      </c>
      <c r="C660" s="63">
        <v>1</v>
      </c>
      <c r="D660" s="62">
        <f t="shared" si="43"/>
        <v>248</v>
      </c>
      <c r="F660" s="62">
        <v>205</v>
      </c>
      <c r="G660" s="62">
        <f t="shared" si="44"/>
        <v>205</v>
      </c>
      <c r="I660" s="62">
        <f t="shared" si="45"/>
        <v>43</v>
      </c>
    </row>
    <row r="661" spans="1:9">
      <c r="A661" s="57" t="s">
        <v>1241</v>
      </c>
      <c r="B661" s="62">
        <v>128</v>
      </c>
      <c r="C661" s="63">
        <v>1</v>
      </c>
      <c r="D661" s="62">
        <f t="shared" si="43"/>
        <v>128</v>
      </c>
      <c r="F661" s="62">
        <v>105</v>
      </c>
      <c r="G661" s="62">
        <f t="shared" si="44"/>
        <v>105</v>
      </c>
      <c r="I661" s="62">
        <f t="shared" si="45"/>
        <v>23</v>
      </c>
    </row>
    <row r="662" spans="1:9">
      <c r="A662" s="57" t="s">
        <v>1277</v>
      </c>
      <c r="B662" s="62">
        <v>109</v>
      </c>
      <c r="C662" s="63">
        <v>1</v>
      </c>
      <c r="D662" s="62">
        <f t="shared" si="43"/>
        <v>109</v>
      </c>
      <c r="F662" s="62">
        <v>60</v>
      </c>
      <c r="G662" s="62">
        <f t="shared" si="44"/>
        <v>60</v>
      </c>
      <c r="I662" s="62">
        <f t="shared" si="45"/>
        <v>49</v>
      </c>
    </row>
    <row r="663" spans="1:9">
      <c r="A663" s="57" t="s">
        <v>1054</v>
      </c>
      <c r="B663" s="62">
        <v>616</v>
      </c>
      <c r="C663" s="63">
        <v>1</v>
      </c>
      <c r="D663" s="62">
        <f t="shared" si="43"/>
        <v>616</v>
      </c>
      <c r="F663" s="62">
        <v>428</v>
      </c>
      <c r="G663" s="62">
        <f t="shared" si="44"/>
        <v>428</v>
      </c>
      <c r="I663" s="62">
        <f t="shared" si="45"/>
        <v>188</v>
      </c>
    </row>
    <row r="664" spans="1:9">
      <c r="A664" s="57" t="s">
        <v>1279</v>
      </c>
      <c r="B664" s="62">
        <v>1150</v>
      </c>
      <c r="C664" s="63">
        <v>1</v>
      </c>
      <c r="D664" s="62">
        <f t="shared" si="43"/>
        <v>1150</v>
      </c>
      <c r="F664" s="62">
        <v>1050</v>
      </c>
      <c r="G664" s="62">
        <f t="shared" si="44"/>
        <v>1050</v>
      </c>
      <c r="I664" s="62">
        <f t="shared" si="45"/>
        <v>100</v>
      </c>
    </row>
    <row r="665" spans="1:9">
      <c r="A665" s="57" t="s">
        <v>1022</v>
      </c>
      <c r="B665" s="62">
        <v>650</v>
      </c>
      <c r="C665" s="63">
        <v>1</v>
      </c>
      <c r="D665" s="62">
        <f t="shared" si="43"/>
        <v>650</v>
      </c>
      <c r="F665" s="62">
        <v>419</v>
      </c>
      <c r="G665" s="62">
        <f t="shared" si="44"/>
        <v>419</v>
      </c>
      <c r="I665" s="62">
        <f t="shared" si="45"/>
        <v>231</v>
      </c>
    </row>
    <row r="666" spans="1:9">
      <c r="A666" s="57" t="s">
        <v>983</v>
      </c>
      <c r="B666" s="62">
        <v>570</v>
      </c>
      <c r="C666" s="63">
        <v>1</v>
      </c>
      <c r="D666" s="62">
        <f t="shared" si="43"/>
        <v>570</v>
      </c>
      <c r="F666" s="62">
        <v>383</v>
      </c>
      <c r="G666" s="62">
        <f t="shared" si="44"/>
        <v>383</v>
      </c>
      <c r="I666" s="62">
        <f t="shared" si="45"/>
        <v>187</v>
      </c>
    </row>
    <row r="667" spans="1:9">
      <c r="A667" s="57" t="s">
        <v>1284</v>
      </c>
      <c r="B667" s="62">
        <v>700</v>
      </c>
      <c r="C667" s="63">
        <v>1</v>
      </c>
      <c r="D667" s="62">
        <f t="shared" si="43"/>
        <v>700</v>
      </c>
      <c r="F667" s="62">
        <v>699</v>
      </c>
      <c r="G667" s="62">
        <f t="shared" si="44"/>
        <v>699</v>
      </c>
      <c r="I667" s="62">
        <f t="shared" si="45"/>
        <v>1</v>
      </c>
    </row>
    <row r="668" spans="1:9">
      <c r="A668" s="57" t="s">
        <v>970</v>
      </c>
      <c r="B668" s="62">
        <v>138</v>
      </c>
      <c r="C668" s="63">
        <v>1</v>
      </c>
      <c r="D668" s="62">
        <f t="shared" si="43"/>
        <v>138</v>
      </c>
      <c r="F668" s="62">
        <v>100</v>
      </c>
      <c r="G668" s="62">
        <f t="shared" si="44"/>
        <v>100</v>
      </c>
      <c r="I668" s="62">
        <f t="shared" si="45"/>
        <v>38</v>
      </c>
    </row>
    <row r="669" spans="1:9">
      <c r="A669" s="57" t="s">
        <v>967</v>
      </c>
      <c r="B669" s="62">
        <v>850</v>
      </c>
      <c r="C669" s="63">
        <v>1</v>
      </c>
      <c r="D669" s="62">
        <f t="shared" si="43"/>
        <v>850</v>
      </c>
      <c r="F669" s="62">
        <v>681</v>
      </c>
      <c r="G669" s="62">
        <f t="shared" si="44"/>
        <v>681</v>
      </c>
      <c r="I669" s="62">
        <f t="shared" si="45"/>
        <v>169</v>
      </c>
    </row>
    <row r="670" spans="1:9">
      <c r="A670" s="57" t="s">
        <v>933</v>
      </c>
      <c r="B670" s="62">
        <v>399</v>
      </c>
      <c r="C670" s="63">
        <v>1</v>
      </c>
      <c r="D670" s="62">
        <f t="shared" si="43"/>
        <v>399</v>
      </c>
      <c r="F670" s="62">
        <v>239</v>
      </c>
      <c r="G670" s="62">
        <f t="shared" si="44"/>
        <v>239</v>
      </c>
      <c r="I670" s="62">
        <f t="shared" si="45"/>
        <v>160</v>
      </c>
    </row>
    <row r="671" spans="1:9">
      <c r="A671" s="57" t="s">
        <v>1285</v>
      </c>
      <c r="B671" s="62">
        <v>2200</v>
      </c>
      <c r="C671" s="63">
        <v>1</v>
      </c>
      <c r="D671" s="62">
        <f t="shared" si="43"/>
        <v>2200</v>
      </c>
      <c r="F671" s="62">
        <v>1885</v>
      </c>
      <c r="G671" s="62">
        <f t="shared" si="44"/>
        <v>1885</v>
      </c>
      <c r="I671" s="62">
        <f t="shared" si="45"/>
        <v>315</v>
      </c>
    </row>
    <row r="672" spans="1:9">
      <c r="A672" s="57" t="s">
        <v>945</v>
      </c>
      <c r="B672" s="62">
        <v>399</v>
      </c>
      <c r="C672" s="63">
        <v>1</v>
      </c>
      <c r="D672" s="62">
        <f t="shared" si="43"/>
        <v>399</v>
      </c>
      <c r="F672" s="62">
        <v>290</v>
      </c>
      <c r="G672" s="62">
        <f t="shared" si="44"/>
        <v>290</v>
      </c>
      <c r="I672" s="62">
        <f t="shared" si="45"/>
        <v>109</v>
      </c>
    </row>
    <row r="673" spans="1:10">
      <c r="A673" s="57" t="s">
        <v>1286</v>
      </c>
      <c r="B673" s="62">
        <v>388</v>
      </c>
      <c r="C673" s="63">
        <v>1</v>
      </c>
      <c r="D673" s="62">
        <f t="shared" si="43"/>
        <v>388</v>
      </c>
      <c r="F673" s="62">
        <v>265</v>
      </c>
      <c r="G673" s="62">
        <f t="shared" si="44"/>
        <v>265</v>
      </c>
      <c r="I673" s="62">
        <f t="shared" si="45"/>
        <v>123</v>
      </c>
    </row>
    <row r="674" spans="1:10">
      <c r="A674" s="57" t="s">
        <v>1287</v>
      </c>
      <c r="B674" s="62">
        <v>1438</v>
      </c>
      <c r="C674" s="63">
        <v>1</v>
      </c>
      <c r="D674" s="62">
        <f t="shared" si="43"/>
        <v>1438</v>
      </c>
      <c r="F674" s="62">
        <v>1190</v>
      </c>
      <c r="G674" s="62">
        <f t="shared" si="44"/>
        <v>1190</v>
      </c>
      <c r="I674" s="62">
        <f t="shared" si="45"/>
        <v>248</v>
      </c>
    </row>
    <row r="675" spans="1:10">
      <c r="A675" s="57" t="s">
        <v>1288</v>
      </c>
      <c r="B675" s="62">
        <v>570</v>
      </c>
      <c r="C675" s="63">
        <v>1</v>
      </c>
      <c r="D675" s="62">
        <f t="shared" si="43"/>
        <v>570</v>
      </c>
      <c r="F675" s="62">
        <v>430</v>
      </c>
      <c r="G675" s="62">
        <f t="shared" si="44"/>
        <v>430</v>
      </c>
      <c r="I675" s="62">
        <f t="shared" si="45"/>
        <v>140</v>
      </c>
    </row>
    <row r="676" spans="1:10">
      <c r="A676" s="57" t="s">
        <v>1281</v>
      </c>
      <c r="B676" s="62">
        <v>2950</v>
      </c>
      <c r="C676" s="63">
        <v>1</v>
      </c>
      <c r="D676" s="62">
        <f t="shared" si="43"/>
        <v>2950</v>
      </c>
      <c r="F676" s="62">
        <v>2624</v>
      </c>
      <c r="G676" s="62">
        <f t="shared" si="44"/>
        <v>2624</v>
      </c>
      <c r="I676" s="62">
        <f t="shared" si="45"/>
        <v>326</v>
      </c>
    </row>
    <row r="677" spans="1:10">
      <c r="A677" s="57" t="s">
        <v>1279</v>
      </c>
      <c r="B677" s="62">
        <v>1200</v>
      </c>
      <c r="C677" s="63">
        <v>1</v>
      </c>
      <c r="D677" s="62">
        <f t="shared" si="43"/>
        <v>1200</v>
      </c>
      <c r="F677" s="62">
        <v>1050</v>
      </c>
      <c r="G677" s="62">
        <f t="shared" si="44"/>
        <v>1050</v>
      </c>
      <c r="I677" s="62">
        <f t="shared" si="45"/>
        <v>150</v>
      </c>
    </row>
    <row r="678" spans="1:10">
      <c r="D678" s="62">
        <f t="shared" si="43"/>
        <v>0</v>
      </c>
      <c r="G678" s="62">
        <f t="shared" si="44"/>
        <v>0</v>
      </c>
      <c r="I678" s="62">
        <f t="shared" si="45"/>
        <v>0</v>
      </c>
    </row>
    <row r="679" spans="1:10">
      <c r="D679" s="62">
        <f t="shared" si="43"/>
        <v>0</v>
      </c>
      <c r="E679" s="67">
        <f>SUM(D655:D678)</f>
        <v>24137</v>
      </c>
      <c r="G679" s="62">
        <f t="shared" si="44"/>
        <v>0</v>
      </c>
      <c r="H679" s="72">
        <f>SUM(G655:G678)</f>
        <v>19073</v>
      </c>
      <c r="I679" s="62">
        <f t="shared" si="45"/>
        <v>0</v>
      </c>
      <c r="J679" s="71">
        <f>SUM(I655:I678)</f>
        <v>5064</v>
      </c>
    </row>
    <row r="680" spans="1:10">
      <c r="D680" s="62">
        <f t="shared" si="43"/>
        <v>0</v>
      </c>
      <c r="G680" s="62">
        <f t="shared" si="44"/>
        <v>0</v>
      </c>
      <c r="I680" s="62">
        <f t="shared" si="45"/>
        <v>0</v>
      </c>
    </row>
    <row r="681" spans="1:10">
      <c r="A681" s="54">
        <v>44098</v>
      </c>
      <c r="B681" s="55"/>
      <c r="C681" s="56"/>
      <c r="D681" s="55"/>
      <c r="F681" s="55"/>
      <c r="G681" s="55"/>
      <c r="I681" s="55"/>
    </row>
    <row r="682" spans="1:10">
      <c r="A682" s="58" t="s">
        <v>0</v>
      </c>
      <c r="B682" s="59" t="s">
        <v>3</v>
      </c>
      <c r="C682" s="60" t="s">
        <v>8</v>
      </c>
      <c r="D682" s="59" t="s">
        <v>9</v>
      </c>
      <c r="E682" s="68"/>
      <c r="F682" s="61" t="s">
        <v>2</v>
      </c>
      <c r="G682" s="61" t="s">
        <v>10</v>
      </c>
      <c r="H682" s="73"/>
      <c r="I682" s="69" t="s">
        <v>1</v>
      </c>
      <c r="J682" s="70"/>
    </row>
    <row r="683" spans="1:10">
      <c r="A683" s="57" t="s">
        <v>951</v>
      </c>
      <c r="B683" s="62">
        <v>108</v>
      </c>
      <c r="C683" s="63">
        <v>1</v>
      </c>
      <c r="D683" s="62">
        <f t="shared" si="43"/>
        <v>108</v>
      </c>
      <c r="F683" s="62">
        <v>58</v>
      </c>
      <c r="G683" s="62">
        <f t="shared" si="44"/>
        <v>58</v>
      </c>
      <c r="I683" s="62">
        <f t="shared" si="45"/>
        <v>50</v>
      </c>
    </row>
    <row r="684" spans="1:10">
      <c r="A684" s="57" t="s">
        <v>930</v>
      </c>
      <c r="B684" s="62">
        <v>1000</v>
      </c>
      <c r="C684" s="63">
        <v>1</v>
      </c>
      <c r="D684" s="62">
        <f t="shared" si="43"/>
        <v>1000</v>
      </c>
      <c r="F684" s="62">
        <v>630</v>
      </c>
      <c r="G684" s="62">
        <f t="shared" si="44"/>
        <v>630</v>
      </c>
      <c r="I684" s="62">
        <f t="shared" si="45"/>
        <v>370</v>
      </c>
    </row>
    <row r="685" spans="1:10">
      <c r="A685" s="57" t="s">
        <v>1050</v>
      </c>
      <c r="B685" s="62">
        <v>5580</v>
      </c>
      <c r="C685" s="63">
        <v>1</v>
      </c>
      <c r="D685" s="62">
        <f t="shared" si="43"/>
        <v>5580</v>
      </c>
      <c r="F685" s="62">
        <v>4980</v>
      </c>
      <c r="G685" s="62">
        <f t="shared" si="44"/>
        <v>4980</v>
      </c>
      <c r="I685" s="62">
        <f t="shared" si="45"/>
        <v>600</v>
      </c>
    </row>
    <row r="686" spans="1:10">
      <c r="A686" s="57" t="s">
        <v>932</v>
      </c>
      <c r="B686" s="62">
        <v>238</v>
      </c>
      <c r="C686" s="63">
        <v>1</v>
      </c>
      <c r="D686" s="62">
        <f t="shared" si="43"/>
        <v>238</v>
      </c>
      <c r="F686" s="62">
        <v>190</v>
      </c>
      <c r="G686" s="62">
        <f t="shared" si="44"/>
        <v>190</v>
      </c>
      <c r="I686" s="62">
        <f t="shared" si="45"/>
        <v>48</v>
      </c>
    </row>
    <row r="687" spans="1:10">
      <c r="A687" s="57" t="s">
        <v>1037</v>
      </c>
      <c r="B687" s="62">
        <v>478</v>
      </c>
      <c r="C687" s="63">
        <v>1</v>
      </c>
      <c r="D687" s="62">
        <f t="shared" si="43"/>
        <v>478</v>
      </c>
      <c r="F687" s="62">
        <v>458</v>
      </c>
      <c r="G687" s="62">
        <f t="shared" si="44"/>
        <v>458</v>
      </c>
      <c r="I687" s="62">
        <f t="shared" si="45"/>
        <v>20</v>
      </c>
    </row>
    <row r="688" spans="1:10">
      <c r="A688" s="57" t="s">
        <v>1154</v>
      </c>
      <c r="B688" s="62">
        <v>430</v>
      </c>
      <c r="C688" s="63">
        <v>3</v>
      </c>
      <c r="D688" s="62">
        <f t="shared" si="43"/>
        <v>1290</v>
      </c>
      <c r="F688" s="62">
        <v>227</v>
      </c>
      <c r="G688" s="62">
        <f t="shared" si="44"/>
        <v>681</v>
      </c>
      <c r="I688" s="62">
        <f t="shared" si="45"/>
        <v>609</v>
      </c>
    </row>
    <row r="689" spans="1:9">
      <c r="A689" s="57" t="s">
        <v>972</v>
      </c>
      <c r="B689" s="62">
        <v>330</v>
      </c>
      <c r="C689" s="63">
        <v>1</v>
      </c>
      <c r="D689" s="62">
        <f t="shared" si="43"/>
        <v>330</v>
      </c>
      <c r="F689" s="62">
        <v>225</v>
      </c>
      <c r="G689" s="62">
        <f t="shared" si="44"/>
        <v>225</v>
      </c>
      <c r="I689" s="62">
        <f t="shared" si="45"/>
        <v>105</v>
      </c>
    </row>
    <row r="690" spans="1:9">
      <c r="A690" s="57" t="s">
        <v>1256</v>
      </c>
      <c r="B690" s="62">
        <v>260</v>
      </c>
      <c r="C690" s="63">
        <v>1</v>
      </c>
      <c r="D690" s="62">
        <f t="shared" si="43"/>
        <v>260</v>
      </c>
      <c r="F690" s="62">
        <v>179</v>
      </c>
      <c r="G690" s="62">
        <f t="shared" si="44"/>
        <v>179</v>
      </c>
      <c r="I690" s="62">
        <f t="shared" si="45"/>
        <v>81</v>
      </c>
    </row>
    <row r="691" spans="1:9">
      <c r="A691" s="57" t="s">
        <v>929</v>
      </c>
      <c r="B691" s="62">
        <v>750</v>
      </c>
      <c r="C691" s="63">
        <v>1</v>
      </c>
      <c r="D691" s="62">
        <f t="shared" si="43"/>
        <v>750</v>
      </c>
      <c r="F691" s="62">
        <v>700</v>
      </c>
      <c r="G691" s="62">
        <f t="shared" si="44"/>
        <v>700</v>
      </c>
      <c r="I691" s="62">
        <f t="shared" si="45"/>
        <v>50</v>
      </c>
    </row>
    <row r="692" spans="1:9">
      <c r="A692" s="57" t="s">
        <v>1224</v>
      </c>
      <c r="B692" s="62">
        <v>430</v>
      </c>
      <c r="C692" s="63">
        <v>1</v>
      </c>
      <c r="D692" s="62">
        <f t="shared" si="43"/>
        <v>430</v>
      </c>
      <c r="F692" s="62">
        <v>340</v>
      </c>
      <c r="G692" s="62">
        <f t="shared" si="44"/>
        <v>340</v>
      </c>
      <c r="I692" s="62">
        <f t="shared" si="45"/>
        <v>90</v>
      </c>
    </row>
    <row r="693" spans="1:9">
      <c r="A693" s="57" t="s">
        <v>1289</v>
      </c>
      <c r="B693" s="62">
        <v>2350</v>
      </c>
      <c r="C693" s="63">
        <v>1</v>
      </c>
      <c r="D693" s="62">
        <f t="shared" si="43"/>
        <v>2350</v>
      </c>
      <c r="F693" s="62">
        <v>2099</v>
      </c>
      <c r="G693" s="62">
        <f t="shared" si="44"/>
        <v>2099</v>
      </c>
      <c r="I693" s="62">
        <f t="shared" si="45"/>
        <v>251</v>
      </c>
    </row>
    <row r="694" spans="1:9">
      <c r="A694" s="57" t="s">
        <v>1290</v>
      </c>
      <c r="B694" s="62">
        <v>950</v>
      </c>
      <c r="C694" s="63">
        <v>1</v>
      </c>
      <c r="D694" s="62">
        <f t="shared" si="43"/>
        <v>950</v>
      </c>
      <c r="F694" s="62">
        <v>839</v>
      </c>
      <c r="G694" s="62">
        <f t="shared" si="44"/>
        <v>839</v>
      </c>
      <c r="I694" s="62">
        <f t="shared" si="45"/>
        <v>111</v>
      </c>
    </row>
    <row r="695" spans="1:9">
      <c r="A695" s="57" t="s">
        <v>1264</v>
      </c>
      <c r="B695" s="62">
        <v>750</v>
      </c>
      <c r="C695" s="63">
        <v>1</v>
      </c>
      <c r="D695" s="62">
        <f t="shared" si="43"/>
        <v>750</v>
      </c>
      <c r="F695" s="62">
        <v>400</v>
      </c>
      <c r="G695" s="62">
        <f t="shared" si="44"/>
        <v>400</v>
      </c>
      <c r="I695" s="62">
        <f t="shared" si="45"/>
        <v>350</v>
      </c>
    </row>
    <row r="696" spans="1:9">
      <c r="A696" s="57" t="s">
        <v>948</v>
      </c>
      <c r="B696" s="62">
        <v>100</v>
      </c>
      <c r="C696" s="63">
        <v>1</v>
      </c>
      <c r="D696" s="62">
        <f t="shared" si="43"/>
        <v>100</v>
      </c>
      <c r="F696" s="62">
        <v>67</v>
      </c>
      <c r="G696" s="62">
        <f t="shared" si="44"/>
        <v>67</v>
      </c>
      <c r="I696" s="62">
        <f t="shared" si="45"/>
        <v>33</v>
      </c>
    </row>
    <row r="697" spans="1:9">
      <c r="A697" s="57" t="s">
        <v>951</v>
      </c>
      <c r="B697" s="62">
        <v>100</v>
      </c>
      <c r="C697" s="63">
        <v>1</v>
      </c>
      <c r="D697" s="62">
        <f t="shared" ref="D697:D760" si="46">B697*C697</f>
        <v>100</v>
      </c>
      <c r="F697" s="62">
        <v>58</v>
      </c>
      <c r="G697" s="62">
        <f t="shared" si="44"/>
        <v>58</v>
      </c>
      <c r="I697" s="62">
        <f t="shared" si="45"/>
        <v>42</v>
      </c>
    </row>
    <row r="698" spans="1:9">
      <c r="A698" s="57" t="s">
        <v>983</v>
      </c>
      <c r="B698" s="62">
        <v>548</v>
      </c>
      <c r="C698" s="63">
        <v>1</v>
      </c>
      <c r="D698" s="62">
        <f t="shared" si="46"/>
        <v>548</v>
      </c>
      <c r="F698" s="62">
        <v>383</v>
      </c>
      <c r="G698" s="62">
        <f t="shared" si="44"/>
        <v>383</v>
      </c>
      <c r="I698" s="62">
        <f t="shared" si="45"/>
        <v>165</v>
      </c>
    </row>
    <row r="699" spans="1:9">
      <c r="A699" s="57" t="s">
        <v>995</v>
      </c>
      <c r="B699" s="62">
        <v>1980</v>
      </c>
      <c r="C699" s="63">
        <v>1</v>
      </c>
      <c r="D699" s="62">
        <f t="shared" si="46"/>
        <v>1980</v>
      </c>
      <c r="F699" s="62">
        <v>1472</v>
      </c>
      <c r="G699" s="62">
        <f t="shared" si="44"/>
        <v>1472</v>
      </c>
      <c r="I699" s="62">
        <f t="shared" si="45"/>
        <v>508</v>
      </c>
    </row>
    <row r="700" spans="1:9">
      <c r="A700" s="57" t="s">
        <v>1291</v>
      </c>
      <c r="B700" s="62">
        <v>1200</v>
      </c>
      <c r="C700" s="63">
        <v>1</v>
      </c>
      <c r="D700" s="62">
        <f t="shared" si="46"/>
        <v>1200</v>
      </c>
      <c r="F700" s="62">
        <v>979</v>
      </c>
      <c r="G700" s="62">
        <f t="shared" si="44"/>
        <v>979</v>
      </c>
      <c r="I700" s="62">
        <f t="shared" si="45"/>
        <v>221</v>
      </c>
    </row>
    <row r="701" spans="1:9">
      <c r="A701" s="57" t="s">
        <v>977</v>
      </c>
      <c r="B701" s="62">
        <v>381</v>
      </c>
      <c r="C701" s="63">
        <v>1</v>
      </c>
      <c r="D701" s="62">
        <f t="shared" si="46"/>
        <v>381</v>
      </c>
      <c r="F701" s="62">
        <v>290</v>
      </c>
      <c r="G701" s="62">
        <f t="shared" si="44"/>
        <v>290</v>
      </c>
      <c r="I701" s="62">
        <f t="shared" si="45"/>
        <v>91</v>
      </c>
    </row>
    <row r="702" spans="1:9">
      <c r="A702" s="57" t="s">
        <v>1253</v>
      </c>
      <c r="B702" s="62">
        <v>1220</v>
      </c>
      <c r="C702" s="63">
        <v>1</v>
      </c>
      <c r="D702" s="62">
        <f t="shared" si="46"/>
        <v>1220</v>
      </c>
      <c r="F702" s="62">
        <v>1080</v>
      </c>
      <c r="G702" s="62">
        <f t="shared" si="44"/>
        <v>1080</v>
      </c>
      <c r="I702" s="62">
        <f t="shared" si="45"/>
        <v>140</v>
      </c>
    </row>
    <row r="703" spans="1:9">
      <c r="A703" s="57" t="s">
        <v>999</v>
      </c>
      <c r="B703" s="62">
        <v>380</v>
      </c>
      <c r="C703" s="63">
        <v>1</v>
      </c>
      <c r="D703" s="62">
        <f t="shared" si="46"/>
        <v>380</v>
      </c>
      <c r="F703" s="62">
        <v>299</v>
      </c>
      <c r="G703" s="62">
        <f t="shared" si="44"/>
        <v>299</v>
      </c>
      <c r="I703" s="62">
        <f t="shared" si="45"/>
        <v>81</v>
      </c>
    </row>
    <row r="704" spans="1:9">
      <c r="A704" s="80" t="s">
        <v>971</v>
      </c>
      <c r="B704" s="62">
        <v>228</v>
      </c>
      <c r="C704" s="63">
        <v>1</v>
      </c>
      <c r="D704" s="62">
        <f t="shared" si="46"/>
        <v>228</v>
      </c>
      <c r="F704" s="62">
        <v>127</v>
      </c>
      <c r="G704" s="62">
        <f t="shared" si="44"/>
        <v>127</v>
      </c>
      <c r="I704" s="62">
        <f t="shared" si="45"/>
        <v>101</v>
      </c>
    </row>
    <row r="705" spans="1:10">
      <c r="D705" s="62">
        <f t="shared" si="46"/>
        <v>0</v>
      </c>
      <c r="E705" s="67">
        <f>SUM(D683:D704)</f>
        <v>20651</v>
      </c>
      <c r="G705" s="62">
        <f t="shared" si="44"/>
        <v>0</v>
      </c>
      <c r="H705" s="72">
        <f>SUM(G683:G704)</f>
        <v>16534</v>
      </c>
      <c r="I705" s="62">
        <f t="shared" si="45"/>
        <v>0</v>
      </c>
      <c r="J705" s="71">
        <f>SUM(I683:I704)</f>
        <v>4117</v>
      </c>
    </row>
    <row r="706" spans="1:10">
      <c r="D706" s="62">
        <f t="shared" si="46"/>
        <v>0</v>
      </c>
      <c r="G706" s="62">
        <f t="shared" si="44"/>
        <v>0</v>
      </c>
      <c r="I706" s="62">
        <f t="shared" si="45"/>
        <v>0</v>
      </c>
    </row>
    <row r="707" spans="1:10">
      <c r="D707" s="62">
        <f t="shared" si="46"/>
        <v>0</v>
      </c>
      <c r="G707" s="62">
        <f t="shared" si="44"/>
        <v>0</v>
      </c>
      <c r="I707" s="62">
        <f t="shared" si="45"/>
        <v>0</v>
      </c>
    </row>
    <row r="708" spans="1:10">
      <c r="A708" s="54">
        <v>44099</v>
      </c>
      <c r="B708" s="55"/>
      <c r="C708" s="56"/>
      <c r="D708" s="55"/>
      <c r="F708" s="55"/>
      <c r="G708" s="55"/>
      <c r="I708" s="55"/>
    </row>
    <row r="709" spans="1:10">
      <c r="A709" s="58" t="s">
        <v>0</v>
      </c>
      <c r="B709" s="59" t="s">
        <v>3</v>
      </c>
      <c r="C709" s="60" t="s">
        <v>8</v>
      </c>
      <c r="D709" s="59" t="s">
        <v>9</v>
      </c>
      <c r="E709" s="68"/>
      <c r="F709" s="61" t="s">
        <v>2</v>
      </c>
      <c r="G709" s="61" t="s">
        <v>10</v>
      </c>
      <c r="H709" s="73"/>
      <c r="I709" s="69" t="s">
        <v>1</v>
      </c>
      <c r="J709" s="70"/>
    </row>
    <row r="710" spans="1:10">
      <c r="A710" s="57" t="s">
        <v>948</v>
      </c>
      <c r="B710" s="62">
        <v>108</v>
      </c>
      <c r="C710" s="63">
        <v>4</v>
      </c>
      <c r="D710" s="62">
        <f t="shared" si="46"/>
        <v>432</v>
      </c>
      <c r="F710" s="62">
        <v>67</v>
      </c>
      <c r="G710" s="62">
        <f t="shared" si="44"/>
        <v>268</v>
      </c>
      <c r="I710" s="62">
        <f t="shared" si="45"/>
        <v>164</v>
      </c>
    </row>
    <row r="711" spans="1:10">
      <c r="A711" s="57" t="s">
        <v>1032</v>
      </c>
      <c r="B711" s="62">
        <v>2600</v>
      </c>
      <c r="C711" s="63">
        <v>1</v>
      </c>
      <c r="D711" s="62">
        <f t="shared" si="46"/>
        <v>2600</v>
      </c>
      <c r="F711" s="62">
        <v>1550</v>
      </c>
      <c r="G711" s="62">
        <f t="shared" si="44"/>
        <v>1550</v>
      </c>
      <c r="I711" s="62">
        <f t="shared" si="45"/>
        <v>1050</v>
      </c>
    </row>
    <row r="712" spans="1:10">
      <c r="A712" s="57" t="s">
        <v>1015</v>
      </c>
      <c r="B712" s="62">
        <v>399</v>
      </c>
      <c r="C712" s="63">
        <v>1</v>
      </c>
      <c r="D712" s="62">
        <f t="shared" si="46"/>
        <v>399</v>
      </c>
      <c r="F712" s="62">
        <v>268</v>
      </c>
      <c r="G712" s="62">
        <f>C712*F712</f>
        <v>268</v>
      </c>
      <c r="I712" s="62">
        <f t="shared" si="45"/>
        <v>131</v>
      </c>
    </row>
    <row r="713" spans="1:10">
      <c r="A713" s="57" t="s">
        <v>1292</v>
      </c>
      <c r="B713" s="62">
        <v>370</v>
      </c>
      <c r="C713" s="63">
        <v>1</v>
      </c>
      <c r="D713" s="62">
        <f t="shared" si="46"/>
        <v>370</v>
      </c>
      <c r="F713" s="62">
        <v>280</v>
      </c>
      <c r="G713" s="62">
        <f>C713*F713</f>
        <v>280</v>
      </c>
      <c r="I713" s="62">
        <f t="shared" si="45"/>
        <v>90</v>
      </c>
    </row>
    <row r="714" spans="1:10">
      <c r="A714" s="57" t="s">
        <v>1154</v>
      </c>
      <c r="B714" s="62">
        <v>420</v>
      </c>
      <c r="C714" s="63">
        <v>1</v>
      </c>
      <c r="D714" s="62">
        <f t="shared" si="46"/>
        <v>420</v>
      </c>
      <c r="F714" s="62">
        <v>199</v>
      </c>
      <c r="G714" s="62">
        <f t="shared" si="44"/>
        <v>199</v>
      </c>
      <c r="I714" s="62">
        <f t="shared" si="45"/>
        <v>221</v>
      </c>
    </row>
    <row r="715" spans="1:10">
      <c r="A715" s="57" t="s">
        <v>1064</v>
      </c>
      <c r="B715" s="62">
        <v>100</v>
      </c>
      <c r="C715" s="63">
        <v>1</v>
      </c>
      <c r="D715" s="62">
        <f t="shared" si="46"/>
        <v>100</v>
      </c>
      <c r="F715" s="62">
        <v>82</v>
      </c>
      <c r="G715" s="62">
        <f t="shared" si="44"/>
        <v>82</v>
      </c>
      <c r="I715" s="62">
        <f t="shared" si="45"/>
        <v>18</v>
      </c>
    </row>
    <row r="716" spans="1:10">
      <c r="A716" s="57" t="s">
        <v>15</v>
      </c>
      <c r="B716" s="62">
        <v>100</v>
      </c>
      <c r="C716" s="63">
        <v>1</v>
      </c>
      <c r="D716" s="62">
        <f t="shared" si="46"/>
        <v>100</v>
      </c>
      <c r="F716" s="62">
        <v>83</v>
      </c>
      <c r="G716" s="62">
        <f t="shared" si="44"/>
        <v>83</v>
      </c>
      <c r="I716" s="62">
        <f t="shared" si="45"/>
        <v>17</v>
      </c>
    </row>
    <row r="717" spans="1:10">
      <c r="A717" s="57" t="s">
        <v>1293</v>
      </c>
      <c r="B717" s="62">
        <v>1900</v>
      </c>
      <c r="C717" s="63">
        <v>1</v>
      </c>
      <c r="D717" s="62">
        <f t="shared" si="46"/>
        <v>1900</v>
      </c>
      <c r="F717" s="62">
        <v>1650</v>
      </c>
      <c r="G717" s="62">
        <f t="shared" si="44"/>
        <v>1650</v>
      </c>
      <c r="I717" s="62">
        <f t="shared" si="45"/>
        <v>250</v>
      </c>
    </row>
    <row r="718" spans="1:10">
      <c r="A718" s="57" t="s">
        <v>25</v>
      </c>
      <c r="B718" s="62">
        <v>268</v>
      </c>
      <c r="C718" s="63">
        <v>1</v>
      </c>
      <c r="D718" s="62">
        <f t="shared" si="46"/>
        <v>268</v>
      </c>
      <c r="F718" s="62">
        <v>230</v>
      </c>
      <c r="G718" s="62">
        <f t="shared" si="44"/>
        <v>230</v>
      </c>
      <c r="I718" s="62">
        <f t="shared" si="45"/>
        <v>38</v>
      </c>
    </row>
    <row r="719" spans="1:10">
      <c r="A719" s="57" t="s">
        <v>1015</v>
      </c>
      <c r="B719" s="62">
        <v>360</v>
      </c>
      <c r="C719" s="63">
        <v>2</v>
      </c>
      <c r="D719" s="62">
        <f t="shared" si="46"/>
        <v>720</v>
      </c>
      <c r="F719" s="62">
        <v>268</v>
      </c>
      <c r="G719" s="62">
        <f t="shared" si="44"/>
        <v>536</v>
      </c>
      <c r="I719" s="62">
        <f t="shared" si="45"/>
        <v>184</v>
      </c>
    </row>
    <row r="720" spans="1:10">
      <c r="A720" s="57" t="s">
        <v>960</v>
      </c>
      <c r="B720" s="62">
        <v>1770</v>
      </c>
      <c r="C720" s="63">
        <v>1</v>
      </c>
      <c r="D720" s="62">
        <f t="shared" si="46"/>
        <v>1770</v>
      </c>
      <c r="F720" s="62">
        <v>1577</v>
      </c>
      <c r="G720" s="62">
        <f t="shared" si="44"/>
        <v>1577</v>
      </c>
      <c r="I720" s="62">
        <f t="shared" si="45"/>
        <v>193</v>
      </c>
    </row>
    <row r="721" spans="1:10">
      <c r="A721" s="57" t="s">
        <v>595</v>
      </c>
      <c r="B721" s="62">
        <v>530</v>
      </c>
      <c r="C721" s="63">
        <v>1</v>
      </c>
      <c r="D721" s="62">
        <f t="shared" si="46"/>
        <v>530</v>
      </c>
      <c r="F721" s="62">
        <v>418</v>
      </c>
      <c r="G721" s="62">
        <f t="shared" ref="G721:G784" si="47">C721*F721</f>
        <v>418</v>
      </c>
      <c r="I721" s="62">
        <f t="shared" ref="I721:I730" si="48">D721-G721</f>
        <v>112</v>
      </c>
    </row>
    <row r="722" spans="1:10">
      <c r="A722" s="57" t="s">
        <v>1044</v>
      </c>
      <c r="B722" s="62">
        <v>390</v>
      </c>
      <c r="C722" s="63">
        <v>1</v>
      </c>
      <c r="D722" s="62">
        <f t="shared" si="46"/>
        <v>390</v>
      </c>
      <c r="F722" s="62">
        <v>199</v>
      </c>
      <c r="G722" s="62">
        <f t="shared" si="47"/>
        <v>199</v>
      </c>
      <c r="I722" s="62">
        <f t="shared" si="48"/>
        <v>191</v>
      </c>
    </row>
    <row r="723" spans="1:10">
      <c r="A723" s="57" t="s">
        <v>1039</v>
      </c>
      <c r="B723" s="62">
        <v>368</v>
      </c>
      <c r="C723" s="63">
        <v>1</v>
      </c>
      <c r="D723" s="62">
        <f t="shared" si="46"/>
        <v>368</v>
      </c>
      <c r="F723" s="62">
        <v>330</v>
      </c>
      <c r="G723" s="62">
        <f t="shared" si="47"/>
        <v>330</v>
      </c>
      <c r="I723" s="62">
        <f t="shared" si="48"/>
        <v>38</v>
      </c>
    </row>
    <row r="724" spans="1:10">
      <c r="A724" s="57" t="s">
        <v>1294</v>
      </c>
      <c r="B724" s="62">
        <v>2589</v>
      </c>
      <c r="C724" s="63">
        <v>1</v>
      </c>
      <c r="D724" s="62">
        <f t="shared" si="46"/>
        <v>2589</v>
      </c>
      <c r="F724" s="62">
        <v>1950</v>
      </c>
      <c r="G724" s="62">
        <f t="shared" si="47"/>
        <v>1950</v>
      </c>
      <c r="I724" s="62">
        <f t="shared" si="48"/>
        <v>639</v>
      </c>
    </row>
    <row r="725" spans="1:10">
      <c r="A725" s="57" t="s">
        <v>856</v>
      </c>
      <c r="B725" s="62">
        <v>239</v>
      </c>
      <c r="C725" s="63">
        <v>1</v>
      </c>
      <c r="D725" s="62">
        <f t="shared" si="46"/>
        <v>239</v>
      </c>
      <c r="F725" s="62">
        <v>208</v>
      </c>
      <c r="G725" s="62">
        <f t="shared" si="47"/>
        <v>208</v>
      </c>
      <c r="I725" s="62">
        <f t="shared" si="48"/>
        <v>31</v>
      </c>
    </row>
    <row r="726" spans="1:10">
      <c r="A726" s="57" t="s">
        <v>1066</v>
      </c>
      <c r="B726" s="62">
        <v>570</v>
      </c>
      <c r="C726" s="63">
        <v>1</v>
      </c>
      <c r="D726" s="62">
        <f t="shared" si="46"/>
        <v>570</v>
      </c>
      <c r="F726" s="62">
        <v>450</v>
      </c>
      <c r="G726" s="62">
        <f t="shared" si="47"/>
        <v>450</v>
      </c>
      <c r="I726" s="62">
        <f t="shared" si="48"/>
        <v>120</v>
      </c>
    </row>
    <row r="727" spans="1:10">
      <c r="A727" s="57" t="s">
        <v>1066</v>
      </c>
      <c r="B727" s="62">
        <v>620</v>
      </c>
      <c r="C727" s="63">
        <v>1</v>
      </c>
      <c r="D727" s="62">
        <f t="shared" si="46"/>
        <v>620</v>
      </c>
      <c r="F727" s="62">
        <v>450</v>
      </c>
      <c r="G727" s="62">
        <f t="shared" si="47"/>
        <v>450</v>
      </c>
      <c r="I727" s="62">
        <f t="shared" si="48"/>
        <v>170</v>
      </c>
    </row>
    <row r="728" spans="1:10">
      <c r="A728" s="57" t="s">
        <v>1295</v>
      </c>
      <c r="B728" s="62">
        <v>328</v>
      </c>
      <c r="C728" s="63">
        <v>1</v>
      </c>
      <c r="D728" s="62">
        <f t="shared" si="46"/>
        <v>328</v>
      </c>
      <c r="F728" s="62">
        <v>228</v>
      </c>
      <c r="G728" s="62">
        <f t="shared" si="47"/>
        <v>228</v>
      </c>
      <c r="I728" s="62">
        <f t="shared" si="48"/>
        <v>100</v>
      </c>
    </row>
    <row r="729" spans="1:10">
      <c r="A729" s="57" t="s">
        <v>1026</v>
      </c>
      <c r="B729" s="62">
        <v>840</v>
      </c>
      <c r="C729" s="63">
        <v>1</v>
      </c>
      <c r="D729" s="62">
        <f t="shared" si="46"/>
        <v>840</v>
      </c>
      <c r="F729" s="62">
        <v>670</v>
      </c>
      <c r="G729" s="62">
        <f t="shared" si="47"/>
        <v>670</v>
      </c>
      <c r="I729" s="62">
        <f t="shared" si="48"/>
        <v>170</v>
      </c>
    </row>
    <row r="730" spans="1:10">
      <c r="A730" s="57" t="s">
        <v>1296</v>
      </c>
      <c r="B730" s="62">
        <v>350</v>
      </c>
      <c r="C730" s="63">
        <v>1</v>
      </c>
      <c r="D730" s="62">
        <f t="shared" si="46"/>
        <v>350</v>
      </c>
      <c r="F730" s="62">
        <v>260</v>
      </c>
      <c r="G730" s="62">
        <f t="shared" si="47"/>
        <v>260</v>
      </c>
      <c r="I730" s="62">
        <f t="shared" si="48"/>
        <v>90</v>
      </c>
    </row>
    <row r="731" spans="1:10">
      <c r="D731" s="62">
        <f t="shared" si="46"/>
        <v>0</v>
      </c>
      <c r="G731" s="62">
        <f t="shared" si="47"/>
        <v>0</v>
      </c>
      <c r="I731" s="62">
        <f t="shared" ref="I731:I785" si="49">D731-G731</f>
        <v>0</v>
      </c>
    </row>
    <row r="732" spans="1:10">
      <c r="D732" s="62">
        <f t="shared" si="46"/>
        <v>0</v>
      </c>
      <c r="E732" s="67">
        <f>SUM(D710:D731)</f>
        <v>15903</v>
      </c>
      <c r="G732" s="62">
        <f t="shared" si="47"/>
        <v>0</v>
      </c>
      <c r="H732" s="72">
        <f>SUM(G710:G731)</f>
        <v>11886</v>
      </c>
      <c r="I732" s="62">
        <f t="shared" si="49"/>
        <v>0</v>
      </c>
      <c r="J732" s="71">
        <f>SUM(I710:I732)</f>
        <v>4017</v>
      </c>
    </row>
    <row r="733" spans="1:10">
      <c r="D733" s="62">
        <f t="shared" si="46"/>
        <v>0</v>
      </c>
      <c r="G733" s="62">
        <f t="shared" si="47"/>
        <v>0</v>
      </c>
      <c r="I733" s="62">
        <f t="shared" si="49"/>
        <v>0</v>
      </c>
    </row>
    <row r="734" spans="1:10">
      <c r="A734" s="54">
        <v>44100</v>
      </c>
      <c r="B734" s="55"/>
      <c r="C734" s="56"/>
      <c r="D734" s="55"/>
      <c r="F734" s="55"/>
      <c r="G734" s="55"/>
      <c r="I734" s="55"/>
    </row>
    <row r="735" spans="1:10">
      <c r="A735" s="58" t="s">
        <v>0</v>
      </c>
      <c r="B735" s="59" t="s">
        <v>3</v>
      </c>
      <c r="C735" s="60" t="s">
        <v>8</v>
      </c>
      <c r="D735" s="59" t="s">
        <v>9</v>
      </c>
      <c r="E735" s="68"/>
      <c r="F735" s="61" t="s">
        <v>2</v>
      </c>
      <c r="G735" s="61" t="s">
        <v>10</v>
      </c>
      <c r="H735" s="73"/>
      <c r="I735" s="69" t="s">
        <v>1</v>
      </c>
      <c r="J735" s="70"/>
    </row>
    <row r="736" spans="1:10">
      <c r="A736" s="57" t="s">
        <v>951</v>
      </c>
      <c r="B736" s="62">
        <v>108</v>
      </c>
      <c r="C736" s="63">
        <v>1</v>
      </c>
      <c r="D736" s="62">
        <f t="shared" si="46"/>
        <v>108</v>
      </c>
      <c r="F736" s="62">
        <v>58</v>
      </c>
      <c r="G736" s="62">
        <f t="shared" si="47"/>
        <v>58</v>
      </c>
      <c r="I736" s="62">
        <f t="shared" si="49"/>
        <v>50</v>
      </c>
    </row>
    <row r="737" spans="1:9">
      <c r="A737" s="57" t="s">
        <v>948</v>
      </c>
      <c r="B737" s="62">
        <v>108</v>
      </c>
      <c r="C737" s="63">
        <v>3</v>
      </c>
      <c r="D737" s="62">
        <f t="shared" si="46"/>
        <v>324</v>
      </c>
      <c r="F737" s="62">
        <v>67</v>
      </c>
      <c r="G737" s="62">
        <f t="shared" si="47"/>
        <v>201</v>
      </c>
      <c r="I737" s="62">
        <f t="shared" si="49"/>
        <v>123</v>
      </c>
    </row>
    <row r="738" spans="1:9">
      <c r="A738" s="57" t="s">
        <v>1253</v>
      </c>
      <c r="B738" s="62">
        <v>1245</v>
      </c>
      <c r="C738" s="63">
        <v>1</v>
      </c>
      <c r="D738" s="62">
        <f t="shared" si="46"/>
        <v>1245</v>
      </c>
      <c r="F738" s="62">
        <v>1080</v>
      </c>
      <c r="G738" s="62">
        <f t="shared" si="47"/>
        <v>1080</v>
      </c>
      <c r="I738" s="62">
        <f t="shared" si="49"/>
        <v>165</v>
      </c>
    </row>
    <row r="739" spans="1:9">
      <c r="A739" s="57" t="s">
        <v>1237</v>
      </c>
      <c r="B739" s="62">
        <v>199</v>
      </c>
      <c r="C739" s="63">
        <v>1</v>
      </c>
      <c r="D739" s="62">
        <f t="shared" si="46"/>
        <v>199</v>
      </c>
      <c r="F739" s="62">
        <v>128</v>
      </c>
      <c r="G739" s="62">
        <f t="shared" si="47"/>
        <v>128</v>
      </c>
      <c r="I739" s="62">
        <f t="shared" si="49"/>
        <v>71</v>
      </c>
    </row>
    <row r="740" spans="1:9">
      <c r="A740" s="57" t="s">
        <v>942</v>
      </c>
      <c r="B740" s="62">
        <v>290</v>
      </c>
      <c r="C740" s="63">
        <v>1</v>
      </c>
      <c r="D740" s="62">
        <f t="shared" si="46"/>
        <v>290</v>
      </c>
      <c r="F740" s="62">
        <v>230</v>
      </c>
      <c r="G740" s="62">
        <f t="shared" si="47"/>
        <v>230</v>
      </c>
      <c r="I740" s="62">
        <f t="shared" si="49"/>
        <v>60</v>
      </c>
    </row>
    <row r="741" spans="1:9">
      <c r="A741" s="57" t="s">
        <v>971</v>
      </c>
      <c r="B741" s="62">
        <v>228</v>
      </c>
      <c r="C741" s="63">
        <v>1</v>
      </c>
      <c r="D741" s="62">
        <f t="shared" si="46"/>
        <v>228</v>
      </c>
      <c r="F741" s="62">
        <v>127</v>
      </c>
      <c r="G741" s="62">
        <f t="shared" si="47"/>
        <v>127</v>
      </c>
      <c r="I741" s="62">
        <f t="shared" si="49"/>
        <v>101</v>
      </c>
    </row>
    <row r="742" spans="1:9">
      <c r="A742" s="57" t="s">
        <v>1012</v>
      </c>
      <c r="B742" s="62">
        <v>350</v>
      </c>
      <c r="C742" s="63">
        <v>1</v>
      </c>
      <c r="D742" s="62">
        <f t="shared" si="46"/>
        <v>350</v>
      </c>
      <c r="F742" s="62">
        <v>317</v>
      </c>
      <c r="G742" s="62">
        <f t="shared" si="47"/>
        <v>317</v>
      </c>
      <c r="I742" s="62">
        <f t="shared" si="49"/>
        <v>33</v>
      </c>
    </row>
    <row r="743" spans="1:9">
      <c r="A743" s="57" t="s">
        <v>1015</v>
      </c>
      <c r="B743" s="62">
        <v>360</v>
      </c>
      <c r="C743" s="63">
        <v>1</v>
      </c>
      <c r="D743" s="62">
        <f t="shared" si="46"/>
        <v>360</v>
      </c>
      <c r="F743" s="62">
        <v>268</v>
      </c>
      <c r="G743" s="62">
        <f t="shared" si="47"/>
        <v>268</v>
      </c>
      <c r="I743" s="62">
        <f t="shared" si="49"/>
        <v>92</v>
      </c>
    </row>
    <row r="744" spans="1:9">
      <c r="A744" s="57" t="s">
        <v>1297</v>
      </c>
      <c r="B744" s="62">
        <v>318</v>
      </c>
      <c r="C744" s="63">
        <v>1</v>
      </c>
      <c r="D744" s="62">
        <f t="shared" si="46"/>
        <v>318</v>
      </c>
      <c r="F744" s="62">
        <v>300</v>
      </c>
      <c r="G744" s="62">
        <f t="shared" si="47"/>
        <v>300</v>
      </c>
      <c r="I744" s="62">
        <f t="shared" si="49"/>
        <v>18</v>
      </c>
    </row>
    <row r="745" spans="1:9">
      <c r="A745" s="83" t="s">
        <v>1108</v>
      </c>
      <c r="B745" s="62">
        <v>218</v>
      </c>
      <c r="C745" s="63">
        <v>1</v>
      </c>
      <c r="D745" s="62">
        <f t="shared" si="46"/>
        <v>218</v>
      </c>
      <c r="F745" s="62">
        <v>159</v>
      </c>
      <c r="G745" s="62">
        <f t="shared" si="47"/>
        <v>159</v>
      </c>
      <c r="I745" s="62">
        <f t="shared" si="49"/>
        <v>59</v>
      </c>
    </row>
    <row r="746" spans="1:9">
      <c r="A746" s="57" t="s">
        <v>1298</v>
      </c>
      <c r="B746" s="62">
        <v>340</v>
      </c>
      <c r="C746" s="63">
        <v>1</v>
      </c>
      <c r="D746" s="62">
        <f t="shared" si="46"/>
        <v>340</v>
      </c>
      <c r="F746" s="62">
        <v>52</v>
      </c>
      <c r="G746" s="62">
        <f t="shared" si="47"/>
        <v>52</v>
      </c>
      <c r="I746" s="62">
        <f t="shared" si="49"/>
        <v>288</v>
      </c>
    </row>
    <row r="747" spans="1:9">
      <c r="A747" s="57" t="s">
        <v>1299</v>
      </c>
      <c r="B747" s="62">
        <v>2080</v>
      </c>
      <c r="C747" s="63">
        <v>1</v>
      </c>
      <c r="D747" s="62">
        <f t="shared" si="46"/>
        <v>2080</v>
      </c>
      <c r="F747" s="62">
        <v>1884</v>
      </c>
      <c r="G747" s="62">
        <f t="shared" si="47"/>
        <v>1884</v>
      </c>
      <c r="I747" s="62">
        <f t="shared" si="49"/>
        <v>196</v>
      </c>
    </row>
    <row r="748" spans="1:9">
      <c r="A748" s="57" t="s">
        <v>950</v>
      </c>
      <c r="B748" s="62">
        <v>568</v>
      </c>
      <c r="C748" s="63">
        <v>1</v>
      </c>
      <c r="D748" s="62">
        <f t="shared" si="46"/>
        <v>568</v>
      </c>
      <c r="F748" s="62">
        <v>475</v>
      </c>
      <c r="G748" s="62">
        <f t="shared" si="47"/>
        <v>475</v>
      </c>
      <c r="I748" s="62">
        <f t="shared" si="49"/>
        <v>93</v>
      </c>
    </row>
    <row r="749" spans="1:9">
      <c r="A749" s="57" t="s">
        <v>1201</v>
      </c>
      <c r="B749" s="62">
        <v>258</v>
      </c>
      <c r="C749" s="63">
        <v>1</v>
      </c>
      <c r="D749" s="62">
        <f t="shared" si="46"/>
        <v>258</v>
      </c>
      <c r="F749" s="62">
        <v>210</v>
      </c>
      <c r="G749" s="62">
        <f t="shared" si="47"/>
        <v>210</v>
      </c>
      <c r="I749" s="62">
        <f t="shared" si="49"/>
        <v>48</v>
      </c>
    </row>
    <row r="750" spans="1:9">
      <c r="A750" s="57" t="s">
        <v>1296</v>
      </c>
      <c r="B750" s="62">
        <v>370</v>
      </c>
      <c r="C750" s="63">
        <v>1</v>
      </c>
      <c r="D750" s="62">
        <f t="shared" si="46"/>
        <v>370</v>
      </c>
      <c r="F750" s="62">
        <v>260</v>
      </c>
      <c r="G750" s="62">
        <f t="shared" si="47"/>
        <v>260</v>
      </c>
      <c r="I750" s="62">
        <f t="shared" si="49"/>
        <v>110</v>
      </c>
    </row>
    <row r="751" spans="1:9">
      <c r="A751" s="57" t="s">
        <v>17</v>
      </c>
      <c r="B751" s="62">
        <v>750</v>
      </c>
      <c r="C751" s="63">
        <v>1</v>
      </c>
      <c r="D751" s="62">
        <f t="shared" si="46"/>
        <v>750</v>
      </c>
      <c r="F751" s="62">
        <v>699</v>
      </c>
      <c r="G751" s="62">
        <f t="shared" si="47"/>
        <v>699</v>
      </c>
      <c r="I751" s="62">
        <f t="shared" si="49"/>
        <v>51</v>
      </c>
    </row>
    <row r="752" spans="1:9">
      <c r="A752" s="57" t="s">
        <v>1068</v>
      </c>
      <c r="B752" s="62">
        <v>1600</v>
      </c>
      <c r="C752" s="63">
        <v>1</v>
      </c>
      <c r="D752" s="62">
        <f t="shared" si="46"/>
        <v>1600</v>
      </c>
      <c r="F752" s="62">
        <v>1500</v>
      </c>
      <c r="G752" s="62">
        <f t="shared" si="47"/>
        <v>1500</v>
      </c>
      <c r="I752" s="62">
        <f t="shared" si="49"/>
        <v>100</v>
      </c>
    </row>
    <row r="753" spans="1:10">
      <c r="A753" s="57" t="s">
        <v>1257</v>
      </c>
      <c r="B753" s="62">
        <v>2350</v>
      </c>
      <c r="C753" s="63">
        <v>1</v>
      </c>
      <c r="D753" s="62">
        <f t="shared" si="46"/>
        <v>2350</v>
      </c>
      <c r="F753" s="62">
        <v>1488</v>
      </c>
      <c r="G753" s="62">
        <f t="shared" si="47"/>
        <v>1488</v>
      </c>
      <c r="I753" s="62">
        <f t="shared" si="49"/>
        <v>862</v>
      </c>
    </row>
    <row r="754" spans="1:10">
      <c r="A754" s="57" t="s">
        <v>999</v>
      </c>
      <c r="B754" s="62">
        <v>399</v>
      </c>
      <c r="C754" s="63">
        <v>1</v>
      </c>
      <c r="D754" s="62">
        <f t="shared" si="46"/>
        <v>399</v>
      </c>
      <c r="F754" s="62">
        <v>299</v>
      </c>
      <c r="G754" s="62">
        <f t="shared" si="47"/>
        <v>299</v>
      </c>
      <c r="I754" s="62">
        <f t="shared" si="49"/>
        <v>100</v>
      </c>
    </row>
    <row r="755" spans="1:10">
      <c r="A755" s="57" t="s">
        <v>977</v>
      </c>
      <c r="B755" s="62">
        <v>370</v>
      </c>
      <c r="C755" s="63">
        <v>1</v>
      </c>
      <c r="D755" s="62">
        <f t="shared" si="46"/>
        <v>370</v>
      </c>
      <c r="F755" s="62">
        <v>290</v>
      </c>
      <c r="G755" s="62">
        <f t="shared" si="47"/>
        <v>290</v>
      </c>
      <c r="I755" s="62">
        <f t="shared" si="49"/>
        <v>80</v>
      </c>
    </row>
    <row r="756" spans="1:10">
      <c r="A756" s="57" t="s">
        <v>1292</v>
      </c>
      <c r="B756" s="62">
        <v>370</v>
      </c>
      <c r="C756" s="63">
        <v>1</v>
      </c>
      <c r="D756" s="62">
        <f t="shared" si="46"/>
        <v>370</v>
      </c>
      <c r="F756" s="62">
        <v>280</v>
      </c>
      <c r="G756" s="62">
        <f t="shared" si="47"/>
        <v>280</v>
      </c>
      <c r="I756" s="62">
        <f t="shared" si="49"/>
        <v>90</v>
      </c>
    </row>
    <row r="757" spans="1:10">
      <c r="A757" s="57" t="s">
        <v>1022</v>
      </c>
      <c r="B757" s="62">
        <v>680</v>
      </c>
      <c r="C757" s="63">
        <v>1</v>
      </c>
      <c r="D757" s="62">
        <f t="shared" si="46"/>
        <v>680</v>
      </c>
      <c r="F757" s="62">
        <v>419</v>
      </c>
      <c r="G757" s="62">
        <f t="shared" si="47"/>
        <v>419</v>
      </c>
      <c r="I757" s="62">
        <f t="shared" si="49"/>
        <v>261</v>
      </c>
    </row>
    <row r="758" spans="1:10">
      <c r="A758" s="57" t="s">
        <v>992</v>
      </c>
      <c r="B758" s="62">
        <v>400</v>
      </c>
      <c r="C758" s="63">
        <v>1</v>
      </c>
      <c r="D758" s="62">
        <f t="shared" si="46"/>
        <v>400</v>
      </c>
      <c r="F758" s="62">
        <v>358</v>
      </c>
      <c r="G758" s="62">
        <f t="shared" si="47"/>
        <v>358</v>
      </c>
      <c r="I758" s="62">
        <f t="shared" si="49"/>
        <v>42</v>
      </c>
    </row>
    <row r="759" spans="1:10">
      <c r="A759" s="57" t="s">
        <v>942</v>
      </c>
      <c r="B759" s="62">
        <v>320</v>
      </c>
      <c r="C759" s="63">
        <v>1</v>
      </c>
      <c r="D759" s="62">
        <f t="shared" si="46"/>
        <v>320</v>
      </c>
      <c r="F759" s="62">
        <v>230</v>
      </c>
      <c r="G759" s="62">
        <f t="shared" si="47"/>
        <v>230</v>
      </c>
      <c r="I759" s="62">
        <f t="shared" si="49"/>
        <v>90</v>
      </c>
    </row>
    <row r="760" spans="1:10">
      <c r="A760" s="57" t="s">
        <v>1300</v>
      </c>
      <c r="B760" s="62">
        <v>660</v>
      </c>
      <c r="C760" s="63">
        <v>1</v>
      </c>
      <c r="D760" s="62">
        <f t="shared" si="46"/>
        <v>660</v>
      </c>
      <c r="F760" s="62">
        <v>580</v>
      </c>
      <c r="G760" s="62">
        <f t="shared" si="47"/>
        <v>580</v>
      </c>
      <c r="I760" s="62">
        <f t="shared" si="49"/>
        <v>80</v>
      </c>
    </row>
    <row r="761" spans="1:10">
      <c r="A761" s="82" t="s">
        <v>1020</v>
      </c>
      <c r="B761" s="62">
        <v>800</v>
      </c>
      <c r="C761" s="63">
        <v>1</v>
      </c>
      <c r="D761" s="62">
        <f t="shared" ref="D761:D824" si="50">B761*C761</f>
        <v>800</v>
      </c>
      <c r="F761" s="62">
        <v>639</v>
      </c>
      <c r="G761" s="62">
        <f t="shared" si="47"/>
        <v>639</v>
      </c>
      <c r="I761" s="62">
        <f t="shared" si="49"/>
        <v>161</v>
      </c>
    </row>
    <row r="762" spans="1:10">
      <c r="A762" s="57" t="s">
        <v>935</v>
      </c>
      <c r="B762" s="62">
        <v>850</v>
      </c>
      <c r="C762" s="63">
        <v>1</v>
      </c>
      <c r="D762" s="62">
        <f t="shared" si="50"/>
        <v>850</v>
      </c>
      <c r="F762" s="62">
        <v>619</v>
      </c>
      <c r="G762" s="62">
        <f t="shared" si="47"/>
        <v>619</v>
      </c>
      <c r="I762" s="62">
        <f t="shared" si="49"/>
        <v>231</v>
      </c>
    </row>
    <row r="763" spans="1:10">
      <c r="A763" s="57" t="s">
        <v>971</v>
      </c>
      <c r="B763" s="62">
        <v>228</v>
      </c>
      <c r="C763" s="63">
        <v>1</v>
      </c>
      <c r="D763" s="62">
        <f t="shared" si="50"/>
        <v>228</v>
      </c>
      <c r="F763" s="62">
        <v>127</v>
      </c>
      <c r="G763" s="62">
        <f t="shared" si="47"/>
        <v>127</v>
      </c>
      <c r="I763" s="62">
        <f t="shared" si="49"/>
        <v>101</v>
      </c>
    </row>
    <row r="764" spans="1:10">
      <c r="A764" s="57" t="s">
        <v>17</v>
      </c>
      <c r="B764" s="62">
        <v>770</v>
      </c>
      <c r="C764" s="63">
        <v>1</v>
      </c>
      <c r="D764" s="62">
        <f t="shared" si="50"/>
        <v>770</v>
      </c>
      <c r="F764" s="62">
        <v>699</v>
      </c>
      <c r="G764" s="62">
        <f t="shared" si="47"/>
        <v>699</v>
      </c>
      <c r="I764" s="62">
        <f t="shared" si="49"/>
        <v>71</v>
      </c>
    </row>
    <row r="765" spans="1:10">
      <c r="A765" s="57" t="s">
        <v>1301</v>
      </c>
      <c r="B765" s="62">
        <v>1880</v>
      </c>
      <c r="C765" s="63">
        <v>1</v>
      </c>
      <c r="D765" s="62">
        <f t="shared" si="50"/>
        <v>1880</v>
      </c>
      <c r="F765" s="62">
        <v>1555</v>
      </c>
      <c r="G765" s="62">
        <f t="shared" si="47"/>
        <v>1555</v>
      </c>
      <c r="I765" s="62">
        <f t="shared" si="49"/>
        <v>325</v>
      </c>
    </row>
    <row r="766" spans="1:10">
      <c r="A766" s="57" t="s">
        <v>1302</v>
      </c>
      <c r="B766" s="62">
        <v>1680</v>
      </c>
      <c r="C766" s="63">
        <v>1</v>
      </c>
      <c r="D766" s="62">
        <f t="shared" si="50"/>
        <v>1680</v>
      </c>
      <c r="F766" s="62">
        <v>1399</v>
      </c>
      <c r="G766" s="62">
        <f t="shared" si="47"/>
        <v>1399</v>
      </c>
      <c r="I766" s="62">
        <f t="shared" si="49"/>
        <v>281</v>
      </c>
    </row>
    <row r="767" spans="1:10">
      <c r="D767" s="62">
        <f t="shared" si="50"/>
        <v>0</v>
      </c>
      <c r="G767" s="62">
        <f t="shared" si="47"/>
        <v>0</v>
      </c>
      <c r="I767" s="62">
        <f t="shared" si="49"/>
        <v>0</v>
      </c>
    </row>
    <row r="768" spans="1:10">
      <c r="D768" s="62">
        <f t="shared" si="50"/>
        <v>0</v>
      </c>
      <c r="E768" s="67">
        <f>SUM(D736:D767)</f>
        <v>21363</v>
      </c>
      <c r="G768" s="62">
        <f t="shared" si="47"/>
        <v>0</v>
      </c>
      <c r="H768" s="72">
        <f>SUM(G736:G767)</f>
        <v>16930</v>
      </c>
      <c r="I768" s="62">
        <f t="shared" si="49"/>
        <v>0</v>
      </c>
      <c r="J768" s="71">
        <f>SUM(I736:I767)</f>
        <v>4433</v>
      </c>
    </row>
    <row r="769" spans="1:10">
      <c r="D769" s="62">
        <f t="shared" si="50"/>
        <v>0</v>
      </c>
      <c r="G769" s="62">
        <f t="shared" si="47"/>
        <v>0</v>
      </c>
      <c r="I769" s="62">
        <f t="shared" si="49"/>
        <v>0</v>
      </c>
    </row>
    <row r="770" spans="1:10">
      <c r="A770" s="54">
        <v>44101</v>
      </c>
      <c r="B770" s="55"/>
      <c r="C770" s="56"/>
      <c r="D770" s="55"/>
      <c r="F770" s="55"/>
      <c r="G770" s="55"/>
      <c r="I770" s="55"/>
    </row>
    <row r="771" spans="1:10">
      <c r="A771" s="58" t="s">
        <v>0</v>
      </c>
      <c r="B771" s="59" t="s">
        <v>3</v>
      </c>
      <c r="C771" s="60" t="s">
        <v>8</v>
      </c>
      <c r="D771" s="59" t="s">
        <v>9</v>
      </c>
      <c r="E771" s="68"/>
      <c r="F771" s="61" t="s">
        <v>2</v>
      </c>
      <c r="G771" s="61" t="s">
        <v>10</v>
      </c>
      <c r="H771" s="73"/>
      <c r="I771" s="69" t="s">
        <v>1</v>
      </c>
      <c r="J771" s="70"/>
    </row>
    <row r="772" spans="1:10">
      <c r="A772" s="57" t="s">
        <v>951</v>
      </c>
      <c r="B772" s="62">
        <v>108</v>
      </c>
      <c r="C772" s="63">
        <v>1</v>
      </c>
      <c r="D772" s="62">
        <f t="shared" si="50"/>
        <v>108</v>
      </c>
      <c r="F772" s="62">
        <v>58</v>
      </c>
      <c r="G772" s="62">
        <f t="shared" si="47"/>
        <v>58</v>
      </c>
      <c r="I772" s="62">
        <f t="shared" si="49"/>
        <v>50</v>
      </c>
    </row>
    <row r="773" spans="1:10">
      <c r="A773" s="57" t="s">
        <v>1303</v>
      </c>
      <c r="B773" s="62">
        <v>2178</v>
      </c>
      <c r="C773" s="63">
        <v>1</v>
      </c>
      <c r="D773" s="62">
        <f t="shared" si="50"/>
        <v>2178</v>
      </c>
      <c r="F773" s="62">
        <v>1503</v>
      </c>
      <c r="G773" s="62">
        <f t="shared" si="47"/>
        <v>1503</v>
      </c>
      <c r="I773" s="62">
        <f t="shared" si="49"/>
        <v>675</v>
      </c>
    </row>
    <row r="774" spans="1:10">
      <c r="A774" s="57" t="s">
        <v>958</v>
      </c>
      <c r="B774" s="62">
        <v>189</v>
      </c>
      <c r="C774" s="63">
        <v>1</v>
      </c>
      <c r="D774" s="62">
        <f t="shared" si="50"/>
        <v>189</v>
      </c>
      <c r="F774" s="62">
        <v>180</v>
      </c>
      <c r="G774" s="62">
        <f t="shared" si="47"/>
        <v>180</v>
      </c>
      <c r="I774" s="62">
        <f t="shared" si="49"/>
        <v>9</v>
      </c>
    </row>
    <row r="775" spans="1:10">
      <c r="A775" s="57" t="s">
        <v>1252</v>
      </c>
      <c r="B775" s="62">
        <v>760</v>
      </c>
      <c r="C775" s="63">
        <v>1</v>
      </c>
      <c r="D775" s="62">
        <f t="shared" si="50"/>
        <v>760</v>
      </c>
      <c r="F775" s="62">
        <v>495</v>
      </c>
      <c r="G775" s="62">
        <f t="shared" si="47"/>
        <v>495</v>
      </c>
      <c r="I775" s="62">
        <f t="shared" si="49"/>
        <v>265</v>
      </c>
    </row>
    <row r="776" spans="1:10">
      <c r="A776" s="57" t="s">
        <v>948</v>
      </c>
      <c r="B776" s="62">
        <v>100</v>
      </c>
      <c r="C776" s="63">
        <v>1</v>
      </c>
      <c r="D776" s="62">
        <f t="shared" si="50"/>
        <v>100</v>
      </c>
      <c r="F776" s="62">
        <v>67</v>
      </c>
      <c r="G776" s="62">
        <f t="shared" si="47"/>
        <v>67</v>
      </c>
      <c r="I776" s="62">
        <f t="shared" si="49"/>
        <v>33</v>
      </c>
    </row>
    <row r="777" spans="1:10">
      <c r="A777" s="57" t="s">
        <v>1012</v>
      </c>
      <c r="B777" s="62">
        <v>350</v>
      </c>
      <c r="C777" s="63">
        <v>1</v>
      </c>
      <c r="D777" s="62">
        <f t="shared" si="50"/>
        <v>350</v>
      </c>
      <c r="F777" s="62">
        <v>317</v>
      </c>
      <c r="G777" s="62">
        <f t="shared" si="47"/>
        <v>317</v>
      </c>
      <c r="I777" s="62">
        <f t="shared" si="49"/>
        <v>33</v>
      </c>
    </row>
    <row r="778" spans="1:10">
      <c r="A778" s="57" t="s">
        <v>957</v>
      </c>
      <c r="B778" s="62">
        <v>589</v>
      </c>
      <c r="C778" s="63">
        <v>1</v>
      </c>
      <c r="D778" s="62">
        <f t="shared" si="50"/>
        <v>589</v>
      </c>
      <c r="F778" s="62">
        <v>350</v>
      </c>
      <c r="G778" s="62">
        <f t="shared" si="47"/>
        <v>350</v>
      </c>
      <c r="I778" s="62">
        <f t="shared" si="49"/>
        <v>239</v>
      </c>
    </row>
    <row r="779" spans="1:10">
      <c r="A779" s="57" t="s">
        <v>985</v>
      </c>
      <c r="B779" s="62">
        <v>1550</v>
      </c>
      <c r="C779" s="63">
        <v>1</v>
      </c>
      <c r="D779" s="62">
        <f t="shared" si="50"/>
        <v>1550</v>
      </c>
      <c r="F779" s="62">
        <v>1400</v>
      </c>
      <c r="G779" s="62">
        <f t="shared" si="47"/>
        <v>1400</v>
      </c>
      <c r="I779" s="62">
        <f t="shared" si="49"/>
        <v>150</v>
      </c>
    </row>
    <row r="780" spans="1:10">
      <c r="A780" s="57" t="s">
        <v>948</v>
      </c>
      <c r="B780" s="62">
        <v>108</v>
      </c>
      <c r="C780" s="63">
        <v>3</v>
      </c>
      <c r="D780" s="62">
        <f t="shared" si="50"/>
        <v>324</v>
      </c>
      <c r="F780" s="62">
        <v>67</v>
      </c>
      <c r="G780" s="62">
        <f t="shared" si="47"/>
        <v>201</v>
      </c>
      <c r="I780" s="62">
        <f t="shared" si="49"/>
        <v>123</v>
      </c>
    </row>
    <row r="781" spans="1:10">
      <c r="A781" s="57" t="s">
        <v>977</v>
      </c>
      <c r="B781" s="62">
        <v>370</v>
      </c>
      <c r="C781" s="63">
        <v>1</v>
      </c>
      <c r="D781" s="62">
        <f t="shared" si="50"/>
        <v>370</v>
      </c>
      <c r="F781" s="62">
        <v>290</v>
      </c>
      <c r="G781" s="62">
        <f t="shared" si="47"/>
        <v>290</v>
      </c>
      <c r="I781" s="62">
        <f t="shared" si="49"/>
        <v>80</v>
      </c>
    </row>
    <row r="782" spans="1:10">
      <c r="A782" s="57" t="s">
        <v>1304</v>
      </c>
      <c r="B782" s="62">
        <v>1480</v>
      </c>
      <c r="C782" s="63">
        <v>1</v>
      </c>
      <c r="D782" s="62">
        <f t="shared" si="50"/>
        <v>1480</v>
      </c>
      <c r="F782" s="62">
        <v>1160</v>
      </c>
      <c r="G782" s="62">
        <f t="shared" si="47"/>
        <v>1160</v>
      </c>
      <c r="I782" s="62">
        <f t="shared" si="49"/>
        <v>320</v>
      </c>
    </row>
    <row r="783" spans="1:10">
      <c r="A783" s="57" t="s">
        <v>1040</v>
      </c>
      <c r="B783" s="62">
        <v>500</v>
      </c>
      <c r="C783" s="63">
        <v>1</v>
      </c>
      <c r="D783" s="62">
        <f t="shared" si="50"/>
        <v>500</v>
      </c>
      <c r="F783" s="62">
        <v>434</v>
      </c>
      <c r="G783" s="62">
        <f t="shared" si="47"/>
        <v>434</v>
      </c>
      <c r="I783" s="62">
        <f t="shared" si="49"/>
        <v>66</v>
      </c>
    </row>
    <row r="784" spans="1:10">
      <c r="A784" s="57" t="s">
        <v>1296</v>
      </c>
      <c r="B784" s="62">
        <v>370</v>
      </c>
      <c r="C784" s="63">
        <v>1</v>
      </c>
      <c r="D784" s="62">
        <f t="shared" si="50"/>
        <v>370</v>
      </c>
      <c r="F784" s="62">
        <v>260</v>
      </c>
      <c r="G784" s="62">
        <f t="shared" si="47"/>
        <v>260</v>
      </c>
      <c r="I784" s="62">
        <f t="shared" si="49"/>
        <v>110</v>
      </c>
    </row>
    <row r="785" spans="1:9">
      <c r="A785" s="57" t="s">
        <v>1305</v>
      </c>
      <c r="B785" s="62">
        <v>988</v>
      </c>
      <c r="C785" s="63">
        <v>1</v>
      </c>
      <c r="D785" s="62">
        <f t="shared" si="50"/>
        <v>988</v>
      </c>
      <c r="F785" s="62">
        <v>335</v>
      </c>
      <c r="G785" s="62">
        <f t="shared" ref="G785:G848" si="51">C785*F785</f>
        <v>335</v>
      </c>
      <c r="I785" s="62">
        <f t="shared" si="49"/>
        <v>653</v>
      </c>
    </row>
    <row r="786" spans="1:9">
      <c r="A786" s="57" t="s">
        <v>1056</v>
      </c>
      <c r="B786" s="62">
        <v>670</v>
      </c>
      <c r="C786" s="63">
        <v>1</v>
      </c>
      <c r="D786" s="62">
        <f t="shared" si="50"/>
        <v>670</v>
      </c>
      <c r="F786" s="62">
        <v>570</v>
      </c>
      <c r="G786" s="62">
        <f t="shared" si="51"/>
        <v>570</v>
      </c>
      <c r="I786" s="62">
        <f t="shared" ref="I786:I849" si="52">D786-G786</f>
        <v>100</v>
      </c>
    </row>
    <row r="787" spans="1:9">
      <c r="A787" s="57" t="s">
        <v>1306</v>
      </c>
      <c r="B787" s="62">
        <v>1438</v>
      </c>
      <c r="C787" s="63">
        <v>1</v>
      </c>
      <c r="D787" s="62">
        <f t="shared" si="50"/>
        <v>1438</v>
      </c>
      <c r="F787" s="62">
        <v>1190</v>
      </c>
      <c r="G787" s="62">
        <f t="shared" si="51"/>
        <v>1190</v>
      </c>
      <c r="I787" s="62">
        <f t="shared" si="52"/>
        <v>248</v>
      </c>
    </row>
    <row r="788" spans="1:9">
      <c r="A788" s="57" t="s">
        <v>932</v>
      </c>
      <c r="B788" s="62">
        <v>238</v>
      </c>
      <c r="C788" s="63">
        <v>1</v>
      </c>
      <c r="D788" s="62">
        <f t="shared" si="50"/>
        <v>238</v>
      </c>
      <c r="F788" s="62">
        <v>190</v>
      </c>
      <c r="G788" s="62">
        <f t="shared" si="51"/>
        <v>190</v>
      </c>
      <c r="I788" s="62">
        <f t="shared" si="52"/>
        <v>48</v>
      </c>
    </row>
    <row r="789" spans="1:9">
      <c r="A789" s="57" t="s">
        <v>1307</v>
      </c>
      <c r="B789" s="62">
        <v>1288</v>
      </c>
      <c r="C789" s="63">
        <v>1</v>
      </c>
      <c r="D789" s="62">
        <f t="shared" si="50"/>
        <v>1288</v>
      </c>
      <c r="F789" s="62">
        <v>844</v>
      </c>
      <c r="G789" s="62">
        <f t="shared" si="51"/>
        <v>844</v>
      </c>
      <c r="I789" s="62">
        <f t="shared" si="52"/>
        <v>444</v>
      </c>
    </row>
    <row r="790" spans="1:9">
      <c r="A790" s="87" t="s">
        <v>990</v>
      </c>
      <c r="B790" s="62">
        <v>1900</v>
      </c>
      <c r="C790" s="63">
        <v>1</v>
      </c>
      <c r="D790" s="62">
        <f t="shared" si="50"/>
        <v>1900</v>
      </c>
      <c r="F790" s="62">
        <v>1552</v>
      </c>
      <c r="G790" s="62">
        <f t="shared" si="51"/>
        <v>1552</v>
      </c>
      <c r="I790" s="62">
        <f t="shared" si="52"/>
        <v>348</v>
      </c>
    </row>
    <row r="791" spans="1:9">
      <c r="A791" s="83" t="s">
        <v>1048</v>
      </c>
      <c r="B791" s="62">
        <v>700</v>
      </c>
      <c r="C791" s="63">
        <v>1</v>
      </c>
      <c r="D791" s="62">
        <f t="shared" si="50"/>
        <v>700</v>
      </c>
      <c r="F791" s="62">
        <v>550</v>
      </c>
      <c r="G791" s="62">
        <f t="shared" si="51"/>
        <v>550</v>
      </c>
      <c r="I791" s="62">
        <f t="shared" si="52"/>
        <v>150</v>
      </c>
    </row>
    <row r="792" spans="1:9">
      <c r="A792" s="57" t="s">
        <v>1266</v>
      </c>
      <c r="B792" s="62">
        <v>208</v>
      </c>
      <c r="C792" s="63">
        <v>1</v>
      </c>
      <c r="D792" s="62">
        <f t="shared" si="50"/>
        <v>208</v>
      </c>
      <c r="F792" s="62">
        <v>78</v>
      </c>
      <c r="G792" s="62">
        <f t="shared" si="51"/>
        <v>78</v>
      </c>
      <c r="I792" s="62">
        <f t="shared" si="52"/>
        <v>130</v>
      </c>
    </row>
    <row r="793" spans="1:9">
      <c r="A793" s="57" t="s">
        <v>971</v>
      </c>
      <c r="B793" s="62">
        <v>258</v>
      </c>
      <c r="C793" s="63">
        <v>1</v>
      </c>
      <c r="D793" s="62">
        <f t="shared" si="50"/>
        <v>258</v>
      </c>
      <c r="F793" s="62">
        <v>127</v>
      </c>
      <c r="G793" s="62">
        <f t="shared" si="51"/>
        <v>127</v>
      </c>
      <c r="I793" s="62">
        <f t="shared" si="52"/>
        <v>131</v>
      </c>
    </row>
    <row r="794" spans="1:9">
      <c r="A794" s="57" t="s">
        <v>961</v>
      </c>
      <c r="B794" s="62">
        <v>178</v>
      </c>
      <c r="C794" s="63">
        <v>1</v>
      </c>
      <c r="D794" s="62">
        <f t="shared" si="50"/>
        <v>178</v>
      </c>
      <c r="F794" s="62">
        <v>76</v>
      </c>
      <c r="G794" s="62">
        <f t="shared" si="51"/>
        <v>76</v>
      </c>
      <c r="I794" s="62">
        <f t="shared" si="52"/>
        <v>102</v>
      </c>
    </row>
    <row r="795" spans="1:9">
      <c r="A795" s="57" t="s">
        <v>964</v>
      </c>
      <c r="B795" s="62">
        <v>600</v>
      </c>
      <c r="C795" s="63">
        <v>2</v>
      </c>
      <c r="D795" s="62">
        <f t="shared" si="50"/>
        <v>1200</v>
      </c>
      <c r="F795" s="62">
        <v>583</v>
      </c>
      <c r="G795" s="62">
        <f t="shared" si="51"/>
        <v>1166</v>
      </c>
      <c r="I795" s="62">
        <f t="shared" si="52"/>
        <v>34</v>
      </c>
    </row>
    <row r="796" spans="1:9">
      <c r="A796" s="57" t="s">
        <v>1308</v>
      </c>
      <c r="B796" s="62">
        <v>699</v>
      </c>
      <c r="C796" s="63">
        <v>1</v>
      </c>
      <c r="D796" s="62">
        <f t="shared" si="50"/>
        <v>699</v>
      </c>
      <c r="F796" s="62">
        <v>549</v>
      </c>
      <c r="G796" s="62">
        <f t="shared" si="51"/>
        <v>549</v>
      </c>
      <c r="I796" s="62">
        <f t="shared" si="52"/>
        <v>150</v>
      </c>
    </row>
    <row r="797" spans="1:9">
      <c r="A797" s="57" t="s">
        <v>970</v>
      </c>
      <c r="B797" s="62">
        <v>120</v>
      </c>
      <c r="C797" s="63">
        <v>1</v>
      </c>
      <c r="D797" s="62">
        <f t="shared" si="50"/>
        <v>120</v>
      </c>
      <c r="F797" s="62">
        <v>100</v>
      </c>
      <c r="G797" s="62">
        <f t="shared" si="51"/>
        <v>100</v>
      </c>
      <c r="I797" s="62">
        <f t="shared" si="52"/>
        <v>20</v>
      </c>
    </row>
    <row r="798" spans="1:9">
      <c r="A798" s="57" t="s">
        <v>1309</v>
      </c>
      <c r="B798" s="62">
        <v>1480</v>
      </c>
      <c r="C798" s="63">
        <v>1</v>
      </c>
      <c r="D798" s="62">
        <f t="shared" si="50"/>
        <v>1480</v>
      </c>
      <c r="F798" s="62">
        <v>980</v>
      </c>
      <c r="G798" s="62">
        <f t="shared" si="51"/>
        <v>980</v>
      </c>
      <c r="I798" s="62">
        <f t="shared" si="52"/>
        <v>500</v>
      </c>
    </row>
    <row r="799" spans="1:9">
      <c r="A799" s="57" t="s">
        <v>1279</v>
      </c>
      <c r="B799" s="62">
        <v>1399</v>
      </c>
      <c r="C799" s="63">
        <v>1</v>
      </c>
      <c r="D799" s="62">
        <f t="shared" si="50"/>
        <v>1399</v>
      </c>
      <c r="F799" s="62">
        <v>1199</v>
      </c>
      <c r="G799" s="62">
        <f t="shared" si="51"/>
        <v>1199</v>
      </c>
      <c r="I799" s="62">
        <f t="shared" si="52"/>
        <v>200</v>
      </c>
    </row>
    <row r="800" spans="1:9">
      <c r="A800" s="57" t="s">
        <v>1310</v>
      </c>
      <c r="B800" s="62">
        <v>2680</v>
      </c>
      <c r="C800" s="63">
        <v>1</v>
      </c>
      <c r="D800" s="62">
        <f t="shared" si="50"/>
        <v>2680</v>
      </c>
      <c r="F800" s="62">
        <v>1780</v>
      </c>
      <c r="G800" s="62">
        <f t="shared" si="51"/>
        <v>1780</v>
      </c>
      <c r="I800" s="62">
        <f t="shared" si="52"/>
        <v>900</v>
      </c>
    </row>
    <row r="801" spans="1:10">
      <c r="A801" s="57" t="s">
        <v>1311</v>
      </c>
      <c r="B801" s="62">
        <v>1088</v>
      </c>
      <c r="C801" s="63">
        <v>1</v>
      </c>
      <c r="D801" s="62">
        <f t="shared" si="50"/>
        <v>1088</v>
      </c>
      <c r="F801" s="62">
        <v>1050</v>
      </c>
      <c r="G801" s="62">
        <f t="shared" si="51"/>
        <v>1050</v>
      </c>
      <c r="I801" s="62">
        <f t="shared" si="52"/>
        <v>38</v>
      </c>
    </row>
    <row r="802" spans="1:10">
      <c r="A802" s="57" t="s">
        <v>1312</v>
      </c>
      <c r="B802" s="62">
        <v>1080</v>
      </c>
      <c r="C802" s="63">
        <v>1</v>
      </c>
      <c r="D802" s="62">
        <f t="shared" si="50"/>
        <v>1080</v>
      </c>
      <c r="F802" s="62">
        <v>980</v>
      </c>
      <c r="G802" s="62">
        <f t="shared" si="51"/>
        <v>980</v>
      </c>
      <c r="I802" s="62">
        <f t="shared" si="52"/>
        <v>100</v>
      </c>
    </row>
    <row r="803" spans="1:10">
      <c r="A803" s="57" t="s">
        <v>924</v>
      </c>
      <c r="B803" s="62">
        <v>1650</v>
      </c>
      <c r="C803" s="63">
        <v>1</v>
      </c>
      <c r="D803" s="62">
        <f t="shared" si="50"/>
        <v>1650</v>
      </c>
      <c r="F803" s="62">
        <v>1319</v>
      </c>
      <c r="G803" s="62">
        <f t="shared" si="51"/>
        <v>1319</v>
      </c>
      <c r="I803" s="62">
        <f t="shared" si="52"/>
        <v>331</v>
      </c>
    </row>
    <row r="804" spans="1:10">
      <c r="A804" s="57" t="s">
        <v>1001</v>
      </c>
      <c r="B804" s="62">
        <v>238</v>
      </c>
      <c r="C804" s="63">
        <v>1</v>
      </c>
      <c r="D804" s="62">
        <f t="shared" si="50"/>
        <v>238</v>
      </c>
      <c r="F804" s="62">
        <v>228</v>
      </c>
      <c r="G804" s="62">
        <f t="shared" si="51"/>
        <v>228</v>
      </c>
      <c r="I804" s="62">
        <f t="shared" si="52"/>
        <v>10</v>
      </c>
    </row>
    <row r="805" spans="1:10">
      <c r="D805" s="62">
        <f t="shared" si="50"/>
        <v>0</v>
      </c>
      <c r="G805" s="62">
        <f t="shared" si="51"/>
        <v>0</v>
      </c>
      <c r="I805" s="62">
        <f t="shared" si="52"/>
        <v>0</v>
      </c>
    </row>
    <row r="806" spans="1:10">
      <c r="D806" s="62">
        <f t="shared" si="50"/>
        <v>0</v>
      </c>
      <c r="E806" s="67">
        <f>SUM(D772:D805)</f>
        <v>28368</v>
      </c>
      <c r="G806" s="62">
        <f t="shared" si="51"/>
        <v>0</v>
      </c>
      <c r="H806" s="72">
        <f>SUM(G772:G804)</f>
        <v>21578</v>
      </c>
      <c r="I806" s="62">
        <f t="shared" si="52"/>
        <v>0</v>
      </c>
      <c r="J806" s="71">
        <f>SUM(I772:I804)</f>
        <v>6790</v>
      </c>
    </row>
    <row r="807" spans="1:10">
      <c r="D807" s="62">
        <f t="shared" si="50"/>
        <v>0</v>
      </c>
      <c r="G807" s="62">
        <f t="shared" si="51"/>
        <v>0</v>
      </c>
      <c r="I807" s="62">
        <f t="shared" si="52"/>
        <v>0</v>
      </c>
    </row>
    <row r="808" spans="1:10">
      <c r="A808" s="54">
        <v>44102</v>
      </c>
      <c r="B808" s="55"/>
      <c r="C808" s="56"/>
      <c r="D808" s="55"/>
      <c r="F808" s="55"/>
      <c r="G808" s="55"/>
      <c r="I808" s="55"/>
    </row>
    <row r="809" spans="1:10">
      <c r="A809" s="58" t="s">
        <v>0</v>
      </c>
      <c r="B809" s="59" t="s">
        <v>3</v>
      </c>
      <c r="C809" s="60" t="s">
        <v>8</v>
      </c>
      <c r="D809" s="59" t="s">
        <v>9</v>
      </c>
      <c r="E809" s="68"/>
      <c r="F809" s="61" t="s">
        <v>2</v>
      </c>
      <c r="G809" s="61" t="s">
        <v>10</v>
      </c>
      <c r="H809" s="73"/>
      <c r="I809" s="69" t="s">
        <v>1</v>
      </c>
      <c r="J809" s="70"/>
    </row>
    <row r="810" spans="1:10">
      <c r="A810" s="57" t="s">
        <v>948</v>
      </c>
      <c r="B810" s="62">
        <v>108</v>
      </c>
      <c r="C810" s="63">
        <v>2</v>
      </c>
      <c r="D810" s="62">
        <f t="shared" si="50"/>
        <v>216</v>
      </c>
      <c r="F810" s="62">
        <v>67</v>
      </c>
      <c r="G810" s="62">
        <f t="shared" si="51"/>
        <v>134</v>
      </c>
      <c r="I810" s="62">
        <f t="shared" si="52"/>
        <v>82</v>
      </c>
    </row>
    <row r="811" spans="1:10">
      <c r="A811" s="57" t="s">
        <v>951</v>
      </c>
      <c r="B811" s="62">
        <v>108</v>
      </c>
      <c r="C811" s="63">
        <v>1</v>
      </c>
      <c r="D811" s="62">
        <f t="shared" si="50"/>
        <v>108</v>
      </c>
      <c r="F811" s="62">
        <v>57</v>
      </c>
      <c r="G811" s="62">
        <f t="shared" si="51"/>
        <v>57</v>
      </c>
      <c r="I811" s="62">
        <f t="shared" si="52"/>
        <v>51</v>
      </c>
    </row>
    <row r="812" spans="1:10">
      <c r="A812" s="57" t="s">
        <v>1313</v>
      </c>
      <c r="B812" s="62">
        <v>228</v>
      </c>
      <c r="C812" s="63">
        <v>1</v>
      </c>
      <c r="D812" s="62">
        <f t="shared" si="50"/>
        <v>228</v>
      </c>
      <c r="F812" s="62">
        <v>160</v>
      </c>
      <c r="G812" s="62">
        <f t="shared" si="51"/>
        <v>160</v>
      </c>
      <c r="I812" s="62">
        <f t="shared" si="52"/>
        <v>68</v>
      </c>
    </row>
    <row r="813" spans="1:10">
      <c r="A813" s="57" t="s">
        <v>941</v>
      </c>
      <c r="B813" s="62">
        <v>690</v>
      </c>
      <c r="C813" s="63">
        <v>1</v>
      </c>
      <c r="D813" s="62">
        <f t="shared" si="50"/>
        <v>690</v>
      </c>
      <c r="F813" s="62">
        <v>630</v>
      </c>
      <c r="G813" s="62">
        <f t="shared" si="51"/>
        <v>630</v>
      </c>
      <c r="I813" s="62">
        <f t="shared" si="52"/>
        <v>60</v>
      </c>
    </row>
    <row r="814" spans="1:10">
      <c r="A814" s="57" t="s">
        <v>1156</v>
      </c>
      <c r="B814" s="62">
        <v>588</v>
      </c>
      <c r="C814" s="63">
        <v>1</v>
      </c>
      <c r="D814" s="62">
        <f t="shared" si="50"/>
        <v>588</v>
      </c>
      <c r="F814" s="62">
        <v>520</v>
      </c>
      <c r="G814" s="62">
        <f t="shared" si="51"/>
        <v>520</v>
      </c>
      <c r="I814" s="62">
        <f t="shared" si="52"/>
        <v>68</v>
      </c>
    </row>
    <row r="815" spans="1:10">
      <c r="A815" s="57" t="s">
        <v>935</v>
      </c>
      <c r="B815" s="62">
        <v>900</v>
      </c>
      <c r="C815" s="63">
        <v>1</v>
      </c>
      <c r="D815" s="62">
        <f t="shared" si="50"/>
        <v>900</v>
      </c>
      <c r="F815" s="62">
        <v>619</v>
      </c>
      <c r="G815" s="62">
        <f t="shared" si="51"/>
        <v>619</v>
      </c>
      <c r="I815" s="62">
        <f t="shared" si="52"/>
        <v>281</v>
      </c>
    </row>
    <row r="816" spans="1:10">
      <c r="A816" s="57" t="s">
        <v>1296</v>
      </c>
      <c r="B816" s="62">
        <v>399</v>
      </c>
      <c r="C816" s="63">
        <v>1</v>
      </c>
      <c r="D816" s="62">
        <f t="shared" si="50"/>
        <v>399</v>
      </c>
      <c r="F816" s="62">
        <v>260</v>
      </c>
      <c r="G816" s="62">
        <f t="shared" si="51"/>
        <v>260</v>
      </c>
      <c r="I816" s="62">
        <f t="shared" si="52"/>
        <v>139</v>
      </c>
    </row>
    <row r="817" spans="1:10">
      <c r="A817" s="57" t="s">
        <v>1053</v>
      </c>
      <c r="B817" s="62">
        <v>299</v>
      </c>
      <c r="C817" s="63">
        <v>1</v>
      </c>
      <c r="D817" s="62">
        <f t="shared" si="50"/>
        <v>299</v>
      </c>
      <c r="F817" s="62">
        <v>155</v>
      </c>
      <c r="G817" s="62">
        <f t="shared" si="51"/>
        <v>155</v>
      </c>
      <c r="I817" s="62">
        <f t="shared" si="52"/>
        <v>144</v>
      </c>
    </row>
    <row r="818" spans="1:10">
      <c r="A818" s="57" t="s">
        <v>932</v>
      </c>
      <c r="B818" s="62">
        <v>238</v>
      </c>
      <c r="C818" s="63">
        <v>1</v>
      </c>
      <c r="D818" s="62">
        <f t="shared" si="50"/>
        <v>238</v>
      </c>
      <c r="F818" s="62">
        <v>190</v>
      </c>
      <c r="G818" s="62">
        <f t="shared" si="51"/>
        <v>190</v>
      </c>
      <c r="I818" s="62">
        <f t="shared" si="52"/>
        <v>48</v>
      </c>
    </row>
    <row r="819" spans="1:10">
      <c r="A819" s="57" t="s">
        <v>1037</v>
      </c>
      <c r="B819" s="62">
        <v>478</v>
      </c>
      <c r="C819" s="63">
        <v>1</v>
      </c>
      <c r="D819" s="62">
        <f t="shared" si="50"/>
        <v>478</v>
      </c>
      <c r="F819" s="62">
        <v>458</v>
      </c>
      <c r="G819" s="62">
        <f t="shared" si="51"/>
        <v>458</v>
      </c>
      <c r="I819" s="62">
        <f t="shared" si="52"/>
        <v>20</v>
      </c>
    </row>
    <row r="820" spans="1:10">
      <c r="A820" s="57" t="s">
        <v>12</v>
      </c>
      <c r="B820" s="62">
        <v>210</v>
      </c>
      <c r="C820" s="63">
        <v>2</v>
      </c>
      <c r="D820" s="62">
        <f t="shared" si="50"/>
        <v>420</v>
      </c>
      <c r="F820" s="62">
        <v>189</v>
      </c>
      <c r="G820" s="62">
        <f t="shared" si="51"/>
        <v>378</v>
      </c>
      <c r="I820" s="62">
        <f t="shared" si="52"/>
        <v>42</v>
      </c>
    </row>
    <row r="821" spans="1:10">
      <c r="A821" s="57" t="s">
        <v>1314</v>
      </c>
      <c r="B821" s="62">
        <v>678</v>
      </c>
      <c r="C821" s="63">
        <v>1</v>
      </c>
      <c r="D821" s="62">
        <f t="shared" si="50"/>
        <v>678</v>
      </c>
      <c r="F821" s="62">
        <v>440</v>
      </c>
      <c r="G821" s="62">
        <f t="shared" si="51"/>
        <v>440</v>
      </c>
      <c r="I821" s="62">
        <f t="shared" si="52"/>
        <v>238</v>
      </c>
    </row>
    <row r="822" spans="1:10">
      <c r="A822" s="57" t="s">
        <v>1315</v>
      </c>
      <c r="B822" s="62">
        <v>11710</v>
      </c>
      <c r="C822" s="63">
        <v>1</v>
      </c>
      <c r="D822" s="62">
        <f t="shared" si="50"/>
        <v>11710</v>
      </c>
      <c r="F822" s="62">
        <v>8910</v>
      </c>
      <c r="G822" s="62">
        <f t="shared" si="51"/>
        <v>8910</v>
      </c>
      <c r="I822" s="62">
        <f t="shared" si="52"/>
        <v>2800</v>
      </c>
    </row>
    <row r="823" spans="1:10">
      <c r="A823" s="57" t="s">
        <v>1316</v>
      </c>
      <c r="B823" s="62">
        <v>375</v>
      </c>
      <c r="C823" s="63">
        <v>1</v>
      </c>
      <c r="D823" s="62">
        <f t="shared" si="50"/>
        <v>375</v>
      </c>
      <c r="F823" s="62">
        <v>280</v>
      </c>
      <c r="G823" s="62">
        <f t="shared" si="51"/>
        <v>280</v>
      </c>
      <c r="I823" s="62">
        <f t="shared" si="52"/>
        <v>95</v>
      </c>
    </row>
    <row r="824" spans="1:10">
      <c r="A824" s="57" t="s">
        <v>12</v>
      </c>
      <c r="B824" s="62">
        <v>248</v>
      </c>
      <c r="C824" s="63">
        <v>1</v>
      </c>
      <c r="D824" s="62">
        <f t="shared" si="50"/>
        <v>248</v>
      </c>
      <c r="F824" s="62">
        <v>189</v>
      </c>
      <c r="G824" s="62">
        <f t="shared" si="51"/>
        <v>189</v>
      </c>
      <c r="I824" s="62">
        <f t="shared" si="52"/>
        <v>59</v>
      </c>
    </row>
    <row r="825" spans="1:10">
      <c r="A825" s="57" t="s">
        <v>1023</v>
      </c>
      <c r="B825" s="62">
        <v>270</v>
      </c>
      <c r="C825" s="63">
        <v>1</v>
      </c>
      <c r="D825" s="62">
        <f t="shared" ref="D825:D888" si="53">B825*C825</f>
        <v>270</v>
      </c>
      <c r="F825" s="62">
        <v>210</v>
      </c>
      <c r="G825" s="62">
        <f t="shared" si="51"/>
        <v>210</v>
      </c>
      <c r="I825" s="62">
        <f t="shared" si="52"/>
        <v>60</v>
      </c>
    </row>
    <row r="826" spans="1:10">
      <c r="A826" s="57" t="s">
        <v>12</v>
      </c>
      <c r="B826" s="62">
        <v>248</v>
      </c>
      <c r="C826" s="63">
        <v>1</v>
      </c>
      <c r="D826" s="62">
        <f t="shared" si="53"/>
        <v>248</v>
      </c>
      <c r="F826" s="62">
        <v>189</v>
      </c>
      <c r="G826" s="62">
        <f t="shared" si="51"/>
        <v>189</v>
      </c>
      <c r="I826" s="62">
        <f t="shared" si="52"/>
        <v>59</v>
      </c>
    </row>
    <row r="827" spans="1:10">
      <c r="D827" s="62">
        <f t="shared" si="53"/>
        <v>0</v>
      </c>
      <c r="G827" s="62">
        <f t="shared" si="51"/>
        <v>0</v>
      </c>
      <c r="I827" s="62">
        <f t="shared" si="52"/>
        <v>0</v>
      </c>
    </row>
    <row r="828" spans="1:10">
      <c r="D828" s="62">
        <f t="shared" si="53"/>
        <v>0</v>
      </c>
      <c r="E828" s="67">
        <f>SUM(D810:D826)</f>
        <v>18093</v>
      </c>
      <c r="G828" s="62">
        <f t="shared" si="51"/>
        <v>0</v>
      </c>
      <c r="H828" s="72">
        <f>SUM(G810:G828)</f>
        <v>13779</v>
      </c>
      <c r="I828" s="62">
        <f t="shared" si="52"/>
        <v>0</v>
      </c>
      <c r="J828" s="71">
        <f>SUM(I810:I827)</f>
        <v>4314</v>
      </c>
    </row>
    <row r="829" spans="1:10">
      <c r="D829" s="62">
        <f t="shared" si="53"/>
        <v>0</v>
      </c>
      <c r="G829" s="62">
        <f t="shared" si="51"/>
        <v>0</v>
      </c>
      <c r="I829" s="62">
        <f t="shared" si="52"/>
        <v>0</v>
      </c>
    </row>
    <row r="830" spans="1:10">
      <c r="A830" s="54">
        <v>44103</v>
      </c>
      <c r="B830" s="55"/>
      <c r="C830" s="56"/>
      <c r="D830" s="55"/>
      <c r="F830" s="55"/>
      <c r="G830" s="55"/>
      <c r="I830" s="55"/>
    </row>
    <row r="831" spans="1:10">
      <c r="A831" s="58" t="s">
        <v>0</v>
      </c>
      <c r="B831" s="59" t="s">
        <v>3</v>
      </c>
      <c r="C831" s="60" t="s">
        <v>8</v>
      </c>
      <c r="D831" s="59" t="s">
        <v>9</v>
      </c>
      <c r="E831" s="68"/>
      <c r="F831" s="61" t="s">
        <v>2</v>
      </c>
      <c r="G831" s="61" t="s">
        <v>10</v>
      </c>
      <c r="H831" s="73"/>
      <c r="I831" s="69" t="s">
        <v>1</v>
      </c>
      <c r="J831" s="70"/>
    </row>
    <row r="832" spans="1:10">
      <c r="A832" s="57" t="s">
        <v>951</v>
      </c>
      <c r="B832" s="62">
        <v>108</v>
      </c>
      <c r="C832" s="63">
        <v>2</v>
      </c>
      <c r="D832" s="62">
        <f t="shared" si="53"/>
        <v>216</v>
      </c>
      <c r="F832" s="62">
        <v>57</v>
      </c>
      <c r="G832" s="62">
        <f t="shared" si="51"/>
        <v>114</v>
      </c>
      <c r="I832" s="62">
        <f t="shared" si="52"/>
        <v>102</v>
      </c>
    </row>
    <row r="833" spans="1:10">
      <c r="A833" s="57" t="s">
        <v>1109</v>
      </c>
      <c r="B833" s="62">
        <v>930</v>
      </c>
      <c r="C833" s="63">
        <v>1</v>
      </c>
      <c r="D833" s="62">
        <f t="shared" si="53"/>
        <v>930</v>
      </c>
      <c r="F833" s="62">
        <v>880</v>
      </c>
      <c r="G833" s="62">
        <f t="shared" si="51"/>
        <v>880</v>
      </c>
      <c r="I833" s="62">
        <f t="shared" si="52"/>
        <v>50</v>
      </c>
    </row>
    <row r="834" spans="1:10">
      <c r="A834" s="57" t="s">
        <v>1028</v>
      </c>
      <c r="B834" s="62">
        <v>330</v>
      </c>
      <c r="C834" s="63">
        <v>1</v>
      </c>
      <c r="D834" s="62">
        <f t="shared" si="53"/>
        <v>330</v>
      </c>
      <c r="F834" s="62">
        <v>219</v>
      </c>
      <c r="G834" s="62">
        <f t="shared" si="51"/>
        <v>219</v>
      </c>
      <c r="I834" s="62">
        <f t="shared" si="52"/>
        <v>111</v>
      </c>
    </row>
    <row r="835" spans="1:10">
      <c r="A835" s="57" t="s">
        <v>1156</v>
      </c>
      <c r="B835" s="62">
        <v>588</v>
      </c>
      <c r="C835" s="63">
        <v>1</v>
      </c>
      <c r="D835" s="62">
        <f t="shared" si="53"/>
        <v>588</v>
      </c>
      <c r="F835" s="62">
        <v>520</v>
      </c>
      <c r="G835" s="62">
        <f t="shared" si="51"/>
        <v>520</v>
      </c>
      <c r="I835" s="62">
        <f t="shared" si="52"/>
        <v>68</v>
      </c>
    </row>
    <row r="836" spans="1:10">
      <c r="A836" s="57" t="s">
        <v>1319</v>
      </c>
      <c r="B836" s="62">
        <v>810</v>
      </c>
      <c r="C836" s="63">
        <v>1</v>
      </c>
      <c r="D836" s="62">
        <f t="shared" si="53"/>
        <v>810</v>
      </c>
      <c r="F836" s="62">
        <v>600</v>
      </c>
      <c r="G836" s="62">
        <f t="shared" si="51"/>
        <v>600</v>
      </c>
      <c r="I836" s="62">
        <f t="shared" si="52"/>
        <v>210</v>
      </c>
    </row>
    <row r="837" spans="1:10">
      <c r="A837" s="57" t="s">
        <v>1286</v>
      </c>
      <c r="B837" s="62">
        <v>388</v>
      </c>
      <c r="C837" s="63">
        <v>1</v>
      </c>
      <c r="D837" s="62">
        <f t="shared" si="53"/>
        <v>388</v>
      </c>
      <c r="F837" s="62">
        <v>265</v>
      </c>
      <c r="G837" s="62">
        <f t="shared" si="51"/>
        <v>265</v>
      </c>
      <c r="I837" s="62">
        <f t="shared" si="52"/>
        <v>123</v>
      </c>
    </row>
    <row r="838" spans="1:10">
      <c r="A838" s="57" t="s">
        <v>1025</v>
      </c>
      <c r="B838" s="62">
        <v>3250</v>
      </c>
      <c r="C838" s="63">
        <v>1</v>
      </c>
      <c r="D838" s="62">
        <f t="shared" si="53"/>
        <v>3250</v>
      </c>
      <c r="F838" s="62">
        <v>1800</v>
      </c>
      <c r="G838" s="62">
        <f t="shared" si="51"/>
        <v>1800</v>
      </c>
      <c r="I838" s="62">
        <f t="shared" si="52"/>
        <v>1450</v>
      </c>
    </row>
    <row r="839" spans="1:10">
      <c r="A839" s="57" t="s">
        <v>25</v>
      </c>
      <c r="B839" s="62">
        <v>258</v>
      </c>
      <c r="C839" s="63">
        <v>1</v>
      </c>
      <c r="D839" s="62">
        <f t="shared" si="53"/>
        <v>258</v>
      </c>
      <c r="F839" s="62">
        <v>230</v>
      </c>
      <c r="G839" s="62">
        <f t="shared" si="51"/>
        <v>230</v>
      </c>
      <c r="I839" s="62">
        <f t="shared" si="52"/>
        <v>28</v>
      </c>
    </row>
    <row r="840" spans="1:10">
      <c r="A840" s="57" t="s">
        <v>932</v>
      </c>
      <c r="B840" s="62">
        <v>238</v>
      </c>
      <c r="C840" s="63">
        <v>1</v>
      </c>
      <c r="D840" s="62">
        <f t="shared" si="53"/>
        <v>238</v>
      </c>
      <c r="F840" s="62">
        <v>190</v>
      </c>
      <c r="G840" s="62">
        <f t="shared" si="51"/>
        <v>190</v>
      </c>
      <c r="I840" s="62">
        <f t="shared" si="52"/>
        <v>48</v>
      </c>
    </row>
    <row r="841" spans="1:10">
      <c r="A841" s="57" t="s">
        <v>1107</v>
      </c>
      <c r="B841" s="62">
        <v>580</v>
      </c>
      <c r="C841" s="63">
        <v>1</v>
      </c>
      <c r="D841" s="62">
        <f t="shared" si="53"/>
        <v>580</v>
      </c>
      <c r="F841" s="62">
        <v>398</v>
      </c>
      <c r="G841" s="62">
        <f t="shared" si="51"/>
        <v>398</v>
      </c>
      <c r="I841" s="62">
        <f t="shared" si="52"/>
        <v>182</v>
      </c>
    </row>
    <row r="842" spans="1:10">
      <c r="A842" s="57" t="s">
        <v>1154</v>
      </c>
      <c r="B842" s="62">
        <v>400</v>
      </c>
      <c r="C842" s="63">
        <v>1</v>
      </c>
      <c r="D842" s="62">
        <f t="shared" si="53"/>
        <v>400</v>
      </c>
      <c r="F842" s="62">
        <v>228</v>
      </c>
      <c r="G842" s="62">
        <f t="shared" si="51"/>
        <v>228</v>
      </c>
      <c r="I842" s="62">
        <f t="shared" si="52"/>
        <v>172</v>
      </c>
    </row>
    <row r="843" spans="1:10">
      <c r="A843" s="57" t="s">
        <v>1029</v>
      </c>
      <c r="B843" s="62">
        <v>1489</v>
      </c>
      <c r="C843" s="63">
        <v>1</v>
      </c>
      <c r="D843" s="62">
        <f t="shared" si="53"/>
        <v>1489</v>
      </c>
      <c r="F843" s="62">
        <v>1120</v>
      </c>
      <c r="G843" s="62">
        <f t="shared" si="51"/>
        <v>1120</v>
      </c>
      <c r="I843" s="62">
        <f t="shared" si="52"/>
        <v>369</v>
      </c>
    </row>
    <row r="844" spans="1:10">
      <c r="A844" s="57" t="s">
        <v>985</v>
      </c>
      <c r="B844" s="62">
        <v>1560</v>
      </c>
      <c r="C844" s="63">
        <v>1</v>
      </c>
      <c r="D844" s="62">
        <f t="shared" si="53"/>
        <v>1560</v>
      </c>
      <c r="F844" s="62">
        <v>1400</v>
      </c>
      <c r="G844" s="62">
        <f t="shared" si="51"/>
        <v>1400</v>
      </c>
      <c r="I844" s="62">
        <f t="shared" si="52"/>
        <v>160</v>
      </c>
    </row>
    <row r="845" spans="1:10">
      <c r="A845" s="57" t="s">
        <v>1297</v>
      </c>
      <c r="B845" s="62">
        <v>318</v>
      </c>
      <c r="C845" s="63">
        <v>1</v>
      </c>
      <c r="D845" s="62">
        <f t="shared" si="53"/>
        <v>318</v>
      </c>
      <c r="F845" s="62">
        <v>300</v>
      </c>
      <c r="G845" s="62">
        <f t="shared" si="51"/>
        <v>300</v>
      </c>
      <c r="I845" s="62">
        <f t="shared" si="52"/>
        <v>18</v>
      </c>
    </row>
    <row r="846" spans="1:10">
      <c r="A846" s="57" t="s">
        <v>1308</v>
      </c>
      <c r="B846" s="62">
        <v>730</v>
      </c>
      <c r="C846" s="63">
        <v>1</v>
      </c>
      <c r="D846" s="62">
        <f t="shared" si="53"/>
        <v>730</v>
      </c>
      <c r="F846" s="62">
        <v>549</v>
      </c>
      <c r="G846" s="62">
        <f t="shared" si="51"/>
        <v>549</v>
      </c>
      <c r="I846" s="62">
        <f t="shared" si="52"/>
        <v>181</v>
      </c>
    </row>
    <row r="847" spans="1:10">
      <c r="A847" s="57" t="s">
        <v>1320</v>
      </c>
      <c r="B847" s="62">
        <v>389</v>
      </c>
      <c r="C847" s="63">
        <v>1</v>
      </c>
      <c r="D847" s="62">
        <f t="shared" si="53"/>
        <v>389</v>
      </c>
      <c r="F847" s="62">
        <v>270</v>
      </c>
      <c r="G847" s="62">
        <f t="shared" si="51"/>
        <v>270</v>
      </c>
      <c r="I847" s="62">
        <f t="shared" si="52"/>
        <v>119</v>
      </c>
    </row>
    <row r="848" spans="1:10">
      <c r="D848" s="62">
        <f t="shared" si="53"/>
        <v>0</v>
      </c>
      <c r="E848" s="67">
        <f>SUM(D832:D847)</f>
        <v>12474</v>
      </c>
      <c r="G848" s="62">
        <f t="shared" si="51"/>
        <v>0</v>
      </c>
      <c r="H848" s="72">
        <f>SUM(G832:G847)</f>
        <v>9083</v>
      </c>
      <c r="I848" s="62">
        <f t="shared" si="52"/>
        <v>0</v>
      </c>
      <c r="J848" s="71">
        <f>SUM(I832:I847)</f>
        <v>3391</v>
      </c>
    </row>
    <row r="849" spans="1:10">
      <c r="D849" s="62">
        <f t="shared" si="53"/>
        <v>0</v>
      </c>
      <c r="G849" s="62">
        <f t="shared" ref="G849:G912" si="54">C849*F849</f>
        <v>0</v>
      </c>
      <c r="I849" s="62">
        <f t="shared" si="52"/>
        <v>0</v>
      </c>
    </row>
    <row r="850" spans="1:10">
      <c r="D850" s="62">
        <f t="shared" si="53"/>
        <v>0</v>
      </c>
      <c r="G850" s="62">
        <f t="shared" si="54"/>
        <v>0</v>
      </c>
      <c r="I850" s="62">
        <f t="shared" ref="I850:I913" si="55">D850-G850</f>
        <v>0</v>
      </c>
    </row>
    <row r="851" spans="1:10">
      <c r="A851" s="54">
        <v>44104</v>
      </c>
      <c r="B851" s="55"/>
      <c r="C851" s="56"/>
      <c r="D851" s="55"/>
      <c r="F851" s="55"/>
      <c r="G851" s="55"/>
      <c r="I851" s="55"/>
    </row>
    <row r="852" spans="1:10">
      <c r="A852" s="58" t="s">
        <v>0</v>
      </c>
      <c r="B852" s="59" t="s">
        <v>3</v>
      </c>
      <c r="C852" s="60" t="s">
        <v>8</v>
      </c>
      <c r="D852" s="59" t="s">
        <v>9</v>
      </c>
      <c r="E852" s="68"/>
      <c r="F852" s="61" t="s">
        <v>2</v>
      </c>
      <c r="G852" s="61" t="s">
        <v>10</v>
      </c>
      <c r="H852" s="73"/>
      <c r="I852" s="69" t="s">
        <v>1</v>
      </c>
      <c r="J852" s="70"/>
    </row>
    <row r="853" spans="1:10">
      <c r="A853" s="57" t="s">
        <v>1321</v>
      </c>
      <c r="B853" s="62">
        <v>60</v>
      </c>
      <c r="C853" s="63">
        <v>2</v>
      </c>
      <c r="D853" s="62">
        <f t="shared" si="53"/>
        <v>120</v>
      </c>
      <c r="F853" s="62">
        <v>30</v>
      </c>
      <c r="G853" s="62">
        <f t="shared" si="54"/>
        <v>60</v>
      </c>
      <c r="I853" s="62">
        <f t="shared" si="55"/>
        <v>60</v>
      </c>
    </row>
    <row r="854" spans="1:10">
      <c r="A854" s="57" t="s">
        <v>1062</v>
      </c>
      <c r="B854" s="62">
        <v>520</v>
      </c>
      <c r="C854" s="63">
        <v>1</v>
      </c>
      <c r="D854" s="62">
        <f t="shared" si="53"/>
        <v>520</v>
      </c>
      <c r="F854" s="62">
        <v>370</v>
      </c>
      <c r="G854" s="62">
        <f t="shared" si="54"/>
        <v>370</v>
      </c>
      <c r="I854" s="62">
        <f t="shared" si="55"/>
        <v>150</v>
      </c>
    </row>
    <row r="855" spans="1:10">
      <c r="A855" s="57" t="s">
        <v>980</v>
      </c>
      <c r="B855" s="62">
        <v>2499</v>
      </c>
      <c r="C855" s="63">
        <v>1</v>
      </c>
      <c r="D855" s="62">
        <f t="shared" si="53"/>
        <v>2499</v>
      </c>
      <c r="F855" s="62">
        <v>1550</v>
      </c>
      <c r="G855" s="62">
        <f t="shared" si="54"/>
        <v>1550</v>
      </c>
      <c r="I855" s="62">
        <f t="shared" si="55"/>
        <v>949</v>
      </c>
    </row>
    <row r="856" spans="1:10">
      <c r="A856" s="57" t="s">
        <v>1100</v>
      </c>
      <c r="B856" s="62">
        <v>160</v>
      </c>
      <c r="C856" s="63">
        <v>1</v>
      </c>
      <c r="D856" s="62">
        <f t="shared" si="53"/>
        <v>160</v>
      </c>
      <c r="F856" s="62">
        <v>100</v>
      </c>
      <c r="G856" s="62">
        <f t="shared" si="54"/>
        <v>100</v>
      </c>
      <c r="I856" s="62">
        <f t="shared" si="55"/>
        <v>60</v>
      </c>
    </row>
    <row r="857" spans="1:10">
      <c r="A857" s="57" t="s">
        <v>932</v>
      </c>
      <c r="B857" s="62">
        <v>238</v>
      </c>
      <c r="C857" s="63">
        <v>1</v>
      </c>
      <c r="D857" s="62">
        <f t="shared" si="53"/>
        <v>238</v>
      </c>
      <c r="F857" s="62">
        <v>190</v>
      </c>
      <c r="G857" s="62">
        <f t="shared" si="54"/>
        <v>190</v>
      </c>
      <c r="I857" s="62">
        <f t="shared" si="55"/>
        <v>48</v>
      </c>
    </row>
    <row r="858" spans="1:10">
      <c r="A858" s="57" t="s">
        <v>1322</v>
      </c>
      <c r="B858" s="62">
        <v>248</v>
      </c>
      <c r="C858" s="63">
        <v>1</v>
      </c>
      <c r="D858" s="62">
        <f t="shared" si="53"/>
        <v>248</v>
      </c>
      <c r="F858" s="62">
        <v>205</v>
      </c>
      <c r="G858" s="62">
        <f t="shared" si="54"/>
        <v>205</v>
      </c>
      <c r="I858" s="62">
        <f t="shared" si="55"/>
        <v>43</v>
      </c>
    </row>
    <row r="859" spans="1:10">
      <c r="A859" s="57" t="s">
        <v>1323</v>
      </c>
      <c r="B859" s="62">
        <v>418</v>
      </c>
      <c r="C859" s="63">
        <v>1</v>
      </c>
      <c r="D859" s="62">
        <f t="shared" si="53"/>
        <v>418</v>
      </c>
      <c r="F859" s="62">
        <v>375</v>
      </c>
      <c r="G859" s="62">
        <f t="shared" si="54"/>
        <v>375</v>
      </c>
      <c r="I859" s="62">
        <f t="shared" si="55"/>
        <v>43</v>
      </c>
    </row>
    <row r="860" spans="1:10">
      <c r="A860" s="57" t="s">
        <v>1029</v>
      </c>
      <c r="B860" s="62">
        <v>1430</v>
      </c>
      <c r="C860" s="63">
        <v>1</v>
      </c>
      <c r="D860" s="62">
        <f t="shared" si="53"/>
        <v>1430</v>
      </c>
      <c r="F860" s="62">
        <v>1120</v>
      </c>
      <c r="G860" s="62">
        <f t="shared" si="54"/>
        <v>1120</v>
      </c>
      <c r="I860" s="62">
        <f t="shared" si="55"/>
        <v>310</v>
      </c>
    </row>
    <row r="861" spans="1:10">
      <c r="A861" s="57" t="s">
        <v>1089</v>
      </c>
      <c r="B861" s="62">
        <v>210</v>
      </c>
      <c r="C861" s="63">
        <v>2</v>
      </c>
      <c r="D861" s="62">
        <f t="shared" si="53"/>
        <v>420</v>
      </c>
      <c r="F861" s="62">
        <v>160</v>
      </c>
      <c r="G861" s="62">
        <f t="shared" si="54"/>
        <v>320</v>
      </c>
      <c r="I861" s="62">
        <f t="shared" si="55"/>
        <v>100</v>
      </c>
    </row>
    <row r="862" spans="1:10">
      <c r="A862" s="57" t="s">
        <v>1154</v>
      </c>
      <c r="B862" s="62">
        <v>400</v>
      </c>
      <c r="C862" s="63">
        <v>1</v>
      </c>
      <c r="D862" s="62">
        <f t="shared" ref="D862" si="56">B862*C862</f>
        <v>400</v>
      </c>
      <c r="F862" s="62">
        <v>228</v>
      </c>
      <c r="G862" s="62">
        <f t="shared" si="54"/>
        <v>228</v>
      </c>
      <c r="I862" s="62">
        <f t="shared" si="55"/>
        <v>172</v>
      </c>
    </row>
    <row r="863" spans="1:10">
      <c r="A863" s="83" t="s">
        <v>1048</v>
      </c>
      <c r="B863" s="62">
        <v>788</v>
      </c>
      <c r="C863" s="63">
        <v>1</v>
      </c>
      <c r="D863" s="62">
        <f t="shared" si="53"/>
        <v>788</v>
      </c>
      <c r="F863" s="62">
        <v>550</v>
      </c>
      <c r="G863" s="62">
        <f t="shared" si="54"/>
        <v>550</v>
      </c>
      <c r="I863" s="62">
        <f t="shared" si="55"/>
        <v>238</v>
      </c>
    </row>
    <row r="864" spans="1:10">
      <c r="A864" s="57" t="s">
        <v>1156</v>
      </c>
      <c r="B864" s="62">
        <v>580</v>
      </c>
      <c r="C864" s="63">
        <v>1</v>
      </c>
      <c r="D864" s="62">
        <f t="shared" si="53"/>
        <v>580</v>
      </c>
      <c r="F864" s="62">
        <v>520</v>
      </c>
      <c r="G864" s="62">
        <f t="shared" si="54"/>
        <v>520</v>
      </c>
      <c r="I864" s="62">
        <f t="shared" si="55"/>
        <v>60</v>
      </c>
    </row>
    <row r="865" spans="1:10">
      <c r="A865" s="57" t="s">
        <v>1324</v>
      </c>
      <c r="B865" s="62">
        <v>1289</v>
      </c>
      <c r="C865" s="63">
        <v>1</v>
      </c>
      <c r="D865" s="62">
        <f t="shared" si="53"/>
        <v>1289</v>
      </c>
      <c r="F865" s="62">
        <v>950</v>
      </c>
      <c r="G865" s="62">
        <f t="shared" si="54"/>
        <v>950</v>
      </c>
      <c r="I865" s="62">
        <f t="shared" si="55"/>
        <v>339</v>
      </c>
    </row>
    <row r="866" spans="1:10">
      <c r="A866" s="57" t="s">
        <v>1275</v>
      </c>
      <c r="B866" s="62">
        <v>60</v>
      </c>
      <c r="C866" s="63">
        <v>1</v>
      </c>
      <c r="D866" s="62">
        <f t="shared" si="53"/>
        <v>60</v>
      </c>
      <c r="F866" s="62">
        <v>35</v>
      </c>
      <c r="G866" s="62">
        <f t="shared" si="54"/>
        <v>35</v>
      </c>
      <c r="I866" s="62">
        <f t="shared" si="55"/>
        <v>25</v>
      </c>
    </row>
    <row r="867" spans="1:10">
      <c r="D867" s="62">
        <f t="shared" si="53"/>
        <v>0</v>
      </c>
      <c r="G867" s="62">
        <f t="shared" si="54"/>
        <v>0</v>
      </c>
      <c r="I867" s="62">
        <f t="shared" si="55"/>
        <v>0</v>
      </c>
    </row>
    <row r="868" spans="1:10">
      <c r="D868" s="62">
        <f t="shared" si="53"/>
        <v>0</v>
      </c>
      <c r="E868" s="67">
        <f>SUM(D853:D866)</f>
        <v>9170</v>
      </c>
      <c r="G868" s="62">
        <f t="shared" si="54"/>
        <v>0</v>
      </c>
      <c r="H868" s="72">
        <f>SUM(G853:G866)</f>
        <v>6573</v>
      </c>
      <c r="I868" s="62">
        <f t="shared" si="55"/>
        <v>0</v>
      </c>
      <c r="J868" s="71">
        <f>SUM(I853:I866)</f>
        <v>2597</v>
      </c>
    </row>
    <row r="869" spans="1:10">
      <c r="D869" s="62">
        <f t="shared" si="53"/>
        <v>0</v>
      </c>
      <c r="G869" s="62">
        <f t="shared" si="54"/>
        <v>0</v>
      </c>
      <c r="I869" s="62">
        <f t="shared" si="55"/>
        <v>0</v>
      </c>
    </row>
    <row r="870" spans="1:10">
      <c r="D870" s="62">
        <f t="shared" si="53"/>
        <v>0</v>
      </c>
      <c r="G870" s="62">
        <f t="shared" si="54"/>
        <v>0</v>
      </c>
      <c r="I870" s="62">
        <f t="shared" si="55"/>
        <v>0</v>
      </c>
    </row>
    <row r="871" spans="1:10">
      <c r="D871" s="62">
        <f t="shared" si="53"/>
        <v>0</v>
      </c>
      <c r="G871" s="62">
        <f t="shared" si="54"/>
        <v>0</v>
      </c>
      <c r="I871" s="62">
        <f t="shared" si="55"/>
        <v>0</v>
      </c>
    </row>
    <row r="872" spans="1:10">
      <c r="D872" s="62">
        <f t="shared" si="53"/>
        <v>0</v>
      </c>
      <c r="G872" s="62">
        <f t="shared" si="54"/>
        <v>0</v>
      </c>
      <c r="I872" s="62">
        <f t="shared" si="55"/>
        <v>0</v>
      </c>
    </row>
    <row r="873" spans="1:10">
      <c r="D873" s="62">
        <f t="shared" si="53"/>
        <v>0</v>
      </c>
      <c r="G873" s="62">
        <f t="shared" si="54"/>
        <v>0</v>
      </c>
      <c r="I873" s="62">
        <f t="shared" si="55"/>
        <v>0</v>
      </c>
    </row>
    <row r="874" spans="1:10">
      <c r="D874" s="62">
        <f t="shared" si="53"/>
        <v>0</v>
      </c>
      <c r="G874" s="62">
        <f t="shared" si="54"/>
        <v>0</v>
      </c>
      <c r="I874" s="62">
        <f t="shared" si="55"/>
        <v>0</v>
      </c>
    </row>
    <row r="875" spans="1:10">
      <c r="D875" s="62">
        <f t="shared" si="53"/>
        <v>0</v>
      </c>
      <c r="G875" s="62">
        <f t="shared" si="54"/>
        <v>0</v>
      </c>
      <c r="I875" s="62">
        <f t="shared" si="55"/>
        <v>0</v>
      </c>
    </row>
    <row r="876" spans="1:10">
      <c r="D876" s="62">
        <f t="shared" si="53"/>
        <v>0</v>
      </c>
      <c r="G876" s="62">
        <f t="shared" si="54"/>
        <v>0</v>
      </c>
      <c r="I876" s="62">
        <f t="shared" si="55"/>
        <v>0</v>
      </c>
    </row>
    <row r="877" spans="1:10">
      <c r="D877" s="62">
        <f t="shared" si="53"/>
        <v>0</v>
      </c>
      <c r="G877" s="62">
        <f t="shared" si="54"/>
        <v>0</v>
      </c>
      <c r="I877" s="62">
        <f t="shared" si="55"/>
        <v>0</v>
      </c>
    </row>
    <row r="878" spans="1:10">
      <c r="D878" s="62">
        <f t="shared" si="53"/>
        <v>0</v>
      </c>
      <c r="G878" s="62">
        <f t="shared" si="54"/>
        <v>0</v>
      </c>
      <c r="I878" s="62">
        <f t="shared" si="55"/>
        <v>0</v>
      </c>
    </row>
    <row r="879" spans="1:10">
      <c r="D879" s="62">
        <f t="shared" si="53"/>
        <v>0</v>
      </c>
      <c r="G879" s="62">
        <f t="shared" si="54"/>
        <v>0</v>
      </c>
      <c r="I879" s="62">
        <f t="shared" si="55"/>
        <v>0</v>
      </c>
    </row>
    <row r="880" spans="1:10">
      <c r="D880" s="62">
        <f t="shared" si="53"/>
        <v>0</v>
      </c>
      <c r="G880" s="62">
        <f t="shared" si="54"/>
        <v>0</v>
      </c>
      <c r="I880" s="62">
        <f t="shared" si="55"/>
        <v>0</v>
      </c>
    </row>
    <row r="881" spans="4:9">
      <c r="D881" s="62">
        <f t="shared" si="53"/>
        <v>0</v>
      </c>
      <c r="G881" s="62">
        <f t="shared" si="54"/>
        <v>0</v>
      </c>
      <c r="I881" s="62">
        <f t="shared" si="55"/>
        <v>0</v>
      </c>
    </row>
    <row r="882" spans="4:9">
      <c r="D882" s="62">
        <f t="shared" si="53"/>
        <v>0</v>
      </c>
      <c r="G882" s="62">
        <f t="shared" si="54"/>
        <v>0</v>
      </c>
      <c r="I882" s="62">
        <f t="shared" si="55"/>
        <v>0</v>
      </c>
    </row>
    <row r="883" spans="4:9">
      <c r="D883" s="62">
        <f t="shared" si="53"/>
        <v>0</v>
      </c>
      <c r="G883" s="62">
        <f t="shared" si="54"/>
        <v>0</v>
      </c>
      <c r="I883" s="62">
        <f t="shared" si="55"/>
        <v>0</v>
      </c>
    </row>
    <row r="884" spans="4:9">
      <c r="D884" s="62">
        <f t="shared" si="53"/>
        <v>0</v>
      </c>
      <c r="G884" s="62">
        <f t="shared" si="54"/>
        <v>0</v>
      </c>
      <c r="I884" s="62">
        <f t="shared" si="55"/>
        <v>0</v>
      </c>
    </row>
    <row r="885" spans="4:9">
      <c r="D885" s="62">
        <f t="shared" si="53"/>
        <v>0</v>
      </c>
      <c r="G885" s="62">
        <f t="shared" si="54"/>
        <v>0</v>
      </c>
      <c r="I885" s="62">
        <f t="shared" si="55"/>
        <v>0</v>
      </c>
    </row>
    <row r="886" spans="4:9">
      <c r="D886" s="62">
        <f t="shared" si="53"/>
        <v>0</v>
      </c>
      <c r="G886" s="62">
        <f t="shared" si="54"/>
        <v>0</v>
      </c>
      <c r="I886" s="62">
        <f t="shared" si="55"/>
        <v>0</v>
      </c>
    </row>
    <row r="887" spans="4:9">
      <c r="D887" s="62">
        <f t="shared" si="53"/>
        <v>0</v>
      </c>
      <c r="G887" s="62">
        <f t="shared" si="54"/>
        <v>0</v>
      </c>
      <c r="I887" s="62">
        <f t="shared" si="55"/>
        <v>0</v>
      </c>
    </row>
    <row r="888" spans="4:9">
      <c r="D888" s="62">
        <f t="shared" si="53"/>
        <v>0</v>
      </c>
      <c r="G888" s="62">
        <f t="shared" si="54"/>
        <v>0</v>
      </c>
      <c r="I888" s="62">
        <f t="shared" si="55"/>
        <v>0</v>
      </c>
    </row>
    <row r="889" spans="4:9">
      <c r="D889" s="62">
        <f t="shared" ref="D889:D952" si="57">B889*C889</f>
        <v>0</v>
      </c>
      <c r="G889" s="62">
        <f t="shared" si="54"/>
        <v>0</v>
      </c>
      <c r="I889" s="62">
        <f t="shared" si="55"/>
        <v>0</v>
      </c>
    </row>
    <row r="890" spans="4:9">
      <c r="D890" s="62">
        <f t="shared" si="57"/>
        <v>0</v>
      </c>
      <c r="G890" s="62">
        <f t="shared" si="54"/>
        <v>0</v>
      </c>
      <c r="I890" s="62">
        <f t="shared" si="55"/>
        <v>0</v>
      </c>
    </row>
    <row r="891" spans="4:9">
      <c r="D891" s="62">
        <f t="shared" si="57"/>
        <v>0</v>
      </c>
      <c r="G891" s="62">
        <f t="shared" si="54"/>
        <v>0</v>
      </c>
      <c r="I891" s="62">
        <f t="shared" si="55"/>
        <v>0</v>
      </c>
    </row>
    <row r="892" spans="4:9">
      <c r="D892" s="62">
        <f t="shared" si="57"/>
        <v>0</v>
      </c>
      <c r="G892" s="62">
        <f t="shared" si="54"/>
        <v>0</v>
      </c>
      <c r="I892" s="62">
        <f t="shared" si="55"/>
        <v>0</v>
      </c>
    </row>
    <row r="893" spans="4:9">
      <c r="D893" s="62">
        <f t="shared" si="57"/>
        <v>0</v>
      </c>
      <c r="G893" s="62">
        <f t="shared" si="54"/>
        <v>0</v>
      </c>
      <c r="I893" s="62">
        <f t="shared" si="55"/>
        <v>0</v>
      </c>
    </row>
    <row r="894" spans="4:9">
      <c r="D894" s="62">
        <f t="shared" si="57"/>
        <v>0</v>
      </c>
      <c r="G894" s="62">
        <f t="shared" si="54"/>
        <v>0</v>
      </c>
      <c r="I894" s="62">
        <f t="shared" si="55"/>
        <v>0</v>
      </c>
    </row>
    <row r="895" spans="4:9">
      <c r="D895" s="62">
        <f t="shared" si="57"/>
        <v>0</v>
      </c>
      <c r="G895" s="62">
        <f t="shared" si="54"/>
        <v>0</v>
      </c>
      <c r="I895" s="62">
        <f t="shared" si="55"/>
        <v>0</v>
      </c>
    </row>
    <row r="896" spans="4:9">
      <c r="D896" s="62">
        <f t="shared" si="57"/>
        <v>0</v>
      </c>
      <c r="G896" s="62">
        <f t="shared" si="54"/>
        <v>0</v>
      </c>
      <c r="I896" s="62">
        <f t="shared" si="55"/>
        <v>0</v>
      </c>
    </row>
    <row r="897" spans="4:9">
      <c r="D897" s="62">
        <f t="shared" si="57"/>
        <v>0</v>
      </c>
      <c r="G897" s="62">
        <f t="shared" si="54"/>
        <v>0</v>
      </c>
      <c r="I897" s="62">
        <f t="shared" si="55"/>
        <v>0</v>
      </c>
    </row>
    <row r="898" spans="4:9">
      <c r="D898" s="62">
        <f t="shared" si="57"/>
        <v>0</v>
      </c>
      <c r="G898" s="62">
        <f t="shared" si="54"/>
        <v>0</v>
      </c>
      <c r="I898" s="62">
        <f t="shared" si="55"/>
        <v>0</v>
      </c>
    </row>
    <row r="899" spans="4:9">
      <c r="D899" s="62">
        <f t="shared" si="57"/>
        <v>0</v>
      </c>
      <c r="G899" s="62">
        <f t="shared" si="54"/>
        <v>0</v>
      </c>
      <c r="I899" s="62">
        <f t="shared" si="55"/>
        <v>0</v>
      </c>
    </row>
    <row r="900" spans="4:9">
      <c r="D900" s="62">
        <f t="shared" si="57"/>
        <v>0</v>
      </c>
      <c r="G900" s="62">
        <f t="shared" si="54"/>
        <v>0</v>
      </c>
      <c r="I900" s="62">
        <f t="shared" si="55"/>
        <v>0</v>
      </c>
    </row>
    <row r="901" spans="4:9">
      <c r="D901" s="62">
        <f t="shared" si="57"/>
        <v>0</v>
      </c>
      <c r="G901" s="62">
        <f t="shared" si="54"/>
        <v>0</v>
      </c>
      <c r="I901" s="62">
        <f t="shared" si="55"/>
        <v>0</v>
      </c>
    </row>
    <row r="902" spans="4:9">
      <c r="D902" s="62">
        <f t="shared" si="57"/>
        <v>0</v>
      </c>
      <c r="G902" s="62">
        <f t="shared" si="54"/>
        <v>0</v>
      </c>
      <c r="I902" s="62">
        <f t="shared" si="55"/>
        <v>0</v>
      </c>
    </row>
    <row r="903" spans="4:9">
      <c r="D903" s="62">
        <f t="shared" si="57"/>
        <v>0</v>
      </c>
      <c r="G903" s="62">
        <f t="shared" si="54"/>
        <v>0</v>
      </c>
      <c r="I903" s="62">
        <f t="shared" si="55"/>
        <v>0</v>
      </c>
    </row>
    <row r="904" spans="4:9">
      <c r="D904" s="62">
        <f t="shared" si="57"/>
        <v>0</v>
      </c>
      <c r="G904" s="62">
        <f t="shared" si="54"/>
        <v>0</v>
      </c>
      <c r="I904" s="62">
        <f t="shared" si="55"/>
        <v>0</v>
      </c>
    </row>
    <row r="905" spans="4:9">
      <c r="D905" s="62">
        <f t="shared" si="57"/>
        <v>0</v>
      </c>
      <c r="G905" s="62">
        <f t="shared" si="54"/>
        <v>0</v>
      </c>
      <c r="I905" s="62">
        <f t="shared" si="55"/>
        <v>0</v>
      </c>
    </row>
    <row r="906" spans="4:9">
      <c r="D906" s="62">
        <f t="shared" si="57"/>
        <v>0</v>
      </c>
      <c r="G906" s="62">
        <f t="shared" si="54"/>
        <v>0</v>
      </c>
      <c r="I906" s="62">
        <f t="shared" si="55"/>
        <v>0</v>
      </c>
    </row>
    <row r="907" spans="4:9">
      <c r="D907" s="62">
        <f t="shared" si="57"/>
        <v>0</v>
      </c>
      <c r="G907" s="62">
        <f t="shared" si="54"/>
        <v>0</v>
      </c>
      <c r="I907" s="62">
        <f t="shared" si="55"/>
        <v>0</v>
      </c>
    </row>
    <row r="908" spans="4:9">
      <c r="D908" s="62">
        <f t="shared" si="57"/>
        <v>0</v>
      </c>
      <c r="G908" s="62">
        <f t="shared" si="54"/>
        <v>0</v>
      </c>
      <c r="I908" s="62">
        <f t="shared" si="55"/>
        <v>0</v>
      </c>
    </row>
    <row r="909" spans="4:9">
      <c r="D909" s="62">
        <f t="shared" si="57"/>
        <v>0</v>
      </c>
      <c r="G909" s="62">
        <f t="shared" si="54"/>
        <v>0</v>
      </c>
      <c r="I909" s="62">
        <f t="shared" si="55"/>
        <v>0</v>
      </c>
    </row>
    <row r="910" spans="4:9">
      <c r="D910" s="62">
        <f t="shared" si="57"/>
        <v>0</v>
      </c>
      <c r="G910" s="62">
        <f t="shared" si="54"/>
        <v>0</v>
      </c>
      <c r="I910" s="62">
        <f t="shared" si="55"/>
        <v>0</v>
      </c>
    </row>
    <row r="911" spans="4:9">
      <c r="D911" s="62">
        <f t="shared" si="57"/>
        <v>0</v>
      </c>
      <c r="G911" s="62">
        <f t="shared" si="54"/>
        <v>0</v>
      </c>
      <c r="I911" s="62">
        <f t="shared" si="55"/>
        <v>0</v>
      </c>
    </row>
    <row r="912" spans="4:9">
      <c r="D912" s="62">
        <f t="shared" si="57"/>
        <v>0</v>
      </c>
      <c r="G912" s="62">
        <f t="shared" si="54"/>
        <v>0</v>
      </c>
      <c r="I912" s="62">
        <f t="shared" si="55"/>
        <v>0</v>
      </c>
    </row>
    <row r="913" spans="4:9">
      <c r="D913" s="62">
        <f t="shared" si="57"/>
        <v>0</v>
      </c>
      <c r="G913" s="62">
        <f t="shared" ref="G913:G976" si="58">C913*F913</f>
        <v>0</v>
      </c>
      <c r="I913" s="62">
        <f t="shared" si="55"/>
        <v>0</v>
      </c>
    </row>
    <row r="914" spans="4:9">
      <c r="D914" s="62">
        <f t="shared" si="57"/>
        <v>0</v>
      </c>
      <c r="G914" s="62">
        <f t="shared" si="58"/>
        <v>0</v>
      </c>
      <c r="I914" s="62">
        <f t="shared" ref="I914:I977" si="59">D914-G914</f>
        <v>0</v>
      </c>
    </row>
    <row r="915" spans="4:9">
      <c r="D915" s="62">
        <f t="shared" si="57"/>
        <v>0</v>
      </c>
      <c r="G915" s="62">
        <f t="shared" si="58"/>
        <v>0</v>
      </c>
      <c r="I915" s="62">
        <f t="shared" si="59"/>
        <v>0</v>
      </c>
    </row>
    <row r="916" spans="4:9">
      <c r="D916" s="62">
        <f t="shared" si="57"/>
        <v>0</v>
      </c>
      <c r="G916" s="62">
        <f t="shared" si="58"/>
        <v>0</v>
      </c>
      <c r="I916" s="62">
        <f t="shared" si="59"/>
        <v>0</v>
      </c>
    </row>
    <row r="917" spans="4:9">
      <c r="D917" s="62">
        <f t="shared" si="57"/>
        <v>0</v>
      </c>
      <c r="G917" s="62">
        <f t="shared" si="58"/>
        <v>0</v>
      </c>
      <c r="I917" s="62">
        <f t="shared" si="59"/>
        <v>0</v>
      </c>
    </row>
    <row r="918" spans="4:9">
      <c r="D918" s="62">
        <f t="shared" si="57"/>
        <v>0</v>
      </c>
      <c r="G918" s="62">
        <f t="shared" si="58"/>
        <v>0</v>
      </c>
      <c r="I918" s="62">
        <f t="shared" si="59"/>
        <v>0</v>
      </c>
    </row>
    <row r="919" spans="4:9">
      <c r="D919" s="62">
        <f t="shared" si="57"/>
        <v>0</v>
      </c>
      <c r="G919" s="62">
        <f t="shared" si="58"/>
        <v>0</v>
      </c>
      <c r="I919" s="62">
        <f t="shared" si="59"/>
        <v>0</v>
      </c>
    </row>
    <row r="920" spans="4:9">
      <c r="D920" s="62">
        <f t="shared" si="57"/>
        <v>0</v>
      </c>
      <c r="G920" s="62">
        <f t="shared" si="58"/>
        <v>0</v>
      </c>
      <c r="I920" s="62">
        <f t="shared" si="59"/>
        <v>0</v>
      </c>
    </row>
    <row r="921" spans="4:9">
      <c r="D921" s="62">
        <f t="shared" si="57"/>
        <v>0</v>
      </c>
      <c r="G921" s="62">
        <f t="shared" si="58"/>
        <v>0</v>
      </c>
      <c r="I921" s="62">
        <f t="shared" si="59"/>
        <v>0</v>
      </c>
    </row>
    <row r="922" spans="4:9">
      <c r="D922" s="62">
        <f t="shared" si="57"/>
        <v>0</v>
      </c>
      <c r="G922" s="62">
        <f t="shared" si="58"/>
        <v>0</v>
      </c>
      <c r="I922" s="62">
        <f t="shared" si="59"/>
        <v>0</v>
      </c>
    </row>
    <row r="923" spans="4:9">
      <c r="D923" s="62">
        <f t="shared" si="57"/>
        <v>0</v>
      </c>
      <c r="G923" s="62">
        <f t="shared" si="58"/>
        <v>0</v>
      </c>
      <c r="I923" s="62">
        <f t="shared" si="59"/>
        <v>0</v>
      </c>
    </row>
    <row r="924" spans="4:9">
      <c r="D924" s="62">
        <f t="shared" si="57"/>
        <v>0</v>
      </c>
      <c r="G924" s="62">
        <f t="shared" si="58"/>
        <v>0</v>
      </c>
      <c r="I924" s="62">
        <f t="shared" si="59"/>
        <v>0</v>
      </c>
    </row>
    <row r="925" spans="4:9">
      <c r="D925" s="62">
        <f t="shared" si="57"/>
        <v>0</v>
      </c>
      <c r="G925" s="62">
        <f t="shared" si="58"/>
        <v>0</v>
      </c>
      <c r="I925" s="62">
        <f t="shared" si="59"/>
        <v>0</v>
      </c>
    </row>
    <row r="926" spans="4:9">
      <c r="D926" s="62">
        <f t="shared" si="57"/>
        <v>0</v>
      </c>
      <c r="G926" s="62">
        <f t="shared" si="58"/>
        <v>0</v>
      </c>
      <c r="I926" s="62">
        <f t="shared" si="59"/>
        <v>0</v>
      </c>
    </row>
    <row r="927" spans="4:9">
      <c r="D927" s="62">
        <f t="shared" si="57"/>
        <v>0</v>
      </c>
      <c r="G927" s="62">
        <f t="shared" si="58"/>
        <v>0</v>
      </c>
      <c r="I927" s="62">
        <f t="shared" si="59"/>
        <v>0</v>
      </c>
    </row>
    <row r="928" spans="4:9">
      <c r="D928" s="62">
        <f t="shared" si="57"/>
        <v>0</v>
      </c>
      <c r="G928" s="62">
        <f t="shared" si="58"/>
        <v>0</v>
      </c>
      <c r="I928" s="62">
        <f t="shared" si="59"/>
        <v>0</v>
      </c>
    </row>
    <row r="929" spans="4:9">
      <c r="D929" s="62">
        <f t="shared" si="57"/>
        <v>0</v>
      </c>
      <c r="G929" s="62">
        <f t="shared" si="58"/>
        <v>0</v>
      </c>
      <c r="I929" s="62">
        <f t="shared" si="59"/>
        <v>0</v>
      </c>
    </row>
    <row r="930" spans="4:9">
      <c r="D930" s="62">
        <f t="shared" si="57"/>
        <v>0</v>
      </c>
      <c r="G930" s="62">
        <f t="shared" si="58"/>
        <v>0</v>
      </c>
      <c r="I930" s="62">
        <f t="shared" si="59"/>
        <v>0</v>
      </c>
    </row>
    <row r="931" spans="4:9">
      <c r="D931" s="62">
        <f t="shared" si="57"/>
        <v>0</v>
      </c>
      <c r="G931" s="62">
        <f t="shared" si="58"/>
        <v>0</v>
      </c>
      <c r="I931" s="62">
        <f t="shared" si="59"/>
        <v>0</v>
      </c>
    </row>
    <row r="932" spans="4:9">
      <c r="D932" s="62">
        <f t="shared" si="57"/>
        <v>0</v>
      </c>
      <c r="G932" s="62">
        <f t="shared" si="58"/>
        <v>0</v>
      </c>
      <c r="I932" s="62">
        <f t="shared" si="59"/>
        <v>0</v>
      </c>
    </row>
    <row r="933" spans="4:9">
      <c r="D933" s="62">
        <f t="shared" si="57"/>
        <v>0</v>
      </c>
      <c r="G933" s="62">
        <f t="shared" si="58"/>
        <v>0</v>
      </c>
      <c r="I933" s="62">
        <f t="shared" si="59"/>
        <v>0</v>
      </c>
    </row>
    <row r="934" spans="4:9">
      <c r="D934" s="62">
        <f t="shared" si="57"/>
        <v>0</v>
      </c>
      <c r="G934" s="62">
        <f t="shared" si="58"/>
        <v>0</v>
      </c>
      <c r="I934" s="62">
        <f t="shared" si="59"/>
        <v>0</v>
      </c>
    </row>
    <row r="935" spans="4:9">
      <c r="D935" s="62">
        <f t="shared" si="57"/>
        <v>0</v>
      </c>
      <c r="G935" s="62">
        <f t="shared" si="58"/>
        <v>0</v>
      </c>
      <c r="I935" s="62">
        <f t="shared" si="59"/>
        <v>0</v>
      </c>
    </row>
    <row r="936" spans="4:9">
      <c r="D936" s="62">
        <f t="shared" si="57"/>
        <v>0</v>
      </c>
      <c r="G936" s="62">
        <f t="shared" si="58"/>
        <v>0</v>
      </c>
      <c r="I936" s="62">
        <f t="shared" si="59"/>
        <v>0</v>
      </c>
    </row>
    <row r="937" spans="4:9">
      <c r="D937" s="62">
        <f t="shared" si="57"/>
        <v>0</v>
      </c>
      <c r="G937" s="62">
        <f t="shared" si="58"/>
        <v>0</v>
      </c>
      <c r="I937" s="62">
        <f t="shared" si="59"/>
        <v>0</v>
      </c>
    </row>
    <row r="938" spans="4:9">
      <c r="D938" s="62">
        <f t="shared" si="57"/>
        <v>0</v>
      </c>
      <c r="G938" s="62">
        <f t="shared" si="58"/>
        <v>0</v>
      </c>
      <c r="I938" s="62">
        <f t="shared" si="59"/>
        <v>0</v>
      </c>
    </row>
    <row r="939" spans="4:9">
      <c r="D939" s="62">
        <f t="shared" si="57"/>
        <v>0</v>
      </c>
      <c r="G939" s="62">
        <f t="shared" si="58"/>
        <v>0</v>
      </c>
      <c r="I939" s="62">
        <f t="shared" si="59"/>
        <v>0</v>
      </c>
    </row>
    <row r="940" spans="4:9">
      <c r="D940" s="62">
        <f t="shared" si="57"/>
        <v>0</v>
      </c>
      <c r="G940" s="62">
        <f t="shared" si="58"/>
        <v>0</v>
      </c>
      <c r="I940" s="62">
        <f t="shared" si="59"/>
        <v>0</v>
      </c>
    </row>
    <row r="941" spans="4:9">
      <c r="D941" s="62">
        <f t="shared" si="57"/>
        <v>0</v>
      </c>
      <c r="G941" s="62">
        <f t="shared" si="58"/>
        <v>0</v>
      </c>
      <c r="I941" s="62">
        <f t="shared" si="59"/>
        <v>0</v>
      </c>
    </row>
    <row r="942" spans="4:9">
      <c r="D942" s="62">
        <f t="shared" si="57"/>
        <v>0</v>
      </c>
      <c r="G942" s="62">
        <f t="shared" si="58"/>
        <v>0</v>
      </c>
      <c r="I942" s="62">
        <f t="shared" si="59"/>
        <v>0</v>
      </c>
    </row>
    <row r="943" spans="4:9">
      <c r="D943" s="62">
        <f t="shared" si="57"/>
        <v>0</v>
      </c>
      <c r="G943" s="62">
        <f t="shared" si="58"/>
        <v>0</v>
      </c>
      <c r="I943" s="62">
        <f t="shared" si="59"/>
        <v>0</v>
      </c>
    </row>
    <row r="944" spans="4:9">
      <c r="D944" s="62">
        <f t="shared" si="57"/>
        <v>0</v>
      </c>
      <c r="G944" s="62">
        <f t="shared" si="58"/>
        <v>0</v>
      </c>
      <c r="I944" s="62">
        <f t="shared" si="59"/>
        <v>0</v>
      </c>
    </row>
    <row r="945" spans="4:9">
      <c r="D945" s="62">
        <f t="shared" si="57"/>
        <v>0</v>
      </c>
      <c r="G945" s="62">
        <f t="shared" si="58"/>
        <v>0</v>
      </c>
      <c r="I945" s="62">
        <f t="shared" si="59"/>
        <v>0</v>
      </c>
    </row>
    <row r="946" spans="4:9">
      <c r="D946" s="62">
        <f t="shared" si="57"/>
        <v>0</v>
      </c>
      <c r="G946" s="62">
        <f t="shared" si="58"/>
        <v>0</v>
      </c>
      <c r="I946" s="62">
        <f t="shared" si="59"/>
        <v>0</v>
      </c>
    </row>
    <row r="947" spans="4:9">
      <c r="D947" s="62">
        <f t="shared" si="57"/>
        <v>0</v>
      </c>
      <c r="G947" s="62">
        <f t="shared" si="58"/>
        <v>0</v>
      </c>
      <c r="I947" s="62">
        <f t="shared" si="59"/>
        <v>0</v>
      </c>
    </row>
    <row r="948" spans="4:9">
      <c r="D948" s="62">
        <f t="shared" si="57"/>
        <v>0</v>
      </c>
      <c r="G948" s="62">
        <f t="shared" si="58"/>
        <v>0</v>
      </c>
      <c r="I948" s="62">
        <f t="shared" si="59"/>
        <v>0</v>
      </c>
    </row>
    <row r="949" spans="4:9">
      <c r="D949" s="62">
        <f t="shared" si="57"/>
        <v>0</v>
      </c>
      <c r="G949" s="62">
        <f t="shared" si="58"/>
        <v>0</v>
      </c>
      <c r="I949" s="62">
        <f t="shared" si="59"/>
        <v>0</v>
      </c>
    </row>
    <row r="950" spans="4:9">
      <c r="D950" s="62">
        <f t="shared" si="57"/>
        <v>0</v>
      </c>
      <c r="G950" s="62">
        <f t="shared" si="58"/>
        <v>0</v>
      </c>
      <c r="I950" s="62">
        <f t="shared" si="59"/>
        <v>0</v>
      </c>
    </row>
    <row r="951" spans="4:9">
      <c r="D951" s="62">
        <f t="shared" si="57"/>
        <v>0</v>
      </c>
      <c r="G951" s="62">
        <f t="shared" si="58"/>
        <v>0</v>
      </c>
      <c r="I951" s="62">
        <f t="shared" si="59"/>
        <v>0</v>
      </c>
    </row>
    <row r="952" spans="4:9">
      <c r="D952" s="62">
        <f t="shared" si="57"/>
        <v>0</v>
      </c>
      <c r="G952" s="62">
        <f t="shared" si="58"/>
        <v>0</v>
      </c>
      <c r="I952" s="62">
        <f t="shared" si="59"/>
        <v>0</v>
      </c>
    </row>
    <row r="953" spans="4:9">
      <c r="D953" s="62">
        <f t="shared" ref="D953:D1016" si="60">B953*C953</f>
        <v>0</v>
      </c>
      <c r="G953" s="62">
        <f t="shared" si="58"/>
        <v>0</v>
      </c>
      <c r="I953" s="62">
        <f t="shared" si="59"/>
        <v>0</v>
      </c>
    </row>
    <row r="954" spans="4:9">
      <c r="D954" s="62">
        <f t="shared" si="60"/>
        <v>0</v>
      </c>
      <c r="G954" s="62">
        <f t="shared" si="58"/>
        <v>0</v>
      </c>
      <c r="I954" s="62">
        <f t="shared" si="59"/>
        <v>0</v>
      </c>
    </row>
    <row r="955" spans="4:9">
      <c r="D955" s="62">
        <f t="shared" si="60"/>
        <v>0</v>
      </c>
      <c r="G955" s="62">
        <f t="shared" si="58"/>
        <v>0</v>
      </c>
      <c r="I955" s="62">
        <f t="shared" si="59"/>
        <v>0</v>
      </c>
    </row>
    <row r="956" spans="4:9">
      <c r="D956" s="62">
        <f t="shared" si="60"/>
        <v>0</v>
      </c>
      <c r="G956" s="62">
        <f t="shared" si="58"/>
        <v>0</v>
      </c>
      <c r="I956" s="62">
        <f t="shared" si="59"/>
        <v>0</v>
      </c>
    </row>
    <row r="957" spans="4:9">
      <c r="D957" s="62">
        <f t="shared" si="60"/>
        <v>0</v>
      </c>
      <c r="G957" s="62">
        <f t="shared" si="58"/>
        <v>0</v>
      </c>
      <c r="I957" s="62">
        <f t="shared" si="59"/>
        <v>0</v>
      </c>
    </row>
    <row r="958" spans="4:9">
      <c r="D958" s="62">
        <f t="shared" si="60"/>
        <v>0</v>
      </c>
      <c r="G958" s="62">
        <f t="shared" si="58"/>
        <v>0</v>
      </c>
      <c r="I958" s="62">
        <f t="shared" si="59"/>
        <v>0</v>
      </c>
    </row>
    <row r="959" spans="4:9">
      <c r="D959" s="62">
        <f t="shared" si="60"/>
        <v>0</v>
      </c>
      <c r="G959" s="62">
        <f t="shared" si="58"/>
        <v>0</v>
      </c>
      <c r="I959" s="62">
        <f t="shared" si="59"/>
        <v>0</v>
      </c>
    </row>
    <row r="960" spans="4:9">
      <c r="D960" s="62">
        <f t="shared" si="60"/>
        <v>0</v>
      </c>
      <c r="G960" s="62">
        <f t="shared" si="58"/>
        <v>0</v>
      </c>
      <c r="I960" s="62">
        <f t="shared" si="59"/>
        <v>0</v>
      </c>
    </row>
    <row r="961" spans="4:9">
      <c r="D961" s="62">
        <f t="shared" si="60"/>
        <v>0</v>
      </c>
      <c r="G961" s="62">
        <f t="shared" si="58"/>
        <v>0</v>
      </c>
      <c r="I961" s="62">
        <f t="shared" si="59"/>
        <v>0</v>
      </c>
    </row>
    <row r="962" spans="4:9">
      <c r="D962" s="62">
        <f t="shared" si="60"/>
        <v>0</v>
      </c>
      <c r="G962" s="62">
        <f t="shared" si="58"/>
        <v>0</v>
      </c>
      <c r="I962" s="62">
        <f t="shared" si="59"/>
        <v>0</v>
      </c>
    </row>
    <row r="963" spans="4:9">
      <c r="D963" s="62">
        <f t="shared" si="60"/>
        <v>0</v>
      </c>
      <c r="G963" s="62">
        <f t="shared" si="58"/>
        <v>0</v>
      </c>
      <c r="I963" s="62">
        <f t="shared" si="59"/>
        <v>0</v>
      </c>
    </row>
    <row r="964" spans="4:9">
      <c r="D964" s="62">
        <f t="shared" si="60"/>
        <v>0</v>
      </c>
      <c r="G964" s="62">
        <f t="shared" si="58"/>
        <v>0</v>
      </c>
      <c r="I964" s="62">
        <f t="shared" si="59"/>
        <v>0</v>
      </c>
    </row>
    <row r="965" spans="4:9">
      <c r="D965" s="62">
        <f t="shared" si="60"/>
        <v>0</v>
      </c>
      <c r="G965" s="62">
        <f t="shared" si="58"/>
        <v>0</v>
      </c>
      <c r="I965" s="62">
        <f t="shared" si="59"/>
        <v>0</v>
      </c>
    </row>
    <row r="966" spans="4:9">
      <c r="D966" s="62">
        <f t="shared" si="60"/>
        <v>0</v>
      </c>
      <c r="G966" s="62">
        <f t="shared" si="58"/>
        <v>0</v>
      </c>
      <c r="I966" s="62">
        <f t="shared" si="59"/>
        <v>0</v>
      </c>
    </row>
    <row r="967" spans="4:9">
      <c r="D967" s="62">
        <f t="shared" si="60"/>
        <v>0</v>
      </c>
      <c r="G967" s="62">
        <f t="shared" si="58"/>
        <v>0</v>
      </c>
      <c r="I967" s="62">
        <f t="shared" si="59"/>
        <v>0</v>
      </c>
    </row>
    <row r="968" spans="4:9">
      <c r="D968" s="62">
        <f t="shared" si="60"/>
        <v>0</v>
      </c>
      <c r="G968" s="62">
        <f t="shared" si="58"/>
        <v>0</v>
      </c>
      <c r="I968" s="62">
        <f t="shared" si="59"/>
        <v>0</v>
      </c>
    </row>
    <row r="969" spans="4:9">
      <c r="D969" s="62">
        <f t="shared" si="60"/>
        <v>0</v>
      </c>
      <c r="G969" s="62">
        <f t="shared" si="58"/>
        <v>0</v>
      </c>
      <c r="I969" s="62">
        <f t="shared" si="59"/>
        <v>0</v>
      </c>
    </row>
    <row r="970" spans="4:9">
      <c r="D970" s="62">
        <f t="shared" si="60"/>
        <v>0</v>
      </c>
      <c r="G970" s="62">
        <f t="shared" si="58"/>
        <v>0</v>
      </c>
      <c r="I970" s="62">
        <f t="shared" si="59"/>
        <v>0</v>
      </c>
    </row>
    <row r="971" spans="4:9">
      <c r="D971" s="62">
        <f t="shared" si="60"/>
        <v>0</v>
      </c>
      <c r="G971" s="62">
        <f t="shared" si="58"/>
        <v>0</v>
      </c>
      <c r="I971" s="62">
        <f t="shared" si="59"/>
        <v>0</v>
      </c>
    </row>
    <row r="972" spans="4:9">
      <c r="D972" s="62">
        <f t="shared" si="60"/>
        <v>0</v>
      </c>
      <c r="G972" s="62">
        <f t="shared" si="58"/>
        <v>0</v>
      </c>
      <c r="I972" s="62">
        <f t="shared" si="59"/>
        <v>0</v>
      </c>
    </row>
    <row r="973" spans="4:9">
      <c r="D973" s="62">
        <f t="shared" si="60"/>
        <v>0</v>
      </c>
      <c r="G973" s="62">
        <f t="shared" si="58"/>
        <v>0</v>
      </c>
      <c r="I973" s="62">
        <f t="shared" si="59"/>
        <v>0</v>
      </c>
    </row>
    <row r="974" spans="4:9">
      <c r="D974" s="62">
        <f t="shared" si="60"/>
        <v>0</v>
      </c>
      <c r="G974" s="62">
        <f t="shared" si="58"/>
        <v>0</v>
      </c>
      <c r="I974" s="62">
        <f t="shared" si="59"/>
        <v>0</v>
      </c>
    </row>
    <row r="975" spans="4:9">
      <c r="D975" s="62">
        <f t="shared" si="60"/>
        <v>0</v>
      </c>
      <c r="G975" s="62">
        <f t="shared" si="58"/>
        <v>0</v>
      </c>
      <c r="I975" s="62">
        <f t="shared" si="59"/>
        <v>0</v>
      </c>
    </row>
    <row r="976" spans="4:9">
      <c r="D976" s="62">
        <f t="shared" si="60"/>
        <v>0</v>
      </c>
      <c r="G976" s="62">
        <f t="shared" si="58"/>
        <v>0</v>
      </c>
      <c r="I976" s="62">
        <f t="shared" si="59"/>
        <v>0</v>
      </c>
    </row>
    <row r="977" spans="4:9">
      <c r="D977" s="62">
        <f t="shared" si="60"/>
        <v>0</v>
      </c>
      <c r="G977" s="62">
        <f t="shared" ref="G977:G1040" si="61">C977*F977</f>
        <v>0</v>
      </c>
      <c r="I977" s="62">
        <f t="shared" si="59"/>
        <v>0</v>
      </c>
    </row>
    <row r="978" spans="4:9">
      <c r="D978" s="62">
        <f t="shared" si="60"/>
        <v>0</v>
      </c>
      <c r="G978" s="62">
        <f t="shared" si="61"/>
        <v>0</v>
      </c>
      <c r="I978" s="62">
        <f t="shared" ref="I978:I1041" si="62">D978-G978</f>
        <v>0</v>
      </c>
    </row>
    <row r="979" spans="4:9">
      <c r="D979" s="62">
        <f t="shared" si="60"/>
        <v>0</v>
      </c>
      <c r="G979" s="62">
        <f t="shared" si="61"/>
        <v>0</v>
      </c>
      <c r="I979" s="62">
        <f t="shared" si="62"/>
        <v>0</v>
      </c>
    </row>
    <row r="980" spans="4:9">
      <c r="D980" s="62">
        <f t="shared" si="60"/>
        <v>0</v>
      </c>
      <c r="G980" s="62">
        <f t="shared" si="61"/>
        <v>0</v>
      </c>
      <c r="I980" s="62">
        <f t="shared" si="62"/>
        <v>0</v>
      </c>
    </row>
    <row r="981" spans="4:9">
      <c r="D981" s="62">
        <f t="shared" si="60"/>
        <v>0</v>
      </c>
      <c r="G981" s="62">
        <f t="shared" si="61"/>
        <v>0</v>
      </c>
      <c r="I981" s="62">
        <f t="shared" si="62"/>
        <v>0</v>
      </c>
    </row>
    <row r="982" spans="4:9">
      <c r="D982" s="62">
        <f t="shared" si="60"/>
        <v>0</v>
      </c>
      <c r="G982" s="62">
        <f t="shared" si="61"/>
        <v>0</v>
      </c>
      <c r="I982" s="62">
        <f t="shared" si="62"/>
        <v>0</v>
      </c>
    </row>
    <row r="983" spans="4:9">
      <c r="D983" s="62">
        <f t="shared" si="60"/>
        <v>0</v>
      </c>
      <c r="G983" s="62">
        <f t="shared" si="61"/>
        <v>0</v>
      </c>
      <c r="I983" s="62">
        <f t="shared" si="62"/>
        <v>0</v>
      </c>
    </row>
    <row r="984" spans="4:9">
      <c r="D984" s="62">
        <f t="shared" si="60"/>
        <v>0</v>
      </c>
      <c r="G984" s="62">
        <f t="shared" si="61"/>
        <v>0</v>
      </c>
      <c r="I984" s="62">
        <f t="shared" si="62"/>
        <v>0</v>
      </c>
    </row>
    <row r="985" spans="4:9">
      <c r="D985" s="62">
        <f t="shared" si="60"/>
        <v>0</v>
      </c>
      <c r="G985" s="62">
        <f t="shared" si="61"/>
        <v>0</v>
      </c>
      <c r="I985" s="62">
        <f t="shared" si="62"/>
        <v>0</v>
      </c>
    </row>
    <row r="986" spans="4:9">
      <c r="D986" s="62">
        <f t="shared" si="60"/>
        <v>0</v>
      </c>
      <c r="G986" s="62">
        <f t="shared" si="61"/>
        <v>0</v>
      </c>
      <c r="I986" s="62">
        <f t="shared" si="62"/>
        <v>0</v>
      </c>
    </row>
    <row r="987" spans="4:9">
      <c r="D987" s="62">
        <f t="shared" si="60"/>
        <v>0</v>
      </c>
      <c r="G987" s="62">
        <f t="shared" si="61"/>
        <v>0</v>
      </c>
      <c r="I987" s="62">
        <f t="shared" si="62"/>
        <v>0</v>
      </c>
    </row>
    <row r="988" spans="4:9">
      <c r="D988" s="62">
        <f t="shared" si="60"/>
        <v>0</v>
      </c>
      <c r="G988" s="62">
        <f t="shared" si="61"/>
        <v>0</v>
      </c>
      <c r="I988" s="62">
        <f t="shared" si="62"/>
        <v>0</v>
      </c>
    </row>
    <row r="989" spans="4:9">
      <c r="D989" s="62">
        <f t="shared" si="60"/>
        <v>0</v>
      </c>
      <c r="G989" s="62">
        <f t="shared" si="61"/>
        <v>0</v>
      </c>
      <c r="I989" s="62">
        <f t="shared" si="62"/>
        <v>0</v>
      </c>
    </row>
    <row r="990" spans="4:9">
      <c r="D990" s="62">
        <f t="shared" si="60"/>
        <v>0</v>
      </c>
      <c r="G990" s="62">
        <f t="shared" si="61"/>
        <v>0</v>
      </c>
      <c r="I990" s="62">
        <f t="shared" si="62"/>
        <v>0</v>
      </c>
    </row>
    <row r="991" spans="4:9">
      <c r="D991" s="62">
        <f t="shared" si="60"/>
        <v>0</v>
      </c>
      <c r="G991" s="62">
        <f t="shared" si="61"/>
        <v>0</v>
      </c>
      <c r="I991" s="62">
        <f t="shared" si="62"/>
        <v>0</v>
      </c>
    </row>
    <row r="992" spans="4:9">
      <c r="D992" s="62">
        <f t="shared" si="60"/>
        <v>0</v>
      </c>
      <c r="G992" s="62">
        <f t="shared" si="61"/>
        <v>0</v>
      </c>
      <c r="I992" s="62">
        <f t="shared" si="62"/>
        <v>0</v>
      </c>
    </row>
    <row r="993" spans="4:9">
      <c r="D993" s="62">
        <f t="shared" si="60"/>
        <v>0</v>
      </c>
      <c r="G993" s="62">
        <f t="shared" si="61"/>
        <v>0</v>
      </c>
      <c r="I993" s="62">
        <f t="shared" si="62"/>
        <v>0</v>
      </c>
    </row>
    <row r="994" spans="4:9">
      <c r="D994" s="62">
        <f t="shared" si="60"/>
        <v>0</v>
      </c>
      <c r="G994" s="62">
        <f t="shared" si="61"/>
        <v>0</v>
      </c>
      <c r="I994" s="62">
        <f t="shared" si="62"/>
        <v>0</v>
      </c>
    </row>
    <row r="995" spans="4:9">
      <c r="D995" s="62">
        <f t="shared" si="60"/>
        <v>0</v>
      </c>
      <c r="G995" s="62">
        <f t="shared" si="61"/>
        <v>0</v>
      </c>
      <c r="I995" s="62">
        <f t="shared" si="62"/>
        <v>0</v>
      </c>
    </row>
    <row r="996" spans="4:9">
      <c r="D996" s="62">
        <f t="shared" si="60"/>
        <v>0</v>
      </c>
      <c r="G996" s="62">
        <f t="shared" si="61"/>
        <v>0</v>
      </c>
      <c r="I996" s="62">
        <f t="shared" si="62"/>
        <v>0</v>
      </c>
    </row>
    <row r="997" spans="4:9">
      <c r="D997" s="62">
        <f t="shared" si="60"/>
        <v>0</v>
      </c>
      <c r="G997" s="62">
        <f t="shared" si="61"/>
        <v>0</v>
      </c>
      <c r="I997" s="62">
        <f t="shared" si="62"/>
        <v>0</v>
      </c>
    </row>
    <row r="998" spans="4:9">
      <c r="D998" s="62">
        <f t="shared" si="60"/>
        <v>0</v>
      </c>
      <c r="G998" s="62">
        <f t="shared" si="61"/>
        <v>0</v>
      </c>
      <c r="I998" s="62">
        <f t="shared" si="62"/>
        <v>0</v>
      </c>
    </row>
    <row r="999" spans="4:9">
      <c r="D999" s="62">
        <f t="shared" si="60"/>
        <v>0</v>
      </c>
      <c r="G999" s="62">
        <f t="shared" si="61"/>
        <v>0</v>
      </c>
      <c r="I999" s="62">
        <f t="shared" si="62"/>
        <v>0</v>
      </c>
    </row>
    <row r="1000" spans="4:9">
      <c r="D1000" s="62">
        <f t="shared" si="60"/>
        <v>0</v>
      </c>
      <c r="G1000" s="62">
        <f t="shared" si="61"/>
        <v>0</v>
      </c>
      <c r="I1000" s="62">
        <f t="shared" si="62"/>
        <v>0</v>
      </c>
    </row>
    <row r="1001" spans="4:9">
      <c r="D1001" s="62">
        <f t="shared" si="60"/>
        <v>0</v>
      </c>
      <c r="G1001" s="62">
        <f t="shared" si="61"/>
        <v>0</v>
      </c>
      <c r="I1001" s="62">
        <f t="shared" si="62"/>
        <v>0</v>
      </c>
    </row>
    <row r="1002" spans="4:9">
      <c r="D1002" s="62">
        <f t="shared" si="60"/>
        <v>0</v>
      </c>
      <c r="G1002" s="62">
        <f t="shared" si="61"/>
        <v>0</v>
      </c>
      <c r="I1002" s="62">
        <f t="shared" si="62"/>
        <v>0</v>
      </c>
    </row>
    <row r="1003" spans="4:9">
      <c r="D1003" s="62">
        <f t="shared" si="60"/>
        <v>0</v>
      </c>
      <c r="G1003" s="62">
        <f t="shared" si="61"/>
        <v>0</v>
      </c>
      <c r="I1003" s="62">
        <f t="shared" si="62"/>
        <v>0</v>
      </c>
    </row>
    <row r="1004" spans="4:9">
      <c r="D1004" s="62">
        <f t="shared" si="60"/>
        <v>0</v>
      </c>
      <c r="G1004" s="62">
        <f t="shared" si="61"/>
        <v>0</v>
      </c>
      <c r="I1004" s="62">
        <f t="shared" si="62"/>
        <v>0</v>
      </c>
    </row>
    <row r="1005" spans="4:9">
      <c r="D1005" s="62">
        <f t="shared" si="60"/>
        <v>0</v>
      </c>
      <c r="G1005" s="62">
        <f t="shared" si="61"/>
        <v>0</v>
      </c>
      <c r="I1005" s="62">
        <f t="shared" si="62"/>
        <v>0</v>
      </c>
    </row>
    <row r="1006" spans="4:9">
      <c r="D1006" s="62">
        <f t="shared" si="60"/>
        <v>0</v>
      </c>
      <c r="G1006" s="62">
        <f t="shared" si="61"/>
        <v>0</v>
      </c>
      <c r="I1006" s="62">
        <f t="shared" si="62"/>
        <v>0</v>
      </c>
    </row>
    <row r="1007" spans="4:9">
      <c r="D1007" s="62">
        <f t="shared" si="60"/>
        <v>0</v>
      </c>
      <c r="G1007" s="62">
        <f t="shared" si="61"/>
        <v>0</v>
      </c>
      <c r="I1007" s="62">
        <f t="shared" si="62"/>
        <v>0</v>
      </c>
    </row>
    <row r="1008" spans="4:9">
      <c r="D1008" s="62">
        <f t="shared" si="60"/>
        <v>0</v>
      </c>
      <c r="G1008" s="62">
        <f t="shared" si="61"/>
        <v>0</v>
      </c>
      <c r="I1008" s="62">
        <f t="shared" si="62"/>
        <v>0</v>
      </c>
    </row>
    <row r="1009" spans="4:9">
      <c r="D1009" s="62">
        <f t="shared" si="60"/>
        <v>0</v>
      </c>
      <c r="G1009" s="62">
        <f t="shared" si="61"/>
        <v>0</v>
      </c>
      <c r="I1009" s="62">
        <f t="shared" si="62"/>
        <v>0</v>
      </c>
    </row>
    <row r="1010" spans="4:9">
      <c r="D1010" s="62">
        <f t="shared" si="60"/>
        <v>0</v>
      </c>
      <c r="G1010" s="62">
        <f t="shared" si="61"/>
        <v>0</v>
      </c>
      <c r="I1010" s="62">
        <f t="shared" si="62"/>
        <v>0</v>
      </c>
    </row>
    <row r="1011" spans="4:9">
      <c r="D1011" s="62">
        <f t="shared" si="60"/>
        <v>0</v>
      </c>
      <c r="G1011" s="62">
        <f t="shared" si="61"/>
        <v>0</v>
      </c>
      <c r="I1011" s="62">
        <f t="shared" si="62"/>
        <v>0</v>
      </c>
    </row>
    <row r="1012" spans="4:9">
      <c r="D1012" s="62">
        <f t="shared" si="60"/>
        <v>0</v>
      </c>
      <c r="G1012" s="62">
        <f t="shared" si="61"/>
        <v>0</v>
      </c>
      <c r="I1012" s="62">
        <f t="shared" si="62"/>
        <v>0</v>
      </c>
    </row>
    <row r="1013" spans="4:9">
      <c r="D1013" s="62">
        <f t="shared" si="60"/>
        <v>0</v>
      </c>
      <c r="G1013" s="62">
        <f t="shared" si="61"/>
        <v>0</v>
      </c>
      <c r="I1013" s="62">
        <f t="shared" si="62"/>
        <v>0</v>
      </c>
    </row>
    <row r="1014" spans="4:9">
      <c r="D1014" s="62">
        <f t="shared" si="60"/>
        <v>0</v>
      </c>
      <c r="G1014" s="62">
        <f t="shared" si="61"/>
        <v>0</v>
      </c>
      <c r="I1014" s="62">
        <f t="shared" si="62"/>
        <v>0</v>
      </c>
    </row>
    <row r="1015" spans="4:9">
      <c r="D1015" s="62">
        <f t="shared" si="60"/>
        <v>0</v>
      </c>
      <c r="G1015" s="62">
        <f t="shared" si="61"/>
        <v>0</v>
      </c>
      <c r="I1015" s="62">
        <f t="shared" si="62"/>
        <v>0</v>
      </c>
    </row>
    <row r="1016" spans="4:9">
      <c r="D1016" s="62">
        <f t="shared" si="60"/>
        <v>0</v>
      </c>
      <c r="G1016" s="62">
        <f t="shared" si="61"/>
        <v>0</v>
      </c>
      <c r="I1016" s="62">
        <f t="shared" si="62"/>
        <v>0</v>
      </c>
    </row>
    <row r="1017" spans="4:9">
      <c r="D1017" s="62">
        <f t="shared" ref="D1017:D1080" si="63">B1017*C1017</f>
        <v>0</v>
      </c>
      <c r="G1017" s="62">
        <f t="shared" si="61"/>
        <v>0</v>
      </c>
      <c r="I1017" s="62">
        <f t="shared" si="62"/>
        <v>0</v>
      </c>
    </row>
    <row r="1018" spans="4:9">
      <c r="D1018" s="62">
        <f t="shared" si="63"/>
        <v>0</v>
      </c>
      <c r="G1018" s="62">
        <f t="shared" si="61"/>
        <v>0</v>
      </c>
      <c r="I1018" s="62">
        <f t="shared" si="62"/>
        <v>0</v>
      </c>
    </row>
    <row r="1019" spans="4:9">
      <c r="D1019" s="62">
        <f t="shared" si="63"/>
        <v>0</v>
      </c>
      <c r="G1019" s="62">
        <f t="shared" si="61"/>
        <v>0</v>
      </c>
      <c r="I1019" s="62">
        <f t="shared" si="62"/>
        <v>0</v>
      </c>
    </row>
    <row r="1020" spans="4:9">
      <c r="D1020" s="62">
        <f t="shared" si="63"/>
        <v>0</v>
      </c>
      <c r="G1020" s="62">
        <f t="shared" si="61"/>
        <v>0</v>
      </c>
      <c r="I1020" s="62">
        <f t="shared" si="62"/>
        <v>0</v>
      </c>
    </row>
    <row r="1021" spans="4:9">
      <c r="D1021" s="62">
        <f t="shared" si="63"/>
        <v>0</v>
      </c>
      <c r="G1021" s="62">
        <f t="shared" si="61"/>
        <v>0</v>
      </c>
      <c r="I1021" s="62">
        <f t="shared" si="62"/>
        <v>0</v>
      </c>
    </row>
    <row r="1022" spans="4:9">
      <c r="D1022" s="62">
        <f t="shared" si="63"/>
        <v>0</v>
      </c>
      <c r="G1022" s="62">
        <f t="shared" si="61"/>
        <v>0</v>
      </c>
      <c r="I1022" s="62">
        <f t="shared" si="62"/>
        <v>0</v>
      </c>
    </row>
    <row r="1023" spans="4:9">
      <c r="D1023" s="62">
        <f t="shared" si="63"/>
        <v>0</v>
      </c>
      <c r="G1023" s="62">
        <f t="shared" si="61"/>
        <v>0</v>
      </c>
      <c r="I1023" s="62">
        <f t="shared" si="62"/>
        <v>0</v>
      </c>
    </row>
    <row r="1024" spans="4:9">
      <c r="D1024" s="62">
        <f t="shared" si="63"/>
        <v>0</v>
      </c>
      <c r="G1024" s="62">
        <f t="shared" si="61"/>
        <v>0</v>
      </c>
      <c r="I1024" s="62">
        <f t="shared" si="62"/>
        <v>0</v>
      </c>
    </row>
    <row r="1025" spans="4:9">
      <c r="D1025" s="62">
        <f t="shared" si="63"/>
        <v>0</v>
      </c>
      <c r="G1025" s="62">
        <f t="shared" si="61"/>
        <v>0</v>
      </c>
      <c r="I1025" s="62">
        <f t="shared" si="62"/>
        <v>0</v>
      </c>
    </row>
    <row r="1026" spans="4:9">
      <c r="D1026" s="62">
        <f t="shared" si="63"/>
        <v>0</v>
      </c>
      <c r="G1026" s="62">
        <f t="shared" si="61"/>
        <v>0</v>
      </c>
      <c r="I1026" s="62">
        <f t="shared" si="62"/>
        <v>0</v>
      </c>
    </row>
    <row r="1027" spans="4:9">
      <c r="D1027" s="62">
        <f t="shared" si="63"/>
        <v>0</v>
      </c>
      <c r="G1027" s="62">
        <f t="shared" si="61"/>
        <v>0</v>
      </c>
      <c r="I1027" s="62">
        <f t="shared" si="62"/>
        <v>0</v>
      </c>
    </row>
    <row r="1028" spans="4:9">
      <c r="D1028" s="62">
        <f t="shared" si="63"/>
        <v>0</v>
      </c>
      <c r="G1028" s="62">
        <f t="shared" si="61"/>
        <v>0</v>
      </c>
      <c r="I1028" s="62">
        <f t="shared" si="62"/>
        <v>0</v>
      </c>
    </row>
    <row r="1029" spans="4:9">
      <c r="D1029" s="62">
        <f t="shared" si="63"/>
        <v>0</v>
      </c>
      <c r="G1029" s="62">
        <f t="shared" si="61"/>
        <v>0</v>
      </c>
      <c r="I1029" s="62">
        <f t="shared" si="62"/>
        <v>0</v>
      </c>
    </row>
    <row r="1030" spans="4:9">
      <c r="D1030" s="62">
        <f t="shared" si="63"/>
        <v>0</v>
      </c>
      <c r="G1030" s="62">
        <f t="shared" si="61"/>
        <v>0</v>
      </c>
      <c r="I1030" s="62">
        <f t="shared" si="62"/>
        <v>0</v>
      </c>
    </row>
    <row r="1031" spans="4:9">
      <c r="D1031" s="62">
        <f t="shared" si="63"/>
        <v>0</v>
      </c>
      <c r="G1031" s="62">
        <f t="shared" si="61"/>
        <v>0</v>
      </c>
      <c r="I1031" s="62">
        <f t="shared" si="62"/>
        <v>0</v>
      </c>
    </row>
    <row r="1032" spans="4:9">
      <c r="D1032" s="62">
        <f t="shared" si="63"/>
        <v>0</v>
      </c>
      <c r="G1032" s="62">
        <f t="shared" si="61"/>
        <v>0</v>
      </c>
      <c r="I1032" s="62">
        <f t="shared" si="62"/>
        <v>0</v>
      </c>
    </row>
    <row r="1033" spans="4:9">
      <c r="D1033" s="62">
        <f t="shared" si="63"/>
        <v>0</v>
      </c>
      <c r="G1033" s="62">
        <f t="shared" si="61"/>
        <v>0</v>
      </c>
      <c r="I1033" s="62">
        <f t="shared" si="62"/>
        <v>0</v>
      </c>
    </row>
    <row r="1034" spans="4:9">
      <c r="D1034" s="62">
        <f t="shared" si="63"/>
        <v>0</v>
      </c>
      <c r="G1034" s="62">
        <f t="shared" si="61"/>
        <v>0</v>
      </c>
      <c r="I1034" s="62">
        <f t="shared" si="62"/>
        <v>0</v>
      </c>
    </row>
    <row r="1035" spans="4:9">
      <c r="D1035" s="62">
        <f t="shared" si="63"/>
        <v>0</v>
      </c>
      <c r="G1035" s="62">
        <f t="shared" si="61"/>
        <v>0</v>
      </c>
      <c r="I1035" s="62">
        <f t="shared" si="62"/>
        <v>0</v>
      </c>
    </row>
    <row r="1036" spans="4:9">
      <c r="D1036" s="62">
        <f t="shared" si="63"/>
        <v>0</v>
      </c>
      <c r="G1036" s="62">
        <f t="shared" si="61"/>
        <v>0</v>
      </c>
      <c r="I1036" s="62">
        <f t="shared" si="62"/>
        <v>0</v>
      </c>
    </row>
    <row r="1037" spans="4:9">
      <c r="D1037" s="62">
        <f t="shared" si="63"/>
        <v>0</v>
      </c>
      <c r="G1037" s="62">
        <f t="shared" si="61"/>
        <v>0</v>
      </c>
      <c r="I1037" s="62">
        <f t="shared" si="62"/>
        <v>0</v>
      </c>
    </row>
    <row r="1038" spans="4:9">
      <c r="D1038" s="62">
        <f t="shared" si="63"/>
        <v>0</v>
      </c>
      <c r="G1038" s="62">
        <f t="shared" si="61"/>
        <v>0</v>
      </c>
      <c r="I1038" s="62">
        <f t="shared" si="62"/>
        <v>0</v>
      </c>
    </row>
    <row r="1039" spans="4:9">
      <c r="D1039" s="62">
        <f t="shared" si="63"/>
        <v>0</v>
      </c>
      <c r="G1039" s="62">
        <f t="shared" si="61"/>
        <v>0</v>
      </c>
      <c r="I1039" s="62">
        <f t="shared" si="62"/>
        <v>0</v>
      </c>
    </row>
    <row r="1040" spans="4:9">
      <c r="D1040" s="62">
        <f t="shared" si="63"/>
        <v>0</v>
      </c>
      <c r="G1040" s="62">
        <f t="shared" si="61"/>
        <v>0</v>
      </c>
      <c r="I1040" s="62">
        <f t="shared" si="62"/>
        <v>0</v>
      </c>
    </row>
    <row r="1041" spans="4:9">
      <c r="D1041" s="62">
        <f t="shared" si="63"/>
        <v>0</v>
      </c>
      <c r="G1041" s="62">
        <f t="shared" ref="G1041:G1104" si="64">C1041*F1041</f>
        <v>0</v>
      </c>
      <c r="I1041" s="62">
        <f t="shared" si="62"/>
        <v>0</v>
      </c>
    </row>
    <row r="1042" spans="4:9">
      <c r="D1042" s="62">
        <f t="shared" si="63"/>
        <v>0</v>
      </c>
      <c r="G1042" s="62">
        <f t="shared" si="64"/>
        <v>0</v>
      </c>
      <c r="I1042" s="62">
        <f t="shared" ref="I1042:I1105" si="65">D1042-G1042</f>
        <v>0</v>
      </c>
    </row>
    <row r="1043" spans="4:9">
      <c r="D1043" s="62">
        <f t="shared" si="63"/>
        <v>0</v>
      </c>
      <c r="G1043" s="62">
        <f t="shared" si="64"/>
        <v>0</v>
      </c>
      <c r="I1043" s="62">
        <f t="shared" si="65"/>
        <v>0</v>
      </c>
    </row>
    <row r="1044" spans="4:9">
      <c r="D1044" s="62">
        <f t="shared" si="63"/>
        <v>0</v>
      </c>
      <c r="G1044" s="62">
        <f t="shared" si="64"/>
        <v>0</v>
      </c>
      <c r="I1044" s="62">
        <f t="shared" si="65"/>
        <v>0</v>
      </c>
    </row>
    <row r="1045" spans="4:9">
      <c r="D1045" s="62">
        <f t="shared" si="63"/>
        <v>0</v>
      </c>
      <c r="G1045" s="62">
        <f t="shared" si="64"/>
        <v>0</v>
      </c>
      <c r="I1045" s="62">
        <f t="shared" si="65"/>
        <v>0</v>
      </c>
    </row>
    <row r="1046" spans="4:9">
      <c r="D1046" s="62">
        <f t="shared" si="63"/>
        <v>0</v>
      </c>
      <c r="G1046" s="62">
        <f t="shared" si="64"/>
        <v>0</v>
      </c>
      <c r="I1046" s="62">
        <f t="shared" si="65"/>
        <v>0</v>
      </c>
    </row>
    <row r="1047" spans="4:9">
      <c r="D1047" s="62">
        <f t="shared" si="63"/>
        <v>0</v>
      </c>
      <c r="G1047" s="62">
        <f t="shared" si="64"/>
        <v>0</v>
      </c>
      <c r="I1047" s="62">
        <f t="shared" si="65"/>
        <v>0</v>
      </c>
    </row>
    <row r="1048" spans="4:9">
      <c r="D1048" s="62">
        <f t="shared" si="63"/>
        <v>0</v>
      </c>
      <c r="G1048" s="62">
        <f t="shared" si="64"/>
        <v>0</v>
      </c>
      <c r="I1048" s="62">
        <f t="shared" si="65"/>
        <v>0</v>
      </c>
    </row>
    <row r="1049" spans="4:9">
      <c r="D1049" s="62">
        <f t="shared" si="63"/>
        <v>0</v>
      </c>
      <c r="G1049" s="62">
        <f t="shared" si="64"/>
        <v>0</v>
      </c>
      <c r="I1049" s="62">
        <f t="shared" si="65"/>
        <v>0</v>
      </c>
    </row>
    <row r="1050" spans="4:9">
      <c r="D1050" s="62">
        <f t="shared" si="63"/>
        <v>0</v>
      </c>
      <c r="G1050" s="62">
        <f t="shared" si="64"/>
        <v>0</v>
      </c>
      <c r="I1050" s="62">
        <f t="shared" si="65"/>
        <v>0</v>
      </c>
    </row>
    <row r="1051" spans="4:9">
      <c r="D1051" s="62">
        <f t="shared" si="63"/>
        <v>0</v>
      </c>
      <c r="G1051" s="62">
        <f t="shared" si="64"/>
        <v>0</v>
      </c>
      <c r="I1051" s="62">
        <f t="shared" si="65"/>
        <v>0</v>
      </c>
    </row>
    <row r="1052" spans="4:9">
      <c r="D1052" s="62">
        <f t="shared" si="63"/>
        <v>0</v>
      </c>
      <c r="G1052" s="62">
        <f t="shared" si="64"/>
        <v>0</v>
      </c>
      <c r="I1052" s="62">
        <f t="shared" si="65"/>
        <v>0</v>
      </c>
    </row>
    <row r="1053" spans="4:9">
      <c r="D1053" s="62">
        <f t="shared" si="63"/>
        <v>0</v>
      </c>
      <c r="G1053" s="62">
        <f t="shared" si="64"/>
        <v>0</v>
      </c>
      <c r="I1053" s="62">
        <f t="shared" si="65"/>
        <v>0</v>
      </c>
    </row>
    <row r="1054" spans="4:9">
      <c r="D1054" s="62">
        <f t="shared" si="63"/>
        <v>0</v>
      </c>
      <c r="G1054" s="62">
        <f t="shared" si="64"/>
        <v>0</v>
      </c>
      <c r="I1054" s="62">
        <f t="shared" si="65"/>
        <v>0</v>
      </c>
    </row>
    <row r="1055" spans="4:9">
      <c r="D1055" s="62">
        <f t="shared" si="63"/>
        <v>0</v>
      </c>
      <c r="G1055" s="62">
        <f t="shared" si="64"/>
        <v>0</v>
      </c>
      <c r="I1055" s="62">
        <f t="shared" si="65"/>
        <v>0</v>
      </c>
    </row>
    <row r="1056" spans="4:9">
      <c r="D1056" s="62">
        <f t="shared" si="63"/>
        <v>0</v>
      </c>
      <c r="G1056" s="62">
        <f t="shared" si="64"/>
        <v>0</v>
      </c>
      <c r="I1056" s="62">
        <f t="shared" si="65"/>
        <v>0</v>
      </c>
    </row>
    <row r="1057" spans="4:9">
      <c r="D1057" s="62">
        <f t="shared" si="63"/>
        <v>0</v>
      </c>
      <c r="G1057" s="62">
        <f t="shared" si="64"/>
        <v>0</v>
      </c>
      <c r="I1057" s="62">
        <f t="shared" si="65"/>
        <v>0</v>
      </c>
    </row>
    <row r="1058" spans="4:9">
      <c r="D1058" s="62">
        <f t="shared" si="63"/>
        <v>0</v>
      </c>
      <c r="G1058" s="62">
        <f t="shared" si="64"/>
        <v>0</v>
      </c>
      <c r="I1058" s="62">
        <f t="shared" si="65"/>
        <v>0</v>
      </c>
    </row>
    <row r="1059" spans="4:9">
      <c r="D1059" s="62">
        <f t="shared" si="63"/>
        <v>0</v>
      </c>
      <c r="G1059" s="62">
        <f t="shared" si="64"/>
        <v>0</v>
      </c>
      <c r="I1059" s="62">
        <f t="shared" si="65"/>
        <v>0</v>
      </c>
    </row>
    <row r="1060" spans="4:9">
      <c r="D1060" s="62">
        <f t="shared" si="63"/>
        <v>0</v>
      </c>
      <c r="G1060" s="62">
        <f t="shared" si="64"/>
        <v>0</v>
      </c>
      <c r="I1060" s="62">
        <f t="shared" si="65"/>
        <v>0</v>
      </c>
    </row>
    <row r="1061" spans="4:9">
      <c r="D1061" s="62">
        <f t="shared" si="63"/>
        <v>0</v>
      </c>
      <c r="G1061" s="62">
        <f t="shared" si="64"/>
        <v>0</v>
      </c>
      <c r="I1061" s="62">
        <f t="shared" si="65"/>
        <v>0</v>
      </c>
    </row>
    <row r="1062" spans="4:9">
      <c r="D1062" s="62">
        <f t="shared" si="63"/>
        <v>0</v>
      </c>
      <c r="G1062" s="62">
        <f t="shared" si="64"/>
        <v>0</v>
      </c>
      <c r="I1062" s="62">
        <f t="shared" si="65"/>
        <v>0</v>
      </c>
    </row>
    <row r="1063" spans="4:9">
      <c r="D1063" s="62">
        <f t="shared" si="63"/>
        <v>0</v>
      </c>
      <c r="G1063" s="62">
        <f t="shared" si="64"/>
        <v>0</v>
      </c>
      <c r="I1063" s="62">
        <f t="shared" si="65"/>
        <v>0</v>
      </c>
    </row>
    <row r="1064" spans="4:9">
      <c r="D1064" s="62">
        <f t="shared" si="63"/>
        <v>0</v>
      </c>
      <c r="G1064" s="62">
        <f t="shared" si="64"/>
        <v>0</v>
      </c>
      <c r="I1064" s="62">
        <f t="shared" si="65"/>
        <v>0</v>
      </c>
    </row>
    <row r="1065" spans="4:9">
      <c r="D1065" s="62">
        <f t="shared" si="63"/>
        <v>0</v>
      </c>
      <c r="G1065" s="62">
        <f t="shared" si="64"/>
        <v>0</v>
      </c>
      <c r="I1065" s="62">
        <f t="shared" si="65"/>
        <v>0</v>
      </c>
    </row>
    <row r="1066" spans="4:9">
      <c r="D1066" s="62">
        <f t="shared" si="63"/>
        <v>0</v>
      </c>
      <c r="G1066" s="62">
        <f t="shared" si="64"/>
        <v>0</v>
      </c>
      <c r="I1066" s="62">
        <f t="shared" si="65"/>
        <v>0</v>
      </c>
    </row>
    <row r="1067" spans="4:9">
      <c r="D1067" s="62">
        <f t="shared" si="63"/>
        <v>0</v>
      </c>
      <c r="G1067" s="62">
        <f t="shared" si="64"/>
        <v>0</v>
      </c>
      <c r="I1067" s="62">
        <f t="shared" si="65"/>
        <v>0</v>
      </c>
    </row>
    <row r="1068" spans="4:9">
      <c r="D1068" s="62">
        <f t="shared" si="63"/>
        <v>0</v>
      </c>
      <c r="G1068" s="62">
        <f t="shared" si="64"/>
        <v>0</v>
      </c>
      <c r="I1068" s="62">
        <f t="shared" si="65"/>
        <v>0</v>
      </c>
    </row>
    <row r="1069" spans="4:9">
      <c r="D1069" s="62">
        <f t="shared" si="63"/>
        <v>0</v>
      </c>
      <c r="G1069" s="62">
        <f t="shared" si="64"/>
        <v>0</v>
      </c>
      <c r="I1069" s="62">
        <f t="shared" si="65"/>
        <v>0</v>
      </c>
    </row>
    <row r="1070" spans="4:9">
      <c r="D1070" s="62">
        <f t="shared" si="63"/>
        <v>0</v>
      </c>
      <c r="G1070" s="62">
        <f t="shared" si="64"/>
        <v>0</v>
      </c>
      <c r="I1070" s="62">
        <f t="shared" si="65"/>
        <v>0</v>
      </c>
    </row>
    <row r="1071" spans="4:9">
      <c r="D1071" s="62">
        <f t="shared" si="63"/>
        <v>0</v>
      </c>
      <c r="G1071" s="62">
        <f t="shared" si="64"/>
        <v>0</v>
      </c>
      <c r="I1071" s="62">
        <f t="shared" si="65"/>
        <v>0</v>
      </c>
    </row>
    <row r="1072" spans="4:9">
      <c r="D1072" s="62">
        <f t="shared" si="63"/>
        <v>0</v>
      </c>
      <c r="G1072" s="62">
        <f t="shared" si="64"/>
        <v>0</v>
      </c>
      <c r="I1072" s="62">
        <f t="shared" si="65"/>
        <v>0</v>
      </c>
    </row>
    <row r="1073" spans="4:9">
      <c r="D1073" s="62">
        <f t="shared" si="63"/>
        <v>0</v>
      </c>
      <c r="G1073" s="62">
        <f t="shared" si="64"/>
        <v>0</v>
      </c>
      <c r="I1073" s="62">
        <f t="shared" si="65"/>
        <v>0</v>
      </c>
    </row>
    <row r="1074" spans="4:9">
      <c r="D1074" s="62">
        <f t="shared" si="63"/>
        <v>0</v>
      </c>
      <c r="G1074" s="62">
        <f t="shared" si="64"/>
        <v>0</v>
      </c>
      <c r="I1074" s="62">
        <f t="shared" si="65"/>
        <v>0</v>
      </c>
    </row>
    <row r="1075" spans="4:9">
      <c r="D1075" s="62">
        <f t="shared" si="63"/>
        <v>0</v>
      </c>
      <c r="G1075" s="62">
        <f t="shared" si="64"/>
        <v>0</v>
      </c>
      <c r="I1075" s="62">
        <f t="shared" si="65"/>
        <v>0</v>
      </c>
    </row>
    <row r="1076" spans="4:9">
      <c r="D1076" s="62">
        <f t="shared" si="63"/>
        <v>0</v>
      </c>
      <c r="G1076" s="62">
        <f t="shared" si="64"/>
        <v>0</v>
      </c>
      <c r="I1076" s="62">
        <f t="shared" si="65"/>
        <v>0</v>
      </c>
    </row>
    <row r="1077" spans="4:9">
      <c r="D1077" s="62">
        <f t="shared" si="63"/>
        <v>0</v>
      </c>
      <c r="G1077" s="62">
        <f t="shared" si="64"/>
        <v>0</v>
      </c>
      <c r="I1077" s="62">
        <f t="shared" si="65"/>
        <v>0</v>
      </c>
    </row>
    <row r="1078" spans="4:9">
      <c r="D1078" s="62">
        <f t="shared" si="63"/>
        <v>0</v>
      </c>
      <c r="G1078" s="62">
        <f t="shared" si="64"/>
        <v>0</v>
      </c>
      <c r="I1078" s="62">
        <f t="shared" si="65"/>
        <v>0</v>
      </c>
    </row>
    <row r="1079" spans="4:9">
      <c r="D1079" s="62">
        <f t="shared" si="63"/>
        <v>0</v>
      </c>
      <c r="G1079" s="62">
        <f t="shared" si="64"/>
        <v>0</v>
      </c>
      <c r="I1079" s="62">
        <f t="shared" si="65"/>
        <v>0</v>
      </c>
    </row>
    <row r="1080" spans="4:9">
      <c r="D1080" s="62">
        <f t="shared" si="63"/>
        <v>0</v>
      </c>
      <c r="G1080" s="62">
        <f t="shared" si="64"/>
        <v>0</v>
      </c>
      <c r="I1080" s="62">
        <f t="shared" si="65"/>
        <v>0</v>
      </c>
    </row>
    <row r="1081" spans="4:9">
      <c r="D1081" s="62">
        <f t="shared" ref="D1081:D1144" si="66">B1081*C1081</f>
        <v>0</v>
      </c>
      <c r="G1081" s="62">
        <f t="shared" si="64"/>
        <v>0</v>
      </c>
      <c r="I1081" s="62">
        <f t="shared" si="65"/>
        <v>0</v>
      </c>
    </row>
    <row r="1082" spans="4:9">
      <c r="D1082" s="62">
        <f t="shared" si="66"/>
        <v>0</v>
      </c>
      <c r="G1082" s="62">
        <f t="shared" si="64"/>
        <v>0</v>
      </c>
      <c r="I1082" s="62">
        <f t="shared" si="65"/>
        <v>0</v>
      </c>
    </row>
    <row r="1083" spans="4:9">
      <c r="D1083" s="62">
        <f t="shared" si="66"/>
        <v>0</v>
      </c>
      <c r="G1083" s="62">
        <f t="shared" si="64"/>
        <v>0</v>
      </c>
      <c r="I1083" s="62">
        <f t="shared" si="65"/>
        <v>0</v>
      </c>
    </row>
    <row r="1084" spans="4:9">
      <c r="D1084" s="62">
        <f t="shared" si="66"/>
        <v>0</v>
      </c>
      <c r="G1084" s="62">
        <f t="shared" si="64"/>
        <v>0</v>
      </c>
      <c r="I1084" s="62">
        <f t="shared" si="65"/>
        <v>0</v>
      </c>
    </row>
    <row r="1085" spans="4:9">
      <c r="D1085" s="62">
        <f t="shared" si="66"/>
        <v>0</v>
      </c>
      <c r="G1085" s="62">
        <f t="shared" si="64"/>
        <v>0</v>
      </c>
      <c r="I1085" s="62">
        <f t="shared" si="65"/>
        <v>0</v>
      </c>
    </row>
    <row r="1086" spans="4:9">
      <c r="D1086" s="62">
        <f t="shared" si="66"/>
        <v>0</v>
      </c>
      <c r="G1086" s="62">
        <f t="shared" si="64"/>
        <v>0</v>
      </c>
      <c r="I1086" s="62">
        <f t="shared" si="65"/>
        <v>0</v>
      </c>
    </row>
    <row r="1087" spans="4:9">
      <c r="D1087" s="62">
        <f t="shared" si="66"/>
        <v>0</v>
      </c>
      <c r="G1087" s="62">
        <f t="shared" si="64"/>
        <v>0</v>
      </c>
      <c r="I1087" s="62">
        <f t="shared" si="65"/>
        <v>0</v>
      </c>
    </row>
    <row r="1088" spans="4:9">
      <c r="D1088" s="62">
        <f t="shared" si="66"/>
        <v>0</v>
      </c>
      <c r="G1088" s="62">
        <f t="shared" si="64"/>
        <v>0</v>
      </c>
      <c r="I1088" s="62">
        <f t="shared" si="65"/>
        <v>0</v>
      </c>
    </row>
    <row r="1089" spans="4:9">
      <c r="D1089" s="62">
        <f t="shared" si="66"/>
        <v>0</v>
      </c>
      <c r="G1089" s="62">
        <f t="shared" si="64"/>
        <v>0</v>
      </c>
      <c r="I1089" s="62">
        <f t="shared" si="65"/>
        <v>0</v>
      </c>
    </row>
    <row r="1090" spans="4:9">
      <c r="D1090" s="62">
        <f t="shared" si="66"/>
        <v>0</v>
      </c>
      <c r="G1090" s="62">
        <f t="shared" si="64"/>
        <v>0</v>
      </c>
      <c r="I1090" s="62">
        <f t="shared" si="65"/>
        <v>0</v>
      </c>
    </row>
    <row r="1091" spans="4:9">
      <c r="D1091" s="62">
        <f t="shared" si="66"/>
        <v>0</v>
      </c>
      <c r="G1091" s="62">
        <f t="shared" si="64"/>
        <v>0</v>
      </c>
      <c r="I1091" s="62">
        <f t="shared" si="65"/>
        <v>0</v>
      </c>
    </row>
    <row r="1092" spans="4:9">
      <c r="D1092" s="62">
        <f t="shared" si="66"/>
        <v>0</v>
      </c>
      <c r="G1092" s="62">
        <f t="shared" si="64"/>
        <v>0</v>
      </c>
      <c r="I1092" s="62">
        <f t="shared" si="65"/>
        <v>0</v>
      </c>
    </row>
    <row r="1093" spans="4:9">
      <c r="D1093" s="62">
        <f t="shared" si="66"/>
        <v>0</v>
      </c>
      <c r="G1093" s="62">
        <f t="shared" si="64"/>
        <v>0</v>
      </c>
      <c r="I1093" s="62">
        <f t="shared" si="65"/>
        <v>0</v>
      </c>
    </row>
    <row r="1094" spans="4:9">
      <c r="D1094" s="62">
        <f t="shared" si="66"/>
        <v>0</v>
      </c>
      <c r="G1094" s="62">
        <f t="shared" si="64"/>
        <v>0</v>
      </c>
      <c r="I1094" s="62">
        <f t="shared" si="65"/>
        <v>0</v>
      </c>
    </row>
    <row r="1095" spans="4:9">
      <c r="D1095" s="62">
        <f t="shared" si="66"/>
        <v>0</v>
      </c>
      <c r="G1095" s="62">
        <f t="shared" si="64"/>
        <v>0</v>
      </c>
      <c r="I1095" s="62">
        <f t="shared" si="65"/>
        <v>0</v>
      </c>
    </row>
    <row r="1096" spans="4:9">
      <c r="D1096" s="62">
        <f t="shared" si="66"/>
        <v>0</v>
      </c>
      <c r="G1096" s="62">
        <f t="shared" si="64"/>
        <v>0</v>
      </c>
      <c r="I1096" s="62">
        <f t="shared" si="65"/>
        <v>0</v>
      </c>
    </row>
    <row r="1097" spans="4:9">
      <c r="D1097" s="62">
        <f t="shared" si="66"/>
        <v>0</v>
      </c>
      <c r="G1097" s="62">
        <f t="shared" si="64"/>
        <v>0</v>
      </c>
      <c r="I1097" s="62">
        <f t="shared" si="65"/>
        <v>0</v>
      </c>
    </row>
    <row r="1098" spans="4:9">
      <c r="D1098" s="62">
        <f t="shared" si="66"/>
        <v>0</v>
      </c>
      <c r="G1098" s="62">
        <f t="shared" si="64"/>
        <v>0</v>
      </c>
      <c r="I1098" s="62">
        <f t="shared" si="65"/>
        <v>0</v>
      </c>
    </row>
    <row r="1099" spans="4:9">
      <c r="D1099" s="62">
        <f t="shared" si="66"/>
        <v>0</v>
      </c>
      <c r="G1099" s="62">
        <f t="shared" si="64"/>
        <v>0</v>
      </c>
      <c r="I1099" s="62">
        <f t="shared" si="65"/>
        <v>0</v>
      </c>
    </row>
    <row r="1100" spans="4:9">
      <c r="D1100" s="62">
        <f t="shared" si="66"/>
        <v>0</v>
      </c>
      <c r="G1100" s="62">
        <f t="shared" si="64"/>
        <v>0</v>
      </c>
      <c r="I1100" s="62">
        <f t="shared" si="65"/>
        <v>0</v>
      </c>
    </row>
    <row r="1101" spans="4:9">
      <c r="D1101" s="62">
        <f t="shared" si="66"/>
        <v>0</v>
      </c>
      <c r="G1101" s="62">
        <f t="shared" si="64"/>
        <v>0</v>
      </c>
      <c r="I1101" s="62">
        <f t="shared" si="65"/>
        <v>0</v>
      </c>
    </row>
    <row r="1102" spans="4:9">
      <c r="D1102" s="62">
        <f t="shared" si="66"/>
        <v>0</v>
      </c>
      <c r="G1102" s="62">
        <f t="shared" si="64"/>
        <v>0</v>
      </c>
      <c r="I1102" s="62">
        <f t="shared" si="65"/>
        <v>0</v>
      </c>
    </row>
    <row r="1103" spans="4:9">
      <c r="D1103" s="62">
        <f t="shared" si="66"/>
        <v>0</v>
      </c>
      <c r="G1103" s="62">
        <f t="shared" si="64"/>
        <v>0</v>
      </c>
      <c r="I1103" s="62">
        <f t="shared" si="65"/>
        <v>0</v>
      </c>
    </row>
    <row r="1104" spans="4:9">
      <c r="D1104" s="62">
        <f t="shared" si="66"/>
        <v>0</v>
      </c>
      <c r="G1104" s="62">
        <f t="shared" si="64"/>
        <v>0</v>
      </c>
      <c r="I1104" s="62">
        <f t="shared" si="65"/>
        <v>0</v>
      </c>
    </row>
    <row r="1105" spans="4:9">
      <c r="D1105" s="62">
        <f t="shared" si="66"/>
        <v>0</v>
      </c>
      <c r="G1105" s="62">
        <f t="shared" ref="G1105:G1158" si="67">C1105*F1105</f>
        <v>0</v>
      </c>
      <c r="I1105" s="62">
        <f t="shared" si="65"/>
        <v>0</v>
      </c>
    </row>
    <row r="1106" spans="4:9">
      <c r="D1106" s="62">
        <f t="shared" si="66"/>
        <v>0</v>
      </c>
      <c r="G1106" s="62">
        <f t="shared" si="67"/>
        <v>0</v>
      </c>
      <c r="I1106" s="62">
        <f t="shared" ref="I1106:I1122" si="68">D1106-G1106</f>
        <v>0</v>
      </c>
    </row>
    <row r="1107" spans="4:9">
      <c r="D1107" s="62">
        <f t="shared" si="66"/>
        <v>0</v>
      </c>
      <c r="G1107" s="62">
        <f t="shared" si="67"/>
        <v>0</v>
      </c>
      <c r="I1107" s="62">
        <f t="shared" si="68"/>
        <v>0</v>
      </c>
    </row>
    <row r="1108" spans="4:9">
      <c r="D1108" s="62">
        <f t="shared" si="66"/>
        <v>0</v>
      </c>
      <c r="G1108" s="62">
        <f t="shared" si="67"/>
        <v>0</v>
      </c>
      <c r="I1108" s="62">
        <f t="shared" si="68"/>
        <v>0</v>
      </c>
    </row>
    <row r="1109" spans="4:9">
      <c r="D1109" s="62">
        <f t="shared" si="66"/>
        <v>0</v>
      </c>
      <c r="G1109" s="62">
        <f t="shared" si="67"/>
        <v>0</v>
      </c>
      <c r="I1109" s="62">
        <f t="shared" si="68"/>
        <v>0</v>
      </c>
    </row>
    <row r="1110" spans="4:9">
      <c r="D1110" s="62">
        <f t="shared" si="66"/>
        <v>0</v>
      </c>
      <c r="G1110" s="62">
        <f t="shared" si="67"/>
        <v>0</v>
      </c>
      <c r="I1110" s="62">
        <f t="shared" si="68"/>
        <v>0</v>
      </c>
    </row>
    <row r="1111" spans="4:9">
      <c r="D1111" s="62">
        <f t="shared" si="66"/>
        <v>0</v>
      </c>
      <c r="G1111" s="62">
        <f t="shared" si="67"/>
        <v>0</v>
      </c>
      <c r="I1111" s="62">
        <f t="shared" si="68"/>
        <v>0</v>
      </c>
    </row>
    <row r="1112" spans="4:9">
      <c r="D1112" s="62">
        <f t="shared" si="66"/>
        <v>0</v>
      </c>
      <c r="G1112" s="62">
        <f t="shared" si="67"/>
        <v>0</v>
      </c>
      <c r="I1112" s="62">
        <f t="shared" si="68"/>
        <v>0</v>
      </c>
    </row>
    <row r="1113" spans="4:9">
      <c r="D1113" s="62">
        <f t="shared" si="66"/>
        <v>0</v>
      </c>
      <c r="G1113" s="62">
        <f t="shared" si="67"/>
        <v>0</v>
      </c>
      <c r="I1113" s="62">
        <f t="shared" si="68"/>
        <v>0</v>
      </c>
    </row>
    <row r="1114" spans="4:9">
      <c r="D1114" s="62">
        <f t="shared" si="66"/>
        <v>0</v>
      </c>
      <c r="G1114" s="62">
        <f t="shared" si="67"/>
        <v>0</v>
      </c>
      <c r="I1114" s="62">
        <f t="shared" si="68"/>
        <v>0</v>
      </c>
    </row>
    <row r="1115" spans="4:9">
      <c r="D1115" s="62">
        <f t="shared" si="66"/>
        <v>0</v>
      </c>
      <c r="G1115" s="62">
        <f t="shared" si="67"/>
        <v>0</v>
      </c>
      <c r="I1115" s="62">
        <f t="shared" si="68"/>
        <v>0</v>
      </c>
    </row>
    <row r="1116" spans="4:9">
      <c r="D1116" s="62">
        <f t="shared" si="66"/>
        <v>0</v>
      </c>
      <c r="G1116" s="62">
        <f t="shared" si="67"/>
        <v>0</v>
      </c>
      <c r="I1116" s="62">
        <f t="shared" si="68"/>
        <v>0</v>
      </c>
    </row>
    <row r="1117" spans="4:9">
      <c r="D1117" s="62">
        <f t="shared" si="66"/>
        <v>0</v>
      </c>
      <c r="G1117" s="62">
        <f t="shared" si="67"/>
        <v>0</v>
      </c>
      <c r="I1117" s="62">
        <f t="shared" si="68"/>
        <v>0</v>
      </c>
    </row>
    <row r="1118" spans="4:9">
      <c r="D1118" s="62">
        <f t="shared" si="66"/>
        <v>0</v>
      </c>
      <c r="G1118" s="62">
        <f t="shared" si="67"/>
        <v>0</v>
      </c>
      <c r="I1118" s="62">
        <f t="shared" si="68"/>
        <v>0</v>
      </c>
    </row>
    <row r="1119" spans="4:9">
      <c r="D1119" s="62">
        <f t="shared" si="66"/>
        <v>0</v>
      </c>
      <c r="G1119" s="62">
        <f t="shared" si="67"/>
        <v>0</v>
      </c>
      <c r="I1119" s="62">
        <f t="shared" si="68"/>
        <v>0</v>
      </c>
    </row>
    <row r="1120" spans="4:9">
      <c r="D1120" s="62">
        <f t="shared" si="66"/>
        <v>0</v>
      </c>
      <c r="G1120" s="62">
        <f t="shared" si="67"/>
        <v>0</v>
      </c>
      <c r="I1120" s="62">
        <f t="shared" si="68"/>
        <v>0</v>
      </c>
    </row>
    <row r="1121" spans="4:9">
      <c r="D1121" s="62">
        <f t="shared" si="66"/>
        <v>0</v>
      </c>
      <c r="G1121" s="62">
        <f t="shared" si="67"/>
        <v>0</v>
      </c>
      <c r="I1121" s="62">
        <f t="shared" si="68"/>
        <v>0</v>
      </c>
    </row>
    <row r="1122" spans="4:9">
      <c r="D1122" s="62">
        <f t="shared" si="66"/>
        <v>0</v>
      </c>
      <c r="G1122" s="62">
        <f t="shared" si="67"/>
        <v>0</v>
      </c>
      <c r="I1122" s="62">
        <f t="shared" si="68"/>
        <v>0</v>
      </c>
    </row>
    <row r="1123" spans="4:9">
      <c r="D1123" s="62">
        <f t="shared" si="66"/>
        <v>0</v>
      </c>
      <c r="G1123" s="62">
        <f t="shared" si="67"/>
        <v>0</v>
      </c>
    </row>
    <row r="1124" spans="4:9">
      <c r="D1124" s="62">
        <f t="shared" si="66"/>
        <v>0</v>
      </c>
      <c r="G1124" s="62">
        <f t="shared" si="67"/>
        <v>0</v>
      </c>
    </row>
    <row r="1125" spans="4:9">
      <c r="D1125" s="62">
        <f t="shared" si="66"/>
        <v>0</v>
      </c>
      <c r="G1125" s="62">
        <f t="shared" si="67"/>
        <v>0</v>
      </c>
    </row>
    <row r="1126" spans="4:9">
      <c r="D1126" s="62">
        <f t="shared" si="66"/>
        <v>0</v>
      </c>
      <c r="G1126" s="62">
        <f t="shared" si="67"/>
        <v>0</v>
      </c>
    </row>
    <row r="1127" spans="4:9">
      <c r="D1127" s="62">
        <f t="shared" si="66"/>
        <v>0</v>
      </c>
      <c r="G1127" s="62">
        <f t="shared" si="67"/>
        <v>0</v>
      </c>
    </row>
    <row r="1128" spans="4:9">
      <c r="D1128" s="62">
        <f t="shared" si="66"/>
        <v>0</v>
      </c>
      <c r="G1128" s="62">
        <f t="shared" si="67"/>
        <v>0</v>
      </c>
    </row>
    <row r="1129" spans="4:9">
      <c r="D1129" s="62">
        <f t="shared" si="66"/>
        <v>0</v>
      </c>
      <c r="G1129" s="62">
        <f t="shared" si="67"/>
        <v>0</v>
      </c>
    </row>
    <row r="1130" spans="4:9">
      <c r="D1130" s="62">
        <f t="shared" si="66"/>
        <v>0</v>
      </c>
      <c r="G1130" s="62">
        <f t="shared" si="67"/>
        <v>0</v>
      </c>
    </row>
    <row r="1131" spans="4:9">
      <c r="D1131" s="62">
        <f t="shared" si="66"/>
        <v>0</v>
      </c>
      <c r="G1131" s="62">
        <f t="shared" si="67"/>
        <v>0</v>
      </c>
    </row>
    <row r="1132" spans="4:9">
      <c r="D1132" s="62">
        <f t="shared" si="66"/>
        <v>0</v>
      </c>
      <c r="G1132" s="62">
        <f t="shared" si="67"/>
        <v>0</v>
      </c>
    </row>
    <row r="1133" spans="4:9">
      <c r="D1133" s="62">
        <f t="shared" si="66"/>
        <v>0</v>
      </c>
      <c r="G1133" s="62">
        <f t="shared" si="67"/>
        <v>0</v>
      </c>
    </row>
    <row r="1134" spans="4:9">
      <c r="D1134" s="62">
        <f t="shared" si="66"/>
        <v>0</v>
      </c>
      <c r="G1134" s="62">
        <f t="shared" si="67"/>
        <v>0</v>
      </c>
    </row>
    <row r="1135" spans="4:9">
      <c r="D1135" s="62">
        <f t="shared" si="66"/>
        <v>0</v>
      </c>
      <c r="G1135" s="62">
        <f t="shared" si="67"/>
        <v>0</v>
      </c>
    </row>
    <row r="1136" spans="4:9">
      <c r="D1136" s="62">
        <f t="shared" si="66"/>
        <v>0</v>
      </c>
      <c r="G1136" s="62">
        <f t="shared" si="67"/>
        <v>0</v>
      </c>
    </row>
    <row r="1137" spans="4:7">
      <c r="D1137" s="62">
        <f t="shared" si="66"/>
        <v>0</v>
      </c>
      <c r="G1137" s="62">
        <f t="shared" si="67"/>
        <v>0</v>
      </c>
    </row>
    <row r="1138" spans="4:7">
      <c r="D1138" s="62">
        <f t="shared" si="66"/>
        <v>0</v>
      </c>
      <c r="G1138" s="62">
        <f t="shared" si="67"/>
        <v>0</v>
      </c>
    </row>
    <row r="1139" spans="4:7">
      <c r="D1139" s="62">
        <f t="shared" si="66"/>
        <v>0</v>
      </c>
      <c r="G1139" s="62">
        <f t="shared" si="67"/>
        <v>0</v>
      </c>
    </row>
    <row r="1140" spans="4:7">
      <c r="D1140" s="62">
        <f t="shared" si="66"/>
        <v>0</v>
      </c>
      <c r="G1140" s="62">
        <f t="shared" si="67"/>
        <v>0</v>
      </c>
    </row>
    <row r="1141" spans="4:7">
      <c r="D1141" s="62">
        <f t="shared" si="66"/>
        <v>0</v>
      </c>
      <c r="G1141" s="62">
        <f t="shared" si="67"/>
        <v>0</v>
      </c>
    </row>
    <row r="1142" spans="4:7">
      <c r="D1142" s="62">
        <f t="shared" si="66"/>
        <v>0</v>
      </c>
      <c r="G1142" s="62">
        <f t="shared" si="67"/>
        <v>0</v>
      </c>
    </row>
    <row r="1143" spans="4:7">
      <c r="D1143" s="62">
        <f t="shared" si="66"/>
        <v>0</v>
      </c>
      <c r="G1143" s="62">
        <f t="shared" si="67"/>
        <v>0</v>
      </c>
    </row>
    <row r="1144" spans="4:7">
      <c r="D1144" s="62">
        <f t="shared" si="66"/>
        <v>0</v>
      </c>
      <c r="G1144" s="62">
        <f t="shared" si="67"/>
        <v>0</v>
      </c>
    </row>
    <row r="1145" spans="4:7">
      <c r="D1145" s="62">
        <f t="shared" ref="D1145:D1161" si="69">B1145*C1145</f>
        <v>0</v>
      </c>
      <c r="G1145" s="62">
        <f t="shared" si="67"/>
        <v>0</v>
      </c>
    </row>
    <row r="1146" spans="4:7">
      <c r="D1146" s="62">
        <f t="shared" si="69"/>
        <v>0</v>
      </c>
      <c r="G1146" s="62">
        <f t="shared" si="67"/>
        <v>0</v>
      </c>
    </row>
    <row r="1147" spans="4:7">
      <c r="D1147" s="62">
        <f t="shared" si="69"/>
        <v>0</v>
      </c>
      <c r="G1147" s="62">
        <f t="shared" si="67"/>
        <v>0</v>
      </c>
    </row>
    <row r="1148" spans="4:7">
      <c r="D1148" s="62">
        <f t="shared" si="69"/>
        <v>0</v>
      </c>
      <c r="G1148" s="62">
        <f t="shared" si="67"/>
        <v>0</v>
      </c>
    </row>
    <row r="1149" spans="4:7">
      <c r="D1149" s="62">
        <f t="shared" si="69"/>
        <v>0</v>
      </c>
      <c r="G1149" s="62">
        <f t="shared" si="67"/>
        <v>0</v>
      </c>
    </row>
    <row r="1150" spans="4:7">
      <c r="D1150" s="62">
        <f t="shared" si="69"/>
        <v>0</v>
      </c>
      <c r="G1150" s="62">
        <f t="shared" si="67"/>
        <v>0</v>
      </c>
    </row>
    <row r="1151" spans="4:7">
      <c r="D1151" s="62">
        <f t="shared" si="69"/>
        <v>0</v>
      </c>
      <c r="G1151" s="62">
        <f t="shared" si="67"/>
        <v>0</v>
      </c>
    </row>
    <row r="1152" spans="4:7">
      <c r="D1152" s="62">
        <f t="shared" si="69"/>
        <v>0</v>
      </c>
      <c r="G1152" s="62">
        <f t="shared" si="67"/>
        <v>0</v>
      </c>
    </row>
    <row r="1153" spans="4:7">
      <c r="D1153" s="62">
        <f t="shared" si="69"/>
        <v>0</v>
      </c>
      <c r="G1153" s="62">
        <f t="shared" si="67"/>
        <v>0</v>
      </c>
    </row>
    <row r="1154" spans="4:7">
      <c r="D1154" s="62">
        <f t="shared" si="69"/>
        <v>0</v>
      </c>
      <c r="G1154" s="62">
        <f t="shared" si="67"/>
        <v>0</v>
      </c>
    </row>
    <row r="1155" spans="4:7">
      <c r="D1155" s="62">
        <f t="shared" si="69"/>
        <v>0</v>
      </c>
      <c r="G1155" s="62">
        <f t="shared" si="67"/>
        <v>0</v>
      </c>
    </row>
    <row r="1156" spans="4:7">
      <c r="D1156" s="62">
        <f t="shared" si="69"/>
        <v>0</v>
      </c>
      <c r="G1156" s="62">
        <f t="shared" si="67"/>
        <v>0</v>
      </c>
    </row>
    <row r="1157" spans="4:7">
      <c r="D1157" s="62">
        <f t="shared" si="69"/>
        <v>0</v>
      </c>
      <c r="G1157" s="62">
        <f t="shared" si="67"/>
        <v>0</v>
      </c>
    </row>
    <row r="1158" spans="4:7">
      <c r="D1158" s="62">
        <f t="shared" si="69"/>
        <v>0</v>
      </c>
      <c r="G1158" s="62">
        <f t="shared" si="67"/>
        <v>0</v>
      </c>
    </row>
    <row r="1159" spans="4:7">
      <c r="D1159" s="62">
        <f t="shared" si="69"/>
        <v>0</v>
      </c>
    </row>
    <row r="1160" spans="4:7">
      <c r="D1160" s="62">
        <f t="shared" si="69"/>
        <v>0</v>
      </c>
    </row>
    <row r="1161" spans="4:7">
      <c r="D1161" s="62">
        <f t="shared" si="69"/>
        <v>0</v>
      </c>
    </row>
    <row r="3474" spans="1:1">
      <c r="A3474" s="57" t="s">
        <v>1326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3695-DF5B-8B4E-9327-94F2B25E64F8}">
  <dimension ref="A1:BB44"/>
  <sheetViews>
    <sheetView zoomScaleNormal="100" workbookViewId="0">
      <pane xSplit="2" topLeftCell="C1" activePane="topRight" state="frozen"/>
      <selection pane="topRight" activeCell="H32" sqref="H32"/>
    </sheetView>
  </sheetViews>
  <sheetFormatPr baseColWidth="10" defaultRowHeight="16"/>
  <cols>
    <col min="2" max="2" width="12.33203125" hidden="1" customWidth="1"/>
    <col min="3" max="3" width="12.33203125" style="77" bestFit="1" customWidth="1"/>
    <col min="4" max="5" width="0" hidden="1" customWidth="1"/>
    <col min="6" max="6" width="10.83203125" style="9"/>
    <col min="13" max="13" width="11.83203125" bestFit="1" customWidth="1"/>
    <col min="17" max="17" width="11.5" bestFit="1" customWidth="1"/>
    <col min="18" max="18" width="11.33203125" bestFit="1" customWidth="1"/>
    <col min="19" max="20" width="9.83203125" bestFit="1" customWidth="1"/>
    <col min="32" max="32" width="9.83203125" bestFit="1" customWidth="1"/>
    <col min="33" max="33" width="12.33203125" bestFit="1" customWidth="1"/>
    <col min="38" max="38" width="12.83203125" bestFit="1" customWidth="1"/>
    <col min="39" max="39" width="13.5" bestFit="1" customWidth="1"/>
    <col min="40" max="40" width="13.5" customWidth="1"/>
    <col min="41" max="41" width="24" bestFit="1" customWidth="1"/>
    <col min="42" max="42" width="6.1640625" bestFit="1" customWidth="1"/>
    <col min="43" max="43" width="7.1640625" customWidth="1"/>
    <col min="44" max="44" width="7.1640625" bestFit="1" customWidth="1"/>
    <col min="45" max="45" width="7.1640625" customWidth="1"/>
    <col min="46" max="51" width="11.83203125" customWidth="1"/>
    <col min="53" max="53" width="44" bestFit="1" customWidth="1"/>
    <col min="54" max="54" width="20.5" bestFit="1" customWidth="1"/>
  </cols>
  <sheetData>
    <row r="1" spans="1:54" ht="17" thickBot="1">
      <c r="A1" s="5" t="s">
        <v>22</v>
      </c>
      <c r="B1" s="5" t="s">
        <v>21</v>
      </c>
      <c r="C1" s="75" t="s">
        <v>2</v>
      </c>
      <c r="D1" s="11" t="s">
        <v>1</v>
      </c>
      <c r="E1" s="14" t="s">
        <v>23</v>
      </c>
      <c r="F1" s="13"/>
      <c r="G1" s="88" t="s">
        <v>16</v>
      </c>
      <c r="H1" s="88" t="s">
        <v>986</v>
      </c>
      <c r="I1" s="88" t="s">
        <v>1327</v>
      </c>
      <c r="J1" s="88" t="s">
        <v>24</v>
      </c>
      <c r="K1" s="88" t="s">
        <v>1328</v>
      </c>
      <c r="L1" s="88" t="s">
        <v>963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 t="s">
        <v>20</v>
      </c>
      <c r="BB1" t="s">
        <v>949</v>
      </c>
    </row>
    <row r="2" spans="1:54">
      <c r="A2" s="4">
        <v>44075</v>
      </c>
      <c r="B2" s="5"/>
      <c r="C2" s="76">
        <f>SUM(G2:AZ2)</f>
        <v>55677</v>
      </c>
      <c r="D2" s="11"/>
      <c r="E2" s="74"/>
      <c r="F2" s="13"/>
      <c r="G2" s="88">
        <v>142</v>
      </c>
      <c r="H2" s="88">
        <f>45+80+45+190</f>
        <v>360</v>
      </c>
      <c r="I2" s="88"/>
      <c r="J2" s="88"/>
      <c r="K2" s="88"/>
      <c r="L2" s="88"/>
      <c r="M2" s="6"/>
      <c r="N2" s="6"/>
      <c r="O2" s="6">
        <v>11710</v>
      </c>
      <c r="P2" s="6"/>
      <c r="Q2" s="6"/>
      <c r="R2" s="6">
        <v>8500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>
        <v>1165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>
        <v>20400</v>
      </c>
      <c r="AZ2" s="6">
        <v>13400</v>
      </c>
      <c r="BA2" t="s">
        <v>1072</v>
      </c>
      <c r="BB2" t="s">
        <v>1071</v>
      </c>
    </row>
    <row r="3" spans="1:54" ht="15" customHeight="1">
      <c r="A3" s="4">
        <v>44076</v>
      </c>
      <c r="B3" s="2">
        <v>9459</v>
      </c>
      <c r="C3" s="76">
        <f>SUM(G3:AZ3)</f>
        <v>1560</v>
      </c>
      <c r="D3" s="12"/>
      <c r="E3" s="15"/>
      <c r="F3" s="10"/>
      <c r="G3" s="88"/>
      <c r="H3" s="88"/>
      <c r="I3" s="88"/>
      <c r="J3" s="88"/>
      <c r="K3" s="88"/>
      <c r="L3" s="88"/>
      <c r="M3" s="5"/>
      <c r="N3" s="7"/>
      <c r="O3" s="7">
        <v>1560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4">
      <c r="A4" s="4">
        <v>44077</v>
      </c>
      <c r="B4" s="2">
        <v>12222</v>
      </c>
      <c r="C4" s="76">
        <f>SUM(G4:AZ4)</f>
        <v>11295</v>
      </c>
      <c r="D4" s="12"/>
      <c r="E4" s="15"/>
      <c r="F4" s="10"/>
      <c r="G4" s="88">
        <v>48</v>
      </c>
      <c r="H4" s="88"/>
      <c r="I4" s="88"/>
      <c r="J4" s="88"/>
      <c r="K4" s="88"/>
      <c r="L4" s="88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6"/>
      <c r="AK4" s="6">
        <f>3500+5084</f>
        <v>8584</v>
      </c>
      <c r="AL4" s="6"/>
      <c r="AM4" s="6"/>
      <c r="AN4" s="6">
        <v>2085</v>
      </c>
      <c r="AO4" s="6"/>
      <c r="AP4" s="6"/>
      <c r="AQ4" s="6">
        <f>440+69+69</f>
        <v>578</v>
      </c>
      <c r="AR4" s="6"/>
      <c r="AS4" s="6"/>
      <c r="AT4" s="6"/>
      <c r="AU4" s="6"/>
      <c r="AV4" s="6"/>
      <c r="AW4" s="6"/>
      <c r="AX4" s="6"/>
      <c r="AY4" s="6"/>
      <c r="AZ4" s="7"/>
    </row>
    <row r="5" spans="1:54">
      <c r="A5" s="4">
        <v>44078</v>
      </c>
      <c r="B5" s="2">
        <v>11188</v>
      </c>
      <c r="C5" s="76">
        <f t="shared" ref="C5:C31" si="0">SUM(G5:AZ5)</f>
        <v>113971</v>
      </c>
      <c r="D5" s="12"/>
      <c r="E5" s="15"/>
      <c r="F5" s="10"/>
      <c r="G5" s="88"/>
      <c r="H5" s="88">
        <v>80</v>
      </c>
      <c r="I5" s="88"/>
      <c r="J5" s="88"/>
      <c r="K5" s="88"/>
      <c r="L5" s="88"/>
      <c r="M5" s="5"/>
      <c r="N5" s="7">
        <v>5858</v>
      </c>
      <c r="O5" s="7"/>
      <c r="P5" s="7">
        <v>28323</v>
      </c>
      <c r="Q5" s="7"/>
      <c r="R5" s="7"/>
      <c r="S5" s="7"/>
      <c r="T5" s="7"/>
      <c r="U5" s="7"/>
      <c r="V5" s="7"/>
      <c r="W5" s="7"/>
      <c r="X5" s="7"/>
      <c r="Y5" s="7"/>
      <c r="Z5" s="7"/>
      <c r="AA5" s="7">
        <v>35690</v>
      </c>
      <c r="AB5" s="7"/>
      <c r="AC5" s="7"/>
      <c r="AD5" s="7"/>
      <c r="AE5" s="7"/>
      <c r="AF5" s="7"/>
      <c r="AG5" s="7"/>
      <c r="AH5" s="7"/>
      <c r="AI5" s="7"/>
      <c r="AJ5" s="6"/>
      <c r="AK5" s="6"/>
      <c r="AL5" s="6"/>
      <c r="AM5" s="6"/>
      <c r="AN5" s="6"/>
      <c r="AO5" s="6"/>
      <c r="AP5" s="6"/>
      <c r="AQ5" s="6">
        <v>880</v>
      </c>
      <c r="AR5" s="6"/>
      <c r="AS5" s="6"/>
      <c r="AT5" s="6"/>
      <c r="AU5" s="6"/>
      <c r="AV5" s="6">
        <v>39800</v>
      </c>
      <c r="AW5" s="6"/>
      <c r="AX5" s="6"/>
      <c r="AY5" s="6"/>
      <c r="AZ5" s="7">
        <v>3340</v>
      </c>
      <c r="BA5" t="s">
        <v>1131</v>
      </c>
    </row>
    <row r="6" spans="1:54">
      <c r="A6" s="4">
        <v>44079</v>
      </c>
      <c r="B6" s="2">
        <v>25174</v>
      </c>
      <c r="C6" s="76">
        <f t="shared" si="0"/>
        <v>7736</v>
      </c>
      <c r="D6" s="12"/>
      <c r="E6" s="15"/>
      <c r="F6" s="10"/>
      <c r="G6" s="88"/>
      <c r="H6" s="88"/>
      <c r="I6" s="88"/>
      <c r="J6" s="88"/>
      <c r="K6" s="88"/>
      <c r="L6" s="88"/>
      <c r="M6" s="5"/>
      <c r="N6" s="7"/>
      <c r="O6" s="7"/>
      <c r="P6" s="7"/>
      <c r="Q6" s="7"/>
      <c r="R6" s="7"/>
      <c r="S6" s="7"/>
      <c r="T6" s="7">
        <v>2546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>
        <v>500</v>
      </c>
      <c r="AI6" s="7"/>
      <c r="AJ6" s="6">
        <v>4690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4">
      <c r="A7" s="4">
        <v>44080</v>
      </c>
      <c r="B7" s="2">
        <v>48281</v>
      </c>
      <c r="C7" s="76">
        <f t="shared" si="0"/>
        <v>0</v>
      </c>
      <c r="D7" s="12"/>
      <c r="E7" s="15"/>
      <c r="F7" s="10"/>
      <c r="G7" s="88"/>
      <c r="H7" s="88"/>
      <c r="I7" s="88"/>
      <c r="J7" s="88"/>
      <c r="K7" s="88"/>
      <c r="L7" s="88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4">
      <c r="A8" s="4">
        <v>44081</v>
      </c>
      <c r="B8" s="2">
        <v>17978</v>
      </c>
      <c r="C8" s="76">
        <f t="shared" si="0"/>
        <v>2610</v>
      </c>
      <c r="D8" s="12"/>
      <c r="E8" s="15"/>
      <c r="F8" s="10"/>
      <c r="G8" s="88">
        <v>60</v>
      </c>
      <c r="H8" s="88"/>
      <c r="I8" s="88"/>
      <c r="J8" s="88"/>
      <c r="K8" s="88"/>
      <c r="L8" s="88"/>
      <c r="M8" s="5"/>
      <c r="N8" s="7"/>
      <c r="O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6"/>
      <c r="AK8" s="6"/>
      <c r="AL8" s="6"/>
      <c r="AM8" s="6"/>
      <c r="AN8" s="6"/>
      <c r="AO8" s="6"/>
      <c r="AP8" s="6" t="s">
        <v>952</v>
      </c>
      <c r="AQ8" s="6"/>
      <c r="AR8" s="6"/>
      <c r="AS8" s="6"/>
      <c r="AT8" s="6"/>
      <c r="AU8" s="6"/>
      <c r="AV8" s="6"/>
      <c r="AW8" s="6"/>
      <c r="AX8" s="6"/>
      <c r="AY8" s="6"/>
      <c r="AZ8" s="7">
        <v>2550</v>
      </c>
    </row>
    <row r="9" spans="1:54">
      <c r="A9" s="4">
        <v>44082</v>
      </c>
      <c r="B9" s="2">
        <v>17904</v>
      </c>
      <c r="C9" s="76">
        <f t="shared" si="0"/>
        <v>51704</v>
      </c>
      <c r="D9" s="12"/>
      <c r="E9" s="15"/>
      <c r="F9" s="10"/>
      <c r="G9" s="88"/>
      <c r="H9" s="88">
        <f>65+70</f>
        <v>135</v>
      </c>
      <c r="I9" s="88"/>
      <c r="J9" s="88"/>
      <c r="K9" s="88"/>
      <c r="L9" s="88"/>
      <c r="M9" s="5">
        <v>20000</v>
      </c>
      <c r="N9" s="7">
        <v>12380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6">
        <f>986+11926</f>
        <v>12912</v>
      </c>
      <c r="AK9" s="6"/>
      <c r="AL9" s="6"/>
      <c r="AM9" s="6"/>
      <c r="AN9" s="6"/>
      <c r="AO9" s="6"/>
      <c r="AP9" s="6"/>
      <c r="AQ9" s="6">
        <v>1350</v>
      </c>
      <c r="AR9" s="6"/>
      <c r="AS9" s="6"/>
      <c r="AT9" s="6"/>
      <c r="AU9" s="6"/>
      <c r="AV9" s="6"/>
      <c r="AW9" s="6"/>
      <c r="AX9" s="6"/>
      <c r="AY9" s="6"/>
      <c r="AZ9" s="7">
        <v>4927</v>
      </c>
      <c r="BA9" t="s">
        <v>1151</v>
      </c>
      <c r="BB9" t="s">
        <v>926</v>
      </c>
    </row>
    <row r="10" spans="1:54">
      <c r="A10" s="4">
        <v>44083</v>
      </c>
      <c r="B10" s="2">
        <v>5706</v>
      </c>
      <c r="C10" s="76">
        <f t="shared" si="0"/>
        <v>2517</v>
      </c>
      <c r="D10" s="12"/>
      <c r="E10" s="15"/>
      <c r="F10" s="10"/>
      <c r="G10" s="88">
        <v>237</v>
      </c>
      <c r="H10" s="88"/>
      <c r="I10" s="88"/>
      <c r="J10" s="88"/>
      <c r="K10" s="88"/>
      <c r="L10" s="88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7">
        <v>2280</v>
      </c>
      <c r="BA10" t="s">
        <v>1052</v>
      </c>
      <c r="BB10" t="s">
        <v>926</v>
      </c>
    </row>
    <row r="11" spans="1:54">
      <c r="A11" s="4">
        <v>44084</v>
      </c>
      <c r="B11" s="2">
        <v>24063</v>
      </c>
      <c r="C11" s="76">
        <f t="shared" si="0"/>
        <v>50138</v>
      </c>
      <c r="D11" s="12"/>
      <c r="E11" s="15"/>
      <c r="F11" s="10"/>
      <c r="G11" s="88">
        <v>30</v>
      </c>
      <c r="H11" s="88">
        <v>55</v>
      </c>
      <c r="I11" s="88"/>
      <c r="J11" s="88"/>
      <c r="K11" s="88"/>
      <c r="L11" s="88"/>
      <c r="M11" s="5"/>
      <c r="N11" s="7"/>
      <c r="O11" s="7"/>
      <c r="P11" s="7"/>
      <c r="Q11" s="7"/>
      <c r="R11" s="7"/>
      <c r="S11" s="7"/>
      <c r="T11" s="7">
        <v>2385</v>
      </c>
      <c r="U11" s="7"/>
      <c r="V11" s="7">
        <v>4150</v>
      </c>
      <c r="W11" s="7">
        <f>8980+1530+2508</f>
        <v>13018</v>
      </c>
      <c r="X11" s="7"/>
      <c r="Y11" s="7"/>
      <c r="Z11" s="7"/>
      <c r="AA11" s="7"/>
      <c r="AB11" s="7"/>
      <c r="AC11" s="7"/>
      <c r="AD11" s="7"/>
      <c r="AE11" s="7"/>
      <c r="AF11" s="7">
        <v>30500</v>
      </c>
      <c r="AG11" s="7"/>
      <c r="AH11" s="7"/>
      <c r="AI11" s="7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4">
      <c r="A12" s="4">
        <v>44085</v>
      </c>
      <c r="B12" s="2">
        <v>11357</v>
      </c>
      <c r="C12" s="76">
        <f t="shared" si="0"/>
        <v>44486</v>
      </c>
      <c r="D12" s="12"/>
      <c r="E12" s="15"/>
      <c r="F12" s="10"/>
      <c r="G12" s="88">
        <v>60</v>
      </c>
      <c r="H12" s="88"/>
      <c r="I12" s="88"/>
      <c r="J12" s="88"/>
      <c r="K12" s="88"/>
      <c r="L12" s="88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>
        <v>500</v>
      </c>
      <c r="AI12" s="7"/>
      <c r="AJ12" s="6"/>
      <c r="AK12" s="6"/>
      <c r="AL12" s="6"/>
      <c r="AM12" s="6"/>
      <c r="AN12" s="6">
        <v>1380</v>
      </c>
      <c r="AO12" s="6">
        <v>30500</v>
      </c>
      <c r="AP12" s="6"/>
      <c r="AQ12" s="6"/>
      <c r="AR12" s="6"/>
      <c r="AS12" s="6"/>
      <c r="AT12" s="6">
        <v>9040</v>
      </c>
      <c r="AU12" s="6"/>
      <c r="AV12" s="6"/>
      <c r="AW12" s="6"/>
      <c r="AX12" s="6"/>
      <c r="AY12" s="6"/>
      <c r="AZ12" s="7">
        <v>3006</v>
      </c>
    </row>
    <row r="13" spans="1:54">
      <c r="A13" s="4">
        <v>44086</v>
      </c>
      <c r="B13" s="2">
        <v>15278</v>
      </c>
      <c r="C13" s="76">
        <f t="shared" si="0"/>
        <v>1720</v>
      </c>
      <c r="D13" s="12"/>
      <c r="E13" s="15"/>
      <c r="F13" s="10"/>
      <c r="G13" s="88"/>
      <c r="H13" s="88"/>
      <c r="I13" s="88"/>
      <c r="J13" s="88"/>
      <c r="K13" s="88"/>
      <c r="L13" s="88"/>
      <c r="M13" s="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>
        <f>400+1320</f>
        <v>1720</v>
      </c>
      <c r="BA13" t="s">
        <v>1198</v>
      </c>
      <c r="BB13" t="s">
        <v>1197</v>
      </c>
    </row>
    <row r="14" spans="1:54">
      <c r="A14" s="4">
        <v>44087</v>
      </c>
      <c r="B14" s="2">
        <v>8813</v>
      </c>
      <c r="C14" s="76">
        <f t="shared" si="0"/>
        <v>12006</v>
      </c>
      <c r="D14" s="12"/>
      <c r="E14" s="15"/>
      <c r="F14" s="10"/>
      <c r="G14" s="88"/>
      <c r="H14" s="88"/>
      <c r="I14" s="88"/>
      <c r="J14" s="88"/>
      <c r="K14" s="88"/>
      <c r="L14" s="88"/>
      <c r="M14" s="5"/>
      <c r="N14" s="78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8622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6"/>
      <c r="AK14" s="6"/>
      <c r="AL14" s="6"/>
      <c r="AM14" s="6"/>
      <c r="AN14" s="6"/>
      <c r="AO14" s="6"/>
      <c r="AP14" s="6"/>
      <c r="AQ14" s="6">
        <v>384</v>
      </c>
      <c r="AR14" s="6"/>
      <c r="AS14" s="6"/>
      <c r="AT14" s="6"/>
      <c r="AU14" s="6"/>
      <c r="AV14" s="6"/>
      <c r="AW14" s="6"/>
      <c r="AX14" s="6"/>
      <c r="AY14" s="6"/>
      <c r="AZ14" s="7">
        <v>3000</v>
      </c>
      <c r="BA14" t="s">
        <v>1208</v>
      </c>
    </row>
    <row r="15" spans="1:54">
      <c r="A15" s="4">
        <v>44088</v>
      </c>
      <c r="B15" s="2">
        <v>10319</v>
      </c>
      <c r="C15" s="76">
        <f t="shared" si="0"/>
        <v>30075</v>
      </c>
      <c r="D15" s="12"/>
      <c r="E15" s="15"/>
      <c r="F15" s="10"/>
      <c r="G15" s="88"/>
      <c r="H15" s="88">
        <v>75</v>
      </c>
      <c r="I15" s="88"/>
      <c r="J15" s="88"/>
      <c r="K15" s="88"/>
      <c r="L15" s="88"/>
      <c r="M15" s="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>
        <v>30000</v>
      </c>
      <c r="AZ15" s="7"/>
      <c r="BA15" t="s">
        <v>1209</v>
      </c>
    </row>
    <row r="16" spans="1:54">
      <c r="A16" s="4">
        <v>44089</v>
      </c>
      <c r="B16" s="2">
        <v>27470</v>
      </c>
      <c r="C16" s="76">
        <f t="shared" si="0"/>
        <v>4395</v>
      </c>
      <c r="D16" s="12"/>
      <c r="E16" s="15"/>
      <c r="F16" s="10"/>
      <c r="G16" s="88">
        <v>30</v>
      </c>
      <c r="H16" s="88">
        <v>35</v>
      </c>
      <c r="I16" s="88"/>
      <c r="J16" s="88"/>
      <c r="K16" s="88"/>
      <c r="L16" s="88"/>
      <c r="M16" s="5"/>
      <c r="N16" s="7"/>
      <c r="O16" s="7"/>
      <c r="P16" s="7"/>
      <c r="Q16" s="7"/>
      <c r="R16" s="7"/>
      <c r="S16" s="7"/>
      <c r="T16" s="7">
        <v>1680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 t="s">
        <v>1098</v>
      </c>
      <c r="AJ16" s="6"/>
      <c r="AK16" s="6"/>
      <c r="AL16" s="6"/>
      <c r="AM16" s="6"/>
      <c r="AN16" s="6"/>
      <c r="AO16" s="6"/>
      <c r="AP16" s="6"/>
      <c r="AQ16" s="6">
        <v>2650</v>
      </c>
      <c r="AR16" s="6"/>
      <c r="AS16" s="6"/>
      <c r="AT16" s="6"/>
      <c r="AU16" s="6"/>
      <c r="AV16" s="6"/>
      <c r="AW16" s="6"/>
      <c r="AX16" s="6"/>
      <c r="AY16" s="6"/>
      <c r="AZ16" s="7"/>
    </row>
    <row r="17" spans="1:54">
      <c r="A17" s="4">
        <v>44090</v>
      </c>
      <c r="B17" s="2">
        <v>14512</v>
      </c>
      <c r="C17" s="76">
        <f t="shared" si="0"/>
        <v>0</v>
      </c>
      <c r="D17" s="12"/>
      <c r="E17" s="15"/>
      <c r="F17" s="10"/>
      <c r="G17" s="88"/>
      <c r="H17" s="88"/>
      <c r="I17" s="88"/>
      <c r="J17" s="88"/>
      <c r="K17" s="88"/>
      <c r="L17" s="88"/>
      <c r="M17" s="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7"/>
    </row>
    <row r="18" spans="1:54">
      <c r="A18" s="4">
        <v>44091</v>
      </c>
      <c r="B18" s="2">
        <v>19627</v>
      </c>
      <c r="C18" s="76">
        <f>SUM(G18:AZ18)</f>
        <v>36332.300000000003</v>
      </c>
      <c r="D18" s="12"/>
      <c r="E18" s="15"/>
      <c r="F18" s="10"/>
      <c r="G18" s="88"/>
      <c r="H18" s="88">
        <v>35</v>
      </c>
      <c r="I18" s="88"/>
      <c r="J18" s="88">
        <v>3000</v>
      </c>
      <c r="K18" s="88"/>
      <c r="L18" s="88">
        <v>1362.3</v>
      </c>
      <c r="M18" s="5">
        <v>31055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7">
        <v>880</v>
      </c>
      <c r="BA18" t="s">
        <v>1236</v>
      </c>
      <c r="BB18" t="s">
        <v>1235</v>
      </c>
    </row>
    <row r="19" spans="1:54">
      <c r="A19" s="4">
        <v>44092</v>
      </c>
      <c r="B19" s="2">
        <v>9801</v>
      </c>
      <c r="C19" s="76">
        <f t="shared" si="0"/>
        <v>78976</v>
      </c>
      <c r="D19" s="12"/>
      <c r="E19" s="15"/>
      <c r="F19" s="10"/>
      <c r="G19" s="88"/>
      <c r="H19" s="88"/>
      <c r="I19" s="88"/>
      <c r="J19" s="88"/>
      <c r="K19" s="88"/>
      <c r="L19" s="88"/>
      <c r="M19" s="5"/>
      <c r="N19" s="7">
        <v>12020</v>
      </c>
      <c r="O19" s="7">
        <v>2774</v>
      </c>
      <c r="P19" s="7"/>
      <c r="Q19" s="7"/>
      <c r="R19" s="7"/>
      <c r="S19" s="7"/>
      <c r="T19" s="7"/>
      <c r="U19" s="7">
        <v>3400</v>
      </c>
      <c r="V19" s="7"/>
      <c r="W19" s="7">
        <f>11144-1320-2300</f>
        <v>7524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>
        <v>500</v>
      </c>
      <c r="AI19" s="7"/>
      <c r="AJ19" s="6"/>
      <c r="AK19" s="6"/>
      <c r="AL19" s="6"/>
      <c r="AM19" s="6"/>
      <c r="AN19" s="6"/>
      <c r="AO19" s="6"/>
      <c r="AP19" s="6">
        <v>26116</v>
      </c>
      <c r="AQ19" s="6"/>
      <c r="AR19" s="6"/>
      <c r="AS19" s="6"/>
      <c r="AT19" s="6"/>
      <c r="AU19" s="6"/>
      <c r="AV19" s="6">
        <v>22230</v>
      </c>
      <c r="AW19" s="6"/>
      <c r="AX19" s="6">
        <v>4412</v>
      </c>
      <c r="AY19" s="6"/>
      <c r="AZ19" s="7"/>
    </row>
    <row r="20" spans="1:54">
      <c r="A20" s="4">
        <v>44093</v>
      </c>
      <c r="B20" s="2"/>
      <c r="C20" s="76">
        <f t="shared" si="0"/>
        <v>15700</v>
      </c>
      <c r="D20" s="12"/>
      <c r="E20" s="15"/>
      <c r="F20" s="10"/>
      <c r="G20" s="88"/>
      <c r="H20" s="88"/>
      <c r="I20" s="88"/>
      <c r="J20" s="88"/>
      <c r="K20" s="88"/>
      <c r="L20" s="88"/>
      <c r="M20" s="5"/>
      <c r="N20" s="7"/>
      <c r="O20" s="7"/>
      <c r="P20" s="7"/>
      <c r="Q20" s="7"/>
      <c r="R20" s="7"/>
      <c r="S20" s="7"/>
      <c r="T20" s="7"/>
      <c r="U20" s="7">
        <f>12770-5200</f>
        <v>7570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>
        <v>8000</v>
      </c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7">
        <v>130</v>
      </c>
      <c r="BA20" t="s">
        <v>1197</v>
      </c>
    </row>
    <row r="21" spans="1:54">
      <c r="A21" s="4">
        <v>44094</v>
      </c>
      <c r="B21" s="2"/>
      <c r="C21" s="76">
        <f t="shared" si="0"/>
        <v>540</v>
      </c>
      <c r="D21" s="12"/>
      <c r="E21" s="15"/>
      <c r="F21" s="10"/>
      <c r="G21" s="88"/>
      <c r="H21" s="88"/>
      <c r="I21" s="88"/>
      <c r="J21" s="88"/>
      <c r="K21" s="88"/>
      <c r="L21" s="88"/>
      <c r="M21" s="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7">
        <v>540</v>
      </c>
    </row>
    <row r="22" spans="1:54">
      <c r="A22" s="4">
        <v>44095</v>
      </c>
      <c r="B22" s="2"/>
      <c r="C22" s="76">
        <f t="shared" si="0"/>
        <v>55704</v>
      </c>
      <c r="D22" s="12"/>
      <c r="E22" s="15"/>
      <c r="F22" s="10"/>
      <c r="G22" s="88"/>
      <c r="H22" s="88">
        <v>80</v>
      </c>
      <c r="I22" s="88"/>
      <c r="J22" s="88"/>
      <c r="K22" s="88"/>
      <c r="L22" s="88"/>
      <c r="M22" s="5"/>
      <c r="N22" s="7"/>
      <c r="O22" s="7"/>
      <c r="P22" s="7"/>
      <c r="Q22" s="7">
        <v>13600</v>
      </c>
      <c r="R22" s="7"/>
      <c r="S22" s="7"/>
      <c r="T22" s="7"/>
      <c r="U22" s="7">
        <v>4500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>
        <v>9693</v>
      </c>
      <c r="AT22" s="6"/>
      <c r="AU22" s="6">
        <v>3035</v>
      </c>
      <c r="AV22" s="6"/>
      <c r="AW22" s="6"/>
      <c r="AX22" s="6"/>
      <c r="AY22" s="6"/>
      <c r="AZ22" s="7">
        <f>22756+720+1320</f>
        <v>24796</v>
      </c>
      <c r="BA22" t="s">
        <v>1273</v>
      </c>
      <c r="BB22" t="s">
        <v>1276</v>
      </c>
    </row>
    <row r="23" spans="1:54">
      <c r="A23" s="4">
        <v>44096</v>
      </c>
      <c r="B23" s="2"/>
      <c r="C23" s="76">
        <f t="shared" si="0"/>
        <v>2058</v>
      </c>
      <c r="D23" s="12"/>
      <c r="E23" s="15"/>
      <c r="F23" s="10"/>
      <c r="G23" s="88">
        <v>30</v>
      </c>
      <c r="H23" s="88">
        <v>80</v>
      </c>
      <c r="I23" s="88"/>
      <c r="J23" s="88"/>
      <c r="K23" s="88"/>
      <c r="L23" s="88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>
        <v>1948</v>
      </c>
      <c r="AY23" s="6"/>
      <c r="AZ23" s="7"/>
    </row>
    <row r="24" spans="1:54">
      <c r="A24" s="4">
        <v>44097</v>
      </c>
      <c r="B24" s="2"/>
      <c r="C24" s="76">
        <f t="shared" si="0"/>
        <v>14483</v>
      </c>
      <c r="D24" s="12"/>
      <c r="E24" s="15"/>
      <c r="F24" s="10"/>
      <c r="G24" s="88"/>
      <c r="H24" s="88">
        <v>95</v>
      </c>
      <c r="I24" s="88"/>
      <c r="J24" s="88"/>
      <c r="K24" s="88"/>
      <c r="L24" s="88"/>
      <c r="M24" s="5"/>
      <c r="N24" s="7"/>
      <c r="O24" s="7"/>
      <c r="P24" s="7"/>
      <c r="Q24" s="7"/>
      <c r="R24" s="7"/>
      <c r="S24" s="7"/>
      <c r="T24" s="7">
        <v>4035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v>4240</v>
      </c>
      <c r="AJ24" s="6"/>
      <c r="AK24" s="6">
        <v>1958</v>
      </c>
      <c r="AL24" s="6"/>
      <c r="AM24" s="6"/>
      <c r="AN24" s="6"/>
      <c r="AO24" s="6"/>
      <c r="AP24" s="6"/>
      <c r="AQ24" s="6"/>
      <c r="AR24" s="6"/>
      <c r="AS24" s="6"/>
      <c r="AT24" s="6"/>
      <c r="AU24" s="6">
        <v>3930</v>
      </c>
      <c r="AV24" s="6"/>
      <c r="AW24" s="6"/>
      <c r="AX24" s="6"/>
      <c r="AY24" s="6"/>
      <c r="AZ24" s="7">
        <v>225</v>
      </c>
    </row>
    <row r="25" spans="1:54">
      <c r="A25" s="4">
        <v>44098</v>
      </c>
      <c r="B25" s="2"/>
      <c r="C25" s="76">
        <f t="shared" si="0"/>
        <v>35101</v>
      </c>
      <c r="D25" s="12"/>
      <c r="E25" s="15"/>
      <c r="F25" s="10"/>
      <c r="G25" s="88"/>
      <c r="H25" s="88"/>
      <c r="I25" s="88"/>
      <c r="J25" s="88"/>
      <c r="K25" s="88"/>
      <c r="L25" s="88"/>
      <c r="M25" s="5"/>
      <c r="N25" s="7">
        <v>7930</v>
      </c>
      <c r="O25" s="7"/>
      <c r="P25" s="7"/>
      <c r="Q25" s="7"/>
      <c r="R25" s="7"/>
      <c r="S25" s="7"/>
      <c r="T25" s="7">
        <v>15600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>
        <v>7421</v>
      </c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>
        <v>4150</v>
      </c>
      <c r="BA25" t="s">
        <v>1282</v>
      </c>
      <c r="BB25" t="s">
        <v>1131</v>
      </c>
    </row>
    <row r="26" spans="1:54">
      <c r="A26" s="4">
        <v>44099</v>
      </c>
      <c r="B26" s="2"/>
      <c r="C26" s="76">
        <f t="shared" si="0"/>
        <v>7339</v>
      </c>
      <c r="D26" s="12"/>
      <c r="E26" s="15"/>
      <c r="F26" s="10"/>
      <c r="G26" s="88"/>
      <c r="H26" s="88">
        <v>520</v>
      </c>
      <c r="I26" s="88"/>
      <c r="J26" s="88"/>
      <c r="K26" s="88"/>
      <c r="L26" s="88"/>
      <c r="M26" s="5"/>
      <c r="N26" s="7">
        <v>2920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v>2112</v>
      </c>
      <c r="AD26" s="7"/>
      <c r="AE26" s="7"/>
      <c r="AF26" s="7"/>
      <c r="AG26" s="7"/>
      <c r="AH26" s="7">
        <v>500</v>
      </c>
      <c r="AI26" s="7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1287</v>
      </c>
      <c r="AV26" s="6"/>
      <c r="AW26" s="6"/>
      <c r="AX26" s="6"/>
      <c r="AY26" s="6"/>
      <c r="AZ26" s="7"/>
    </row>
    <row r="27" spans="1:54">
      <c r="A27" s="4">
        <v>44100</v>
      </c>
      <c r="B27" s="2"/>
      <c r="C27" s="76">
        <f t="shared" si="0"/>
        <v>535</v>
      </c>
      <c r="D27" s="12"/>
      <c r="E27" s="15"/>
      <c r="F27" s="10"/>
      <c r="G27" s="88"/>
      <c r="H27" s="88">
        <v>60</v>
      </c>
      <c r="I27" s="88"/>
      <c r="J27" s="88"/>
      <c r="K27" s="88"/>
      <c r="L27" s="88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>
        <v>475</v>
      </c>
      <c r="BA27" t="s">
        <v>1197</v>
      </c>
      <c r="BB27" t="s">
        <v>969</v>
      </c>
    </row>
    <row r="28" spans="1:54">
      <c r="A28" s="4">
        <v>44101</v>
      </c>
      <c r="B28" s="2"/>
      <c r="C28" s="76">
        <f t="shared" si="0"/>
        <v>131</v>
      </c>
      <c r="D28" s="12"/>
      <c r="E28" s="15"/>
      <c r="F28" s="10"/>
      <c r="G28" s="88">
        <v>40</v>
      </c>
      <c r="H28" s="88">
        <v>91</v>
      </c>
      <c r="I28" s="88"/>
      <c r="J28" s="88"/>
      <c r="K28" s="88"/>
      <c r="L28" s="88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4">
      <c r="A29" s="4">
        <v>44102</v>
      </c>
      <c r="B29" s="2"/>
      <c r="C29" s="76">
        <f t="shared" si="0"/>
        <v>40975</v>
      </c>
      <c r="D29" s="12"/>
      <c r="E29" s="15"/>
      <c r="F29" s="10"/>
      <c r="G29" s="88">
        <v>84</v>
      </c>
      <c r="H29" s="88">
        <v>85</v>
      </c>
      <c r="I29" s="88"/>
      <c r="J29" s="88"/>
      <c r="K29" s="88"/>
      <c r="L29" s="88"/>
      <c r="M29" s="5"/>
      <c r="N29" s="7"/>
      <c r="O29" s="7"/>
      <c r="P29" s="7">
        <v>14438</v>
      </c>
      <c r="Q29" s="7"/>
      <c r="R29" s="7">
        <v>19790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>
        <v>500</v>
      </c>
      <c r="AI29" s="7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>
        <v>4193</v>
      </c>
      <c r="AV29" s="6"/>
      <c r="AW29" s="6"/>
      <c r="AX29" s="6"/>
      <c r="AY29" s="6"/>
      <c r="AZ29" s="7">
        <v>1885</v>
      </c>
      <c r="BA29" t="s">
        <v>937</v>
      </c>
    </row>
    <row r="30" spans="1:54">
      <c r="A30" s="4">
        <v>44103</v>
      </c>
      <c r="B30" s="2"/>
      <c r="C30" s="76">
        <f t="shared" si="0"/>
        <v>46506</v>
      </c>
      <c r="D30" s="12"/>
      <c r="E30" s="15"/>
      <c r="F30" s="10"/>
      <c r="G30" s="88"/>
      <c r="H30" s="88">
        <v>80</v>
      </c>
      <c r="I30" s="88"/>
      <c r="J30" s="88"/>
      <c r="K30" s="88"/>
      <c r="L30" s="88"/>
      <c r="M30" s="5"/>
      <c r="N30" s="7"/>
      <c r="O30" s="7"/>
      <c r="P30" s="7">
        <v>12962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>
        <v>7872</v>
      </c>
      <c r="AF30" s="6"/>
      <c r="AG30" s="6"/>
      <c r="AH30" s="7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>
        <v>912</v>
      </c>
      <c r="AV30" s="6"/>
      <c r="AW30" s="6"/>
      <c r="AX30" s="6"/>
      <c r="AY30" s="6">
        <v>16040</v>
      </c>
      <c r="AZ30" s="6">
        <f>2100+6030+510</f>
        <v>8640</v>
      </c>
      <c r="BA30" t="s">
        <v>1317</v>
      </c>
      <c r="BB30" t="s">
        <v>1318</v>
      </c>
    </row>
    <row r="31" spans="1:54">
      <c r="A31" s="4">
        <v>44104</v>
      </c>
      <c r="B31" s="2"/>
      <c r="C31" s="76">
        <f t="shared" si="0"/>
        <v>84329</v>
      </c>
      <c r="D31" s="12"/>
      <c r="E31" s="15"/>
      <c r="F31" s="10"/>
      <c r="G31" s="88">
        <v>96</v>
      </c>
      <c r="H31" s="88"/>
      <c r="I31" s="88"/>
      <c r="J31" s="88"/>
      <c r="K31" s="88"/>
      <c r="L31" s="88"/>
      <c r="M31" s="5"/>
      <c r="N31" s="7"/>
      <c r="O31" s="7">
        <v>14932</v>
      </c>
      <c r="P31" s="7"/>
      <c r="Q31" s="7">
        <f>15374+7440</f>
        <v>22814</v>
      </c>
      <c r="R31" s="7"/>
      <c r="S31" s="6"/>
      <c r="T31" s="6">
        <v>2307</v>
      </c>
      <c r="U31" s="7"/>
      <c r="V31" s="7"/>
      <c r="W31" s="6"/>
      <c r="X31" s="6"/>
      <c r="Y31" s="6"/>
      <c r="Z31" s="6"/>
      <c r="AA31" s="6"/>
      <c r="AB31" s="6"/>
      <c r="AC31" s="6"/>
      <c r="AD31" s="7"/>
      <c r="AE31" s="7"/>
      <c r="AF31" s="6"/>
      <c r="AG31" s="6">
        <v>15000</v>
      </c>
      <c r="AH31" s="7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>
        <v>3604</v>
      </c>
      <c r="AY31" s="6"/>
      <c r="AZ31" s="6">
        <f>11176+4550+9850</f>
        <v>25576</v>
      </c>
      <c r="BA31" t="s">
        <v>1325</v>
      </c>
    </row>
    <row r="32" spans="1:54">
      <c r="A32" s="4"/>
      <c r="B32" s="2"/>
      <c r="C32" s="76"/>
      <c r="D32" s="12"/>
      <c r="E32" s="15"/>
      <c r="F32" s="10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18">
      <c r="A33" s="3" t="s">
        <v>19</v>
      </c>
      <c r="B33" s="2">
        <f>SUM(B3:B32)</f>
        <v>289152</v>
      </c>
      <c r="C33" s="76">
        <f>SUM(C2:D32)</f>
        <v>808599.3</v>
      </c>
      <c r="D33" s="12"/>
      <c r="E33" s="15"/>
      <c r="F33" s="10"/>
    </row>
    <row r="34" spans="1:18" ht="17" thickBot="1">
      <c r="A34" s="3" t="s">
        <v>18</v>
      </c>
      <c r="B34" s="2">
        <f>B33-C33</f>
        <v>-519447.30000000005</v>
      </c>
      <c r="C34" s="75"/>
      <c r="D34" s="12"/>
      <c r="E34" s="16"/>
      <c r="F34" s="10"/>
    </row>
    <row r="38" spans="1:18">
      <c r="A38" s="65"/>
      <c r="B38" s="2">
        <v>6687</v>
      </c>
    </row>
    <row r="39" spans="1:18">
      <c r="A39" s="65"/>
      <c r="B39" s="2">
        <v>2699</v>
      </c>
    </row>
    <row r="40" spans="1:18">
      <c r="A40" s="65"/>
      <c r="B40" s="2">
        <v>9929</v>
      </c>
    </row>
    <row r="41" spans="1:18">
      <c r="A41" s="65"/>
      <c r="B41" s="2">
        <v>9005</v>
      </c>
    </row>
    <row r="42" spans="1:18">
      <c r="A42" s="65"/>
      <c r="B42" s="2">
        <v>22582</v>
      </c>
      <c r="R42" s="66"/>
    </row>
    <row r="44" spans="1:18">
      <c r="A44" s="3" t="s">
        <v>19</v>
      </c>
      <c r="B44" s="1">
        <f>B34+B38+B39+B40+B41+B42</f>
        <v>-468545.30000000005</v>
      </c>
    </row>
  </sheetData>
  <pageMargins left="0.7" right="0.7" top="0.75" bottom="0.75" header="0.3" footer="0.3"/>
  <pageSetup paperSize="9" orientation="portrait" horizontalDpi="0" verticalDpi="0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9AAD-F904-0D4D-AA0F-78FD37C7D314}">
  <dimension ref="A2:H468"/>
  <sheetViews>
    <sheetView tabSelected="1" topLeftCell="A53" zoomScale="90" zoomScaleNormal="90" zoomScaleSheetLayoutView="110" workbookViewId="0">
      <selection activeCell="J90" sqref="J90"/>
    </sheetView>
  </sheetViews>
  <sheetFormatPr baseColWidth="10" defaultColWidth="8.83203125" defaultRowHeight="16"/>
  <cols>
    <col min="1" max="1" width="8.83203125" style="18"/>
    <col min="2" max="2" width="62.1640625" style="17" customWidth="1"/>
    <col min="3" max="3" width="13.6640625" style="19" customWidth="1"/>
    <col min="4" max="5" width="8.83203125" style="17"/>
    <col min="6" max="6" width="8.83203125" style="18"/>
    <col min="7" max="7" width="59.83203125" style="17" customWidth="1"/>
    <col min="8" max="8" width="16.5" style="18" customWidth="1"/>
    <col min="9" max="16384" width="8.83203125" style="17"/>
  </cols>
  <sheetData>
    <row r="2" spans="1:8" ht="18" thickBot="1">
      <c r="A2" s="41">
        <v>447874</v>
      </c>
      <c r="B2" s="53" t="s">
        <v>923</v>
      </c>
      <c r="C2" s="18">
        <v>360</v>
      </c>
      <c r="D2" s="34"/>
      <c r="F2" s="29" t="s">
        <v>922</v>
      </c>
      <c r="G2" s="20" t="s">
        <v>956</v>
      </c>
      <c r="H2" s="18">
        <v>675</v>
      </c>
    </row>
    <row r="3" spans="1:8" ht="17">
      <c r="B3" s="36"/>
      <c r="C3" s="18"/>
      <c r="D3" s="34"/>
      <c r="F3" s="31" t="s">
        <v>921</v>
      </c>
      <c r="G3" s="24" t="s">
        <v>920</v>
      </c>
      <c r="H3" s="18">
        <v>294</v>
      </c>
    </row>
    <row r="4" spans="1:8" ht="32">
      <c r="B4" s="38" t="s">
        <v>919</v>
      </c>
      <c r="C4" s="18">
        <v>360</v>
      </c>
      <c r="D4" s="34"/>
      <c r="F4" s="31" t="s">
        <v>918</v>
      </c>
      <c r="G4" s="24" t="s">
        <v>917</v>
      </c>
      <c r="H4" s="18">
        <v>178</v>
      </c>
    </row>
    <row r="5" spans="1:8" ht="17">
      <c r="B5" s="36" t="s">
        <v>916</v>
      </c>
      <c r="C5" s="18">
        <v>475</v>
      </c>
      <c r="D5" s="34"/>
      <c r="F5" s="30" t="s">
        <v>915</v>
      </c>
      <c r="G5" s="22" t="s">
        <v>914</v>
      </c>
      <c r="H5" s="18">
        <v>168</v>
      </c>
    </row>
    <row r="6" spans="1:8" ht="18" thickBot="1">
      <c r="B6" s="38" t="s">
        <v>913</v>
      </c>
      <c r="C6" s="18"/>
      <c r="D6" s="34"/>
      <c r="F6" s="29" t="s">
        <v>912</v>
      </c>
      <c r="G6" s="20" t="s">
        <v>911</v>
      </c>
      <c r="H6" s="18">
        <v>173</v>
      </c>
    </row>
    <row r="7" spans="1:8" ht="17">
      <c r="B7" s="36" t="s">
        <v>910</v>
      </c>
      <c r="C7" s="18"/>
      <c r="D7" s="34"/>
      <c r="F7" s="30" t="s">
        <v>909</v>
      </c>
      <c r="G7" s="22" t="s">
        <v>908</v>
      </c>
      <c r="H7" s="18">
        <v>622</v>
      </c>
    </row>
    <row r="8" spans="1:8" ht="17">
      <c r="B8" s="38"/>
      <c r="C8" s="18"/>
      <c r="D8" s="34"/>
      <c r="F8" s="31" t="s">
        <v>907</v>
      </c>
      <c r="G8" s="24" t="s">
        <v>906</v>
      </c>
      <c r="H8" s="18">
        <v>750</v>
      </c>
    </row>
    <row r="9" spans="1:8" ht="32">
      <c r="B9" s="36"/>
      <c r="C9" s="18"/>
      <c r="D9" s="34"/>
      <c r="F9" s="31" t="s">
        <v>905</v>
      </c>
      <c r="G9" s="24" t="s">
        <v>904</v>
      </c>
      <c r="H9" s="18" t="s">
        <v>903</v>
      </c>
    </row>
    <row r="10" spans="1:8" ht="18" thickBot="1">
      <c r="B10" s="39"/>
      <c r="C10" s="18"/>
      <c r="D10" s="34"/>
      <c r="F10" s="29" t="s">
        <v>902</v>
      </c>
      <c r="G10" s="20" t="s">
        <v>901</v>
      </c>
      <c r="H10" s="18">
        <v>486</v>
      </c>
    </row>
    <row r="11" spans="1:8" ht="18" thickBot="1">
      <c r="B11" s="38" t="s">
        <v>900</v>
      </c>
      <c r="C11" s="18">
        <v>360</v>
      </c>
      <c r="D11" s="34"/>
      <c r="F11" s="29" t="s">
        <v>899</v>
      </c>
      <c r="G11" s="20" t="s">
        <v>898</v>
      </c>
      <c r="H11" s="18">
        <v>590</v>
      </c>
    </row>
    <row r="12" spans="1:8" ht="18" thickBot="1">
      <c r="B12" s="37" t="s">
        <v>363</v>
      </c>
      <c r="C12" s="18"/>
      <c r="D12" s="34"/>
      <c r="F12" s="29" t="s">
        <v>897</v>
      </c>
      <c r="G12" s="20" t="s">
        <v>896</v>
      </c>
      <c r="H12" s="18">
        <v>470</v>
      </c>
    </row>
    <row r="13" spans="1:8" ht="17">
      <c r="B13" s="36"/>
      <c r="C13" s="18"/>
      <c r="D13" s="34"/>
      <c r="F13" s="31" t="s">
        <v>895</v>
      </c>
      <c r="G13" s="24" t="s">
        <v>894</v>
      </c>
      <c r="H13" s="18">
        <v>622</v>
      </c>
    </row>
    <row r="14" spans="1:8" ht="17">
      <c r="B14" s="39"/>
      <c r="C14" s="18"/>
      <c r="D14" s="34"/>
      <c r="F14" s="30" t="s">
        <v>893</v>
      </c>
      <c r="G14" s="22" t="s">
        <v>892</v>
      </c>
      <c r="H14" s="18">
        <v>832</v>
      </c>
    </row>
    <row r="15" spans="1:8">
      <c r="B15" s="38" t="s">
        <v>891</v>
      </c>
      <c r="C15" s="18"/>
      <c r="D15" s="34"/>
      <c r="F15" s="31">
        <v>438215</v>
      </c>
      <c r="G15" s="33" t="s">
        <v>890</v>
      </c>
      <c r="H15" s="18">
        <v>797</v>
      </c>
    </row>
    <row r="16" spans="1:8">
      <c r="B16" s="37" t="s">
        <v>882</v>
      </c>
      <c r="C16" s="18"/>
      <c r="D16" s="34"/>
      <c r="F16" s="31">
        <v>436438</v>
      </c>
      <c r="G16" s="33" t="s">
        <v>889</v>
      </c>
      <c r="H16" s="18">
        <v>607</v>
      </c>
    </row>
    <row r="17" spans="2:8">
      <c r="B17" s="36" t="s">
        <v>888</v>
      </c>
      <c r="C17" s="18">
        <v>1699</v>
      </c>
      <c r="D17" s="34"/>
      <c r="F17" s="30">
        <v>432191</v>
      </c>
      <c r="G17" s="28" t="s">
        <v>887</v>
      </c>
      <c r="H17" s="18">
        <v>607</v>
      </c>
    </row>
    <row r="18" spans="2:8">
      <c r="B18" s="39" t="s">
        <v>886</v>
      </c>
      <c r="C18" s="18"/>
      <c r="D18" s="34"/>
      <c r="F18" s="31">
        <v>438626</v>
      </c>
      <c r="G18" s="33" t="s">
        <v>885</v>
      </c>
      <c r="H18" s="18">
        <v>228</v>
      </c>
    </row>
    <row r="19" spans="2:8" ht="32">
      <c r="B19" s="38" t="s">
        <v>884</v>
      </c>
      <c r="C19" s="18"/>
      <c r="D19" s="34"/>
      <c r="F19" s="30">
        <v>446937</v>
      </c>
      <c r="G19" s="28" t="s">
        <v>883</v>
      </c>
      <c r="H19" s="18">
        <v>1359</v>
      </c>
    </row>
    <row r="20" spans="2:8">
      <c r="B20" s="37" t="s">
        <v>882</v>
      </c>
      <c r="C20" s="18"/>
      <c r="D20" s="34"/>
      <c r="F20" s="31">
        <v>437153</v>
      </c>
      <c r="G20" s="33" t="s">
        <v>881</v>
      </c>
      <c r="H20" s="18">
        <v>1189</v>
      </c>
    </row>
    <row r="21" spans="2:8">
      <c r="B21" s="36" t="s">
        <v>880</v>
      </c>
      <c r="C21" s="18">
        <v>475</v>
      </c>
      <c r="D21" s="34"/>
      <c r="F21" s="30">
        <v>347481</v>
      </c>
      <c r="G21" s="28" t="s">
        <v>879</v>
      </c>
      <c r="H21" s="18">
        <v>445</v>
      </c>
    </row>
    <row r="22" spans="2:8">
      <c r="B22" s="39" t="s">
        <v>774</v>
      </c>
      <c r="C22" s="18"/>
      <c r="D22" s="34"/>
      <c r="F22" s="30">
        <v>347478</v>
      </c>
      <c r="G22" s="28" t="s">
        <v>878</v>
      </c>
      <c r="H22" s="18">
        <v>515</v>
      </c>
    </row>
    <row r="23" spans="2:8">
      <c r="B23" s="38" t="s">
        <v>877</v>
      </c>
      <c r="C23" s="18">
        <v>420</v>
      </c>
      <c r="D23" s="34"/>
      <c r="F23" s="31">
        <v>432190</v>
      </c>
      <c r="G23" s="33" t="s">
        <v>876</v>
      </c>
      <c r="H23" s="18">
        <v>599</v>
      </c>
    </row>
    <row r="24" spans="2:8" ht="32">
      <c r="B24" s="37" t="s">
        <v>693</v>
      </c>
      <c r="C24" s="18"/>
      <c r="D24" s="34"/>
      <c r="F24" s="31">
        <v>447488</v>
      </c>
      <c r="G24" s="33" t="s">
        <v>875</v>
      </c>
      <c r="H24" s="18">
        <v>279</v>
      </c>
    </row>
    <row r="25" spans="2:8">
      <c r="B25" s="36" t="s">
        <v>874</v>
      </c>
      <c r="C25" s="18">
        <v>320</v>
      </c>
      <c r="D25" s="34"/>
      <c r="E25" s="50"/>
      <c r="F25" s="30">
        <v>436441</v>
      </c>
      <c r="G25" s="28" t="s">
        <v>873</v>
      </c>
      <c r="H25" s="18">
        <v>248</v>
      </c>
    </row>
    <row r="26" spans="2:8">
      <c r="B26" s="39" t="s">
        <v>872</v>
      </c>
      <c r="C26" s="18"/>
      <c r="D26" s="34"/>
      <c r="E26" s="50"/>
      <c r="F26" s="30">
        <v>434048</v>
      </c>
      <c r="G26" s="28" t="s">
        <v>871</v>
      </c>
      <c r="H26" s="18">
        <v>419</v>
      </c>
    </row>
    <row r="27" spans="2:8">
      <c r="B27" s="38" t="s">
        <v>870</v>
      </c>
      <c r="C27" s="18">
        <v>390</v>
      </c>
      <c r="D27" s="34"/>
      <c r="F27" s="31">
        <v>352965</v>
      </c>
      <c r="G27" s="33" t="s">
        <v>869</v>
      </c>
      <c r="H27" s="18">
        <v>459</v>
      </c>
    </row>
    <row r="28" spans="2:8">
      <c r="B28" s="37" t="s">
        <v>868</v>
      </c>
      <c r="C28" s="18"/>
      <c r="D28" s="34"/>
      <c r="F28" s="30">
        <v>274251</v>
      </c>
      <c r="G28" s="28" t="s">
        <v>867</v>
      </c>
      <c r="H28" s="18">
        <v>429</v>
      </c>
    </row>
    <row r="29" spans="2:8">
      <c r="B29" s="36" t="s">
        <v>866</v>
      </c>
      <c r="C29" s="18">
        <v>40</v>
      </c>
      <c r="D29" s="34"/>
      <c r="F29" s="31">
        <v>374355</v>
      </c>
      <c r="G29" s="33" t="s">
        <v>865</v>
      </c>
      <c r="H29" s="18">
        <v>268</v>
      </c>
    </row>
    <row r="30" spans="2:8">
      <c r="B30" s="39" t="s">
        <v>681</v>
      </c>
      <c r="C30" s="18"/>
      <c r="D30" s="34"/>
    </row>
    <row r="31" spans="2:8">
      <c r="B31" s="38" t="s">
        <v>864</v>
      </c>
      <c r="C31" s="18">
        <v>205</v>
      </c>
      <c r="D31" s="34"/>
      <c r="F31" s="31">
        <v>439676</v>
      </c>
      <c r="G31" s="33" t="s">
        <v>863</v>
      </c>
      <c r="H31" s="18">
        <v>420</v>
      </c>
    </row>
    <row r="32" spans="2:8">
      <c r="B32" s="37" t="s">
        <v>862</v>
      </c>
      <c r="C32" s="18"/>
      <c r="D32" s="34"/>
      <c r="E32" s="51"/>
      <c r="F32" s="31">
        <v>376586</v>
      </c>
      <c r="G32" s="33" t="s">
        <v>861</v>
      </c>
    </row>
    <row r="33" spans="2:8">
      <c r="B33" s="36" t="s">
        <v>860</v>
      </c>
      <c r="C33" s="18">
        <v>480</v>
      </c>
      <c r="D33" s="34"/>
      <c r="F33" s="30">
        <v>436036</v>
      </c>
      <c r="G33" s="28" t="s">
        <v>859</v>
      </c>
      <c r="H33" s="18">
        <v>330</v>
      </c>
    </row>
    <row r="34" spans="2:8">
      <c r="B34" s="39" t="s">
        <v>498</v>
      </c>
      <c r="C34" s="18"/>
      <c r="D34" s="34"/>
      <c r="F34" s="30">
        <v>419303</v>
      </c>
      <c r="G34" s="28" t="s">
        <v>858</v>
      </c>
      <c r="H34" s="18">
        <v>420</v>
      </c>
    </row>
    <row r="35" spans="2:8">
      <c r="B35" s="38" t="s">
        <v>857</v>
      </c>
      <c r="C35" s="18">
        <v>239</v>
      </c>
      <c r="D35" s="34"/>
    </row>
    <row r="36" spans="2:8">
      <c r="B36" s="37"/>
      <c r="C36" s="18"/>
      <c r="D36" s="34"/>
      <c r="F36" s="31">
        <v>431350</v>
      </c>
      <c r="G36" s="33" t="s">
        <v>856</v>
      </c>
      <c r="H36" s="18">
        <v>208</v>
      </c>
    </row>
    <row r="37" spans="2:8">
      <c r="B37" s="37"/>
      <c r="C37" s="18"/>
      <c r="D37" s="34"/>
      <c r="F37" s="30">
        <v>350812</v>
      </c>
      <c r="G37" s="28" t="s">
        <v>7</v>
      </c>
      <c r="H37" s="18">
        <v>580</v>
      </c>
    </row>
    <row r="38" spans="2:8">
      <c r="B38" s="36" t="s">
        <v>855</v>
      </c>
      <c r="C38" s="18"/>
      <c r="D38" s="34"/>
      <c r="F38" s="31">
        <v>431057</v>
      </c>
      <c r="G38" s="33" t="s">
        <v>854</v>
      </c>
    </row>
    <row r="39" spans="2:8">
      <c r="B39" s="39" t="s">
        <v>853</v>
      </c>
      <c r="C39" s="18"/>
      <c r="D39" s="34"/>
      <c r="F39" s="31">
        <v>420098</v>
      </c>
      <c r="G39" s="33" t="s">
        <v>852</v>
      </c>
      <c r="H39" s="18">
        <v>700</v>
      </c>
    </row>
    <row r="40" spans="2:8">
      <c r="B40" s="38" t="s">
        <v>851</v>
      </c>
      <c r="C40" s="18"/>
      <c r="D40" s="34"/>
    </row>
    <row r="41" spans="2:8">
      <c r="B41" s="37" t="s">
        <v>268</v>
      </c>
      <c r="C41" s="18"/>
      <c r="D41" s="34"/>
      <c r="F41" s="31">
        <v>439072</v>
      </c>
      <c r="G41" s="33" t="s">
        <v>850</v>
      </c>
      <c r="H41" s="18">
        <v>310</v>
      </c>
    </row>
    <row r="42" spans="2:8">
      <c r="B42" s="36" t="s">
        <v>849</v>
      </c>
      <c r="C42" s="18">
        <v>720</v>
      </c>
      <c r="D42" s="34"/>
      <c r="E42" s="50"/>
      <c r="F42" s="30">
        <v>413615</v>
      </c>
      <c r="G42" s="28" t="s">
        <v>848</v>
      </c>
    </row>
    <row r="43" spans="2:8">
      <c r="B43" s="39" t="s">
        <v>268</v>
      </c>
      <c r="C43" s="18"/>
      <c r="D43" s="34"/>
      <c r="F43" s="31">
        <v>445754</v>
      </c>
      <c r="G43" s="33" t="s">
        <v>847</v>
      </c>
    </row>
    <row r="44" spans="2:8" ht="32">
      <c r="B44" s="38" t="s">
        <v>846</v>
      </c>
      <c r="C44" s="18"/>
      <c r="D44" s="34"/>
    </row>
    <row r="45" spans="2:8">
      <c r="B45" s="37" t="s">
        <v>845</v>
      </c>
      <c r="C45" s="18"/>
      <c r="D45" s="34"/>
      <c r="E45" s="51"/>
      <c r="F45" s="31">
        <v>419515</v>
      </c>
      <c r="G45" s="33" t="s">
        <v>844</v>
      </c>
      <c r="H45" s="18">
        <v>52</v>
      </c>
    </row>
    <row r="46" spans="2:8">
      <c r="B46" s="36" t="s">
        <v>843</v>
      </c>
      <c r="C46" s="18">
        <v>1119</v>
      </c>
      <c r="D46" s="34"/>
      <c r="E46" s="50"/>
      <c r="F46" s="30">
        <v>419804</v>
      </c>
      <c r="G46" s="28" t="s">
        <v>842</v>
      </c>
      <c r="H46" s="18">
        <v>58</v>
      </c>
    </row>
    <row r="47" spans="2:8">
      <c r="B47" s="39" t="s">
        <v>841</v>
      </c>
      <c r="C47" s="18"/>
      <c r="D47" s="34"/>
      <c r="F47" s="31">
        <v>419805</v>
      </c>
      <c r="G47" s="33" t="s">
        <v>840</v>
      </c>
      <c r="H47" s="18">
        <v>68</v>
      </c>
    </row>
    <row r="48" spans="2:8" ht="32">
      <c r="B48" s="38" t="s">
        <v>839</v>
      </c>
      <c r="C48" s="18"/>
      <c r="D48" s="34"/>
      <c r="F48" s="30">
        <v>419806</v>
      </c>
      <c r="G48" s="28" t="s">
        <v>838</v>
      </c>
      <c r="H48" s="18">
        <v>95</v>
      </c>
    </row>
    <row r="49" spans="2:8">
      <c r="B49" s="37" t="s">
        <v>834</v>
      </c>
      <c r="C49" s="18"/>
      <c r="D49" s="34"/>
      <c r="F49" s="31">
        <v>293853</v>
      </c>
      <c r="G49" s="33" t="s">
        <v>837</v>
      </c>
      <c r="H49" s="18">
        <v>249</v>
      </c>
    </row>
    <row r="50" spans="2:8">
      <c r="B50" s="36" t="s">
        <v>836</v>
      </c>
      <c r="C50" s="18"/>
      <c r="D50" s="34"/>
      <c r="G50" s="28" t="s">
        <v>835</v>
      </c>
      <c r="H50" s="18">
        <v>27</v>
      </c>
    </row>
    <row r="51" spans="2:8">
      <c r="B51" s="39" t="s">
        <v>834</v>
      </c>
      <c r="C51" s="18"/>
      <c r="D51" s="34"/>
      <c r="G51" s="33" t="s">
        <v>833</v>
      </c>
      <c r="H51" s="18">
        <v>29</v>
      </c>
    </row>
    <row r="52" spans="2:8">
      <c r="B52" s="38" t="s">
        <v>832</v>
      </c>
      <c r="C52" s="18"/>
      <c r="D52" s="34"/>
      <c r="G52" s="28" t="s">
        <v>831</v>
      </c>
      <c r="H52" s="18">
        <v>32</v>
      </c>
    </row>
    <row r="53" spans="2:8">
      <c r="B53" s="37" t="s">
        <v>816</v>
      </c>
      <c r="C53" s="18"/>
      <c r="D53" s="34"/>
      <c r="F53" s="31">
        <v>365290</v>
      </c>
      <c r="G53" s="33" t="s">
        <v>830</v>
      </c>
      <c r="H53" s="18">
        <v>299</v>
      </c>
    </row>
    <row r="54" spans="2:8">
      <c r="B54" s="36" t="s">
        <v>829</v>
      </c>
      <c r="C54" s="18"/>
      <c r="D54" s="34"/>
    </row>
    <row r="55" spans="2:8">
      <c r="B55" s="39" t="s">
        <v>816</v>
      </c>
      <c r="C55" s="18"/>
      <c r="D55" s="34"/>
      <c r="F55" s="31">
        <v>402739</v>
      </c>
      <c r="G55" s="33" t="s">
        <v>828</v>
      </c>
      <c r="H55" s="18">
        <v>2474</v>
      </c>
    </row>
    <row r="56" spans="2:8">
      <c r="B56" s="38" t="s">
        <v>827</v>
      </c>
      <c r="C56" s="18"/>
      <c r="D56" s="34"/>
      <c r="F56" s="31">
        <v>433567</v>
      </c>
      <c r="G56" s="33" t="s">
        <v>826</v>
      </c>
      <c r="H56" s="18" t="s">
        <v>825</v>
      </c>
    </row>
    <row r="57" spans="2:8">
      <c r="B57" s="37" t="s">
        <v>816</v>
      </c>
      <c r="C57" s="18"/>
      <c r="D57" s="34"/>
      <c r="F57" s="31">
        <v>437085</v>
      </c>
      <c r="G57" s="33" t="s">
        <v>824</v>
      </c>
      <c r="H57" s="18">
        <v>349</v>
      </c>
    </row>
    <row r="58" spans="2:8">
      <c r="B58" s="36" t="s">
        <v>823</v>
      </c>
      <c r="C58" s="18"/>
      <c r="D58" s="34"/>
      <c r="E58" s="50"/>
      <c r="F58" s="30">
        <v>442255</v>
      </c>
      <c r="G58" s="28" t="s">
        <v>822</v>
      </c>
      <c r="H58" s="18">
        <v>1335</v>
      </c>
    </row>
    <row r="59" spans="2:8">
      <c r="B59" s="39" t="s">
        <v>816</v>
      </c>
      <c r="C59" s="18"/>
      <c r="D59" s="34"/>
      <c r="E59" s="50"/>
      <c r="F59" s="31">
        <v>417763</v>
      </c>
      <c r="G59" s="33" t="s">
        <v>821</v>
      </c>
      <c r="H59" s="18" t="s">
        <v>820</v>
      </c>
    </row>
    <row r="60" spans="2:8">
      <c r="B60" s="38" t="s">
        <v>819</v>
      </c>
      <c r="C60" s="18"/>
      <c r="D60" s="34"/>
      <c r="E60" s="50"/>
      <c r="F60" s="30">
        <v>403687</v>
      </c>
      <c r="G60" s="28" t="s">
        <v>818</v>
      </c>
      <c r="H60" s="18" t="s">
        <v>817</v>
      </c>
    </row>
    <row r="61" spans="2:8">
      <c r="B61" s="37" t="s">
        <v>816</v>
      </c>
      <c r="C61" s="18"/>
      <c r="D61" s="34"/>
      <c r="E61" s="51"/>
      <c r="F61" s="31">
        <v>424687</v>
      </c>
      <c r="G61" s="33" t="s">
        <v>815</v>
      </c>
      <c r="H61" s="18">
        <v>336</v>
      </c>
    </row>
    <row r="62" spans="2:8">
      <c r="B62" s="36" t="s">
        <v>814</v>
      </c>
      <c r="C62" s="18">
        <v>780</v>
      </c>
      <c r="D62" s="34"/>
    </row>
    <row r="63" spans="2:8" ht="17">
      <c r="B63" s="39" t="s">
        <v>813</v>
      </c>
      <c r="C63" s="18"/>
      <c r="D63" s="34"/>
      <c r="F63" s="23" t="s">
        <v>812</v>
      </c>
      <c r="G63" s="22" t="s">
        <v>811</v>
      </c>
      <c r="H63" s="18">
        <v>730</v>
      </c>
    </row>
    <row r="64" spans="2:8" ht="17">
      <c r="B64" s="38" t="s">
        <v>810</v>
      </c>
      <c r="C64" s="18"/>
      <c r="D64" s="34"/>
      <c r="F64" s="25" t="s">
        <v>809</v>
      </c>
      <c r="G64" s="24" t="s">
        <v>808</v>
      </c>
      <c r="H64" s="18">
        <v>830</v>
      </c>
    </row>
    <row r="65" spans="2:8">
      <c r="B65" s="37" t="s">
        <v>665</v>
      </c>
      <c r="C65" s="18"/>
      <c r="D65" s="34"/>
    </row>
    <row r="66" spans="2:8" ht="17">
      <c r="B66" s="36" t="s">
        <v>807</v>
      </c>
      <c r="C66" s="18">
        <v>850</v>
      </c>
      <c r="D66" s="34"/>
      <c r="F66" s="25" t="s">
        <v>806</v>
      </c>
      <c r="G66" s="24" t="s">
        <v>805</v>
      </c>
      <c r="H66" s="18">
        <v>850</v>
      </c>
    </row>
    <row r="67" spans="2:8" ht="17">
      <c r="B67" s="39" t="s">
        <v>381</v>
      </c>
      <c r="C67" s="18"/>
      <c r="D67" s="34"/>
      <c r="F67" s="23" t="s">
        <v>804</v>
      </c>
      <c r="G67" s="22" t="s">
        <v>803</v>
      </c>
      <c r="H67" s="18">
        <v>740</v>
      </c>
    </row>
    <row r="68" spans="2:8" ht="17">
      <c r="B68" s="38" t="s">
        <v>802</v>
      </c>
      <c r="C68" s="18">
        <v>2250</v>
      </c>
      <c r="D68" s="34">
        <v>1750</v>
      </c>
      <c r="F68" s="25" t="s">
        <v>801</v>
      </c>
      <c r="G68" s="24" t="s">
        <v>800</v>
      </c>
    </row>
    <row r="69" spans="2:8" ht="17">
      <c r="B69" s="37" t="s">
        <v>799</v>
      </c>
      <c r="C69" s="18"/>
      <c r="D69" s="34"/>
      <c r="F69" s="23" t="s">
        <v>798</v>
      </c>
      <c r="G69" s="22" t="s">
        <v>797</v>
      </c>
      <c r="H69" s="18">
        <v>550</v>
      </c>
    </row>
    <row r="70" spans="2:8" ht="17">
      <c r="B70" s="36" t="s">
        <v>796</v>
      </c>
      <c r="C70" s="18"/>
      <c r="D70" s="34"/>
      <c r="F70" s="25" t="s">
        <v>795</v>
      </c>
      <c r="G70" s="24" t="s">
        <v>794</v>
      </c>
      <c r="H70" s="18" t="s">
        <v>793</v>
      </c>
    </row>
    <row r="71" spans="2:8" ht="18" thickBot="1">
      <c r="B71" s="39" t="s">
        <v>603</v>
      </c>
      <c r="C71" s="18"/>
      <c r="D71" s="34"/>
      <c r="F71" s="27" t="s">
        <v>792</v>
      </c>
      <c r="G71" s="26" t="s">
        <v>791</v>
      </c>
    </row>
    <row r="72" spans="2:8" ht="17">
      <c r="B72" s="38" t="s">
        <v>790</v>
      </c>
      <c r="C72" s="18"/>
      <c r="D72" s="34"/>
      <c r="F72" s="25" t="s">
        <v>789</v>
      </c>
      <c r="G72" s="24" t="s">
        <v>788</v>
      </c>
      <c r="H72" s="18">
        <v>780</v>
      </c>
    </row>
    <row r="73" spans="2:8" ht="17">
      <c r="B73" s="37" t="s">
        <v>603</v>
      </c>
      <c r="C73" s="18"/>
      <c r="D73" s="34"/>
      <c r="F73" s="23" t="s">
        <v>787</v>
      </c>
      <c r="G73" s="22" t="s">
        <v>786</v>
      </c>
      <c r="H73" s="18">
        <v>640</v>
      </c>
    </row>
    <row r="74" spans="2:8" ht="18" thickBot="1">
      <c r="B74" s="36" t="s">
        <v>785</v>
      </c>
      <c r="C74" s="18"/>
      <c r="D74" s="34"/>
      <c r="F74" s="21" t="s">
        <v>784</v>
      </c>
      <c r="G74" s="20" t="s">
        <v>783</v>
      </c>
      <c r="H74" s="18">
        <v>640</v>
      </c>
    </row>
    <row r="75" spans="2:8" ht="18" thickBot="1">
      <c r="B75" s="39" t="s">
        <v>603</v>
      </c>
      <c r="C75" s="18"/>
      <c r="D75" s="34"/>
      <c r="F75" s="27" t="s">
        <v>782</v>
      </c>
      <c r="G75" s="26" t="s">
        <v>781</v>
      </c>
      <c r="H75" s="18">
        <v>610</v>
      </c>
    </row>
    <row r="76" spans="2:8">
      <c r="B76" s="38" t="s">
        <v>780</v>
      </c>
      <c r="C76" s="18">
        <v>1480</v>
      </c>
      <c r="D76" s="34"/>
    </row>
    <row r="77" spans="2:8" ht="18" thickBot="1">
      <c r="B77" s="37" t="s">
        <v>531</v>
      </c>
      <c r="C77" s="18"/>
      <c r="D77" s="34"/>
      <c r="F77" s="21" t="s">
        <v>779</v>
      </c>
      <c r="G77" s="20" t="s">
        <v>778</v>
      </c>
      <c r="H77" s="18">
        <v>1319</v>
      </c>
    </row>
    <row r="78" spans="2:8" ht="18" thickBot="1">
      <c r="B78" s="36" t="s">
        <v>777</v>
      </c>
      <c r="C78" s="18">
        <v>698</v>
      </c>
      <c r="D78" s="34"/>
      <c r="F78" s="21" t="s">
        <v>776</v>
      </c>
      <c r="G78" s="20" t="s">
        <v>775</v>
      </c>
      <c r="H78" s="18">
        <v>1130</v>
      </c>
    </row>
    <row r="79" spans="2:8">
      <c r="B79" s="36"/>
      <c r="C79" s="18"/>
      <c r="D79" s="34"/>
      <c r="F79" s="25"/>
      <c r="G79" s="24"/>
    </row>
    <row r="80" spans="2:8">
      <c r="B80" s="36"/>
      <c r="C80" s="18"/>
      <c r="D80" s="34"/>
      <c r="F80" s="25"/>
      <c r="G80" s="24"/>
    </row>
    <row r="81" spans="2:8">
      <c r="B81" s="36"/>
      <c r="C81" s="18"/>
      <c r="D81" s="34"/>
      <c r="F81" s="25"/>
      <c r="G81" s="24"/>
    </row>
    <row r="82" spans="2:8">
      <c r="B82" s="36"/>
      <c r="C82" s="18"/>
      <c r="D82" s="34"/>
      <c r="F82" s="25"/>
      <c r="G82" s="24"/>
    </row>
    <row r="83" spans="2:8" ht="17">
      <c r="B83" s="39" t="s">
        <v>774</v>
      </c>
      <c r="C83" s="18"/>
      <c r="D83" s="34"/>
      <c r="F83" s="25" t="s">
        <v>773</v>
      </c>
      <c r="G83" s="24" t="s">
        <v>772</v>
      </c>
      <c r="H83" s="18">
        <v>250</v>
      </c>
    </row>
    <row r="84" spans="2:8" ht="32">
      <c r="B84" s="38" t="s">
        <v>771</v>
      </c>
      <c r="C84" s="18">
        <v>2099</v>
      </c>
      <c r="D84" s="34"/>
      <c r="F84" s="23" t="s">
        <v>770</v>
      </c>
      <c r="G84" s="22" t="s">
        <v>769</v>
      </c>
      <c r="H84" s="18">
        <v>681</v>
      </c>
    </row>
    <row r="85" spans="2:8" ht="17">
      <c r="B85" s="37" t="s">
        <v>768</v>
      </c>
      <c r="C85" s="18"/>
      <c r="D85" s="34"/>
      <c r="F85" s="25" t="s">
        <v>767</v>
      </c>
      <c r="G85" s="24" t="s">
        <v>766</v>
      </c>
      <c r="H85" s="18">
        <v>619</v>
      </c>
    </row>
    <row r="86" spans="2:8" ht="18" thickBot="1">
      <c r="B86" s="36" t="s">
        <v>765</v>
      </c>
      <c r="C86" s="18">
        <v>749</v>
      </c>
      <c r="D86" s="34"/>
      <c r="F86" s="27" t="s">
        <v>764</v>
      </c>
      <c r="G86" s="26" t="s">
        <v>763</v>
      </c>
      <c r="H86" s="18">
        <v>583</v>
      </c>
    </row>
    <row r="87" spans="2:8" ht="18" thickBot="1">
      <c r="B87" s="39" t="s">
        <v>376</v>
      </c>
      <c r="C87" s="18" t="s">
        <v>762</v>
      </c>
      <c r="D87" s="34"/>
      <c r="F87" s="27" t="s">
        <v>761</v>
      </c>
      <c r="G87" s="26" t="s">
        <v>760</v>
      </c>
      <c r="H87" s="18">
        <v>1160</v>
      </c>
    </row>
    <row r="88" spans="2:8" ht="17">
      <c r="B88" s="38" t="s">
        <v>759</v>
      </c>
      <c r="C88" s="18"/>
      <c r="D88" s="34"/>
      <c r="F88" s="25" t="s">
        <v>758</v>
      </c>
      <c r="G88" s="24" t="s">
        <v>757</v>
      </c>
      <c r="H88" s="18">
        <v>800</v>
      </c>
    </row>
    <row r="89" spans="2:8" ht="32">
      <c r="B89" s="37" t="s">
        <v>756</v>
      </c>
      <c r="C89" s="18"/>
      <c r="D89" s="34"/>
      <c r="F89" s="23" t="s">
        <v>755</v>
      </c>
      <c r="G89" s="22" t="s">
        <v>754</v>
      </c>
      <c r="H89" s="18">
        <v>310</v>
      </c>
    </row>
    <row r="90" spans="2:8" ht="32">
      <c r="B90" s="36" t="s">
        <v>753</v>
      </c>
      <c r="C90" s="18">
        <v>99</v>
      </c>
      <c r="D90" s="34"/>
      <c r="F90" s="25" t="s">
        <v>752</v>
      </c>
      <c r="G90" s="24" t="s">
        <v>751</v>
      </c>
    </row>
    <row r="91" spans="2:8" ht="17">
      <c r="B91" s="39" t="s">
        <v>603</v>
      </c>
      <c r="C91" s="18"/>
      <c r="D91" s="34"/>
      <c r="F91" s="25" t="s">
        <v>750</v>
      </c>
      <c r="G91" s="24" t="s">
        <v>749</v>
      </c>
      <c r="H91" s="18">
        <v>700</v>
      </c>
    </row>
    <row r="92" spans="2:8" ht="18" thickBot="1">
      <c r="B92" s="38" t="s">
        <v>748</v>
      </c>
      <c r="C92" s="18">
        <v>99</v>
      </c>
      <c r="D92" s="34"/>
      <c r="F92" s="27" t="s">
        <v>747</v>
      </c>
      <c r="G92" s="26" t="s">
        <v>746</v>
      </c>
      <c r="H92" s="18">
        <v>850</v>
      </c>
    </row>
    <row r="93" spans="2:8" ht="17">
      <c r="B93" s="37" t="s">
        <v>603</v>
      </c>
      <c r="C93" s="18"/>
      <c r="D93" s="34"/>
      <c r="F93" s="25" t="s">
        <v>745</v>
      </c>
      <c r="G93" s="24" t="s">
        <v>744</v>
      </c>
      <c r="H93" s="18">
        <v>900</v>
      </c>
    </row>
    <row r="94" spans="2:8" ht="17">
      <c r="B94" s="36" t="s">
        <v>743</v>
      </c>
      <c r="C94" s="18">
        <v>616</v>
      </c>
      <c r="D94" s="34"/>
      <c r="F94" s="25" t="s">
        <v>742</v>
      </c>
      <c r="G94" s="24" t="s">
        <v>741</v>
      </c>
      <c r="H94" s="18">
        <v>204</v>
      </c>
    </row>
    <row r="95" spans="2:8" ht="17">
      <c r="B95" s="39" t="s">
        <v>260</v>
      </c>
      <c r="C95" s="18"/>
      <c r="D95" s="34"/>
      <c r="F95" s="23" t="s">
        <v>740</v>
      </c>
      <c r="G95" s="22" t="s">
        <v>739</v>
      </c>
      <c r="H95" s="18">
        <v>546</v>
      </c>
    </row>
    <row r="96" spans="2:8" ht="32">
      <c r="B96" s="38" t="s">
        <v>738</v>
      </c>
      <c r="C96" s="18">
        <v>970</v>
      </c>
      <c r="D96" s="34"/>
      <c r="F96" s="23" t="s">
        <v>737</v>
      </c>
      <c r="G96" s="22" t="s">
        <v>736</v>
      </c>
      <c r="H96" s="18">
        <v>219</v>
      </c>
    </row>
    <row r="97" spans="2:8" ht="17">
      <c r="B97" s="37" t="s">
        <v>735</v>
      </c>
      <c r="C97" s="18"/>
      <c r="D97" s="34"/>
      <c r="F97" s="23" t="s">
        <v>734</v>
      </c>
      <c r="G97" s="22" t="s">
        <v>733</v>
      </c>
      <c r="H97" s="18">
        <v>219</v>
      </c>
    </row>
    <row r="98" spans="2:8" ht="18" thickBot="1">
      <c r="B98" s="36" t="s">
        <v>732</v>
      </c>
      <c r="C98" s="18">
        <v>360</v>
      </c>
      <c r="D98" s="34"/>
      <c r="F98" s="21" t="s">
        <v>731</v>
      </c>
      <c r="G98" s="20" t="s">
        <v>730</v>
      </c>
      <c r="H98" s="18">
        <v>274</v>
      </c>
    </row>
    <row r="99" spans="2:8" ht="18" thickBot="1">
      <c r="B99" s="39" t="s">
        <v>363</v>
      </c>
      <c r="C99" s="18"/>
      <c r="D99" s="34"/>
      <c r="F99" s="27" t="s">
        <v>729</v>
      </c>
      <c r="G99" s="26" t="s">
        <v>728</v>
      </c>
      <c r="H99" s="18">
        <v>384</v>
      </c>
    </row>
    <row r="100" spans="2:8" ht="17">
      <c r="B100" s="38" t="s">
        <v>727</v>
      </c>
      <c r="C100" s="19" t="s">
        <v>726</v>
      </c>
      <c r="D100" s="34"/>
      <c r="F100" s="25" t="s">
        <v>725</v>
      </c>
      <c r="G100" s="24" t="s">
        <v>724</v>
      </c>
      <c r="H100" s="18">
        <v>353</v>
      </c>
    </row>
    <row r="101" spans="2:8" ht="17">
      <c r="B101" s="37" t="s">
        <v>723</v>
      </c>
      <c r="C101" s="18"/>
      <c r="D101" s="34"/>
      <c r="F101" s="23" t="s">
        <v>722</v>
      </c>
      <c r="G101" s="22" t="s">
        <v>721</v>
      </c>
      <c r="H101" s="18">
        <v>547</v>
      </c>
    </row>
    <row r="102" spans="2:8" ht="17">
      <c r="B102" s="36" t="s">
        <v>720</v>
      </c>
      <c r="C102" s="18">
        <v>1999</v>
      </c>
      <c r="D102" s="34"/>
      <c r="F102" s="23" t="s">
        <v>719</v>
      </c>
      <c r="G102" s="22" t="s">
        <v>718</v>
      </c>
      <c r="H102" s="18">
        <v>1143</v>
      </c>
    </row>
    <row r="103" spans="2:8" ht="17">
      <c r="B103" s="39" t="s">
        <v>717</v>
      </c>
      <c r="C103" s="18"/>
      <c r="D103" s="34"/>
      <c r="F103" s="25" t="s">
        <v>716</v>
      </c>
      <c r="G103" s="24" t="s">
        <v>715</v>
      </c>
      <c r="H103" s="18">
        <v>274</v>
      </c>
    </row>
    <row r="104" spans="2:8" ht="32">
      <c r="B104" s="38" t="s">
        <v>714</v>
      </c>
      <c r="C104" s="18">
        <v>65</v>
      </c>
      <c r="D104" s="34"/>
      <c r="F104" s="25" t="s">
        <v>713</v>
      </c>
      <c r="G104" s="24" t="s">
        <v>712</v>
      </c>
      <c r="H104" s="18">
        <v>1856</v>
      </c>
    </row>
    <row r="105" spans="2:8" ht="17">
      <c r="B105" s="37" t="s">
        <v>711</v>
      </c>
      <c r="C105" s="18"/>
      <c r="D105" s="34"/>
      <c r="F105" s="23" t="s">
        <v>710</v>
      </c>
      <c r="G105" s="22" t="s">
        <v>709</v>
      </c>
      <c r="H105" s="18">
        <v>1039</v>
      </c>
    </row>
    <row r="106" spans="2:8" ht="17">
      <c r="B106" s="36" t="s">
        <v>708</v>
      </c>
      <c r="C106" s="18"/>
      <c r="D106" s="34"/>
      <c r="F106" s="23" t="s">
        <v>707</v>
      </c>
      <c r="G106" s="22" t="s">
        <v>706</v>
      </c>
      <c r="H106" s="18">
        <v>15000</v>
      </c>
    </row>
    <row r="107" spans="2:8" ht="18" thickBot="1">
      <c r="B107" s="39" t="s">
        <v>705</v>
      </c>
      <c r="C107" s="18"/>
      <c r="D107" s="34"/>
      <c r="F107" s="21" t="s">
        <v>704</v>
      </c>
      <c r="G107" s="20" t="s">
        <v>703</v>
      </c>
      <c r="H107" s="18">
        <v>1028</v>
      </c>
    </row>
    <row r="108" spans="2:8" ht="17">
      <c r="B108" s="38" t="s">
        <v>702</v>
      </c>
      <c r="C108" s="18">
        <v>120</v>
      </c>
      <c r="D108" s="34"/>
      <c r="F108" s="25" t="s">
        <v>701</v>
      </c>
      <c r="G108" s="24" t="s">
        <v>700</v>
      </c>
      <c r="H108" s="18">
        <v>749</v>
      </c>
    </row>
    <row r="109" spans="2:8" ht="18" thickBot="1">
      <c r="B109" s="37" t="s">
        <v>699</v>
      </c>
      <c r="C109" s="18"/>
      <c r="D109" s="34"/>
      <c r="F109" s="21" t="s">
        <v>698</v>
      </c>
      <c r="G109" s="20" t="s">
        <v>697</v>
      </c>
      <c r="H109" s="18">
        <v>950</v>
      </c>
    </row>
    <row r="110" spans="2:8" ht="17">
      <c r="B110" s="36" t="s">
        <v>696</v>
      </c>
      <c r="C110" s="18">
        <v>460</v>
      </c>
      <c r="D110" s="34"/>
      <c r="F110" s="25" t="s">
        <v>695</v>
      </c>
      <c r="G110" s="24" t="s">
        <v>694</v>
      </c>
      <c r="H110" s="18">
        <v>179</v>
      </c>
    </row>
    <row r="111" spans="2:8" ht="17">
      <c r="B111" s="39" t="s">
        <v>693</v>
      </c>
      <c r="C111" s="18"/>
      <c r="D111" s="34"/>
      <c r="F111" s="23" t="s">
        <v>692</v>
      </c>
      <c r="G111" s="22" t="s">
        <v>691</v>
      </c>
      <c r="H111" s="18">
        <v>940</v>
      </c>
    </row>
    <row r="112" spans="2:8" ht="17">
      <c r="B112" s="38" t="s">
        <v>690</v>
      </c>
      <c r="C112" s="18">
        <v>37</v>
      </c>
      <c r="D112" s="34"/>
      <c r="F112" s="25" t="s">
        <v>689</v>
      </c>
      <c r="G112" s="24" t="s">
        <v>688</v>
      </c>
      <c r="H112" s="18">
        <v>1540</v>
      </c>
    </row>
    <row r="113" spans="2:8" ht="17">
      <c r="B113" s="37" t="s">
        <v>687</v>
      </c>
      <c r="C113" s="18"/>
      <c r="D113" s="34"/>
      <c r="F113" s="23" t="s">
        <v>686</v>
      </c>
      <c r="G113" s="22" t="s">
        <v>403</v>
      </c>
      <c r="H113" s="18">
        <v>580</v>
      </c>
    </row>
    <row r="114" spans="2:8" ht="18" thickBot="1">
      <c r="B114" s="36" t="s">
        <v>685</v>
      </c>
      <c r="C114" s="18"/>
      <c r="D114" s="34"/>
      <c r="F114" s="21" t="s">
        <v>684</v>
      </c>
      <c r="G114" s="20" t="s">
        <v>683</v>
      </c>
      <c r="H114" s="18" t="s">
        <v>682</v>
      </c>
    </row>
    <row r="115" spans="2:8" ht="17">
      <c r="B115" s="39" t="s">
        <v>681</v>
      </c>
      <c r="C115" s="18"/>
      <c r="D115" s="34"/>
      <c r="F115" s="23" t="s">
        <v>680</v>
      </c>
      <c r="G115" s="22" t="s">
        <v>679</v>
      </c>
      <c r="H115" s="18">
        <v>300</v>
      </c>
    </row>
    <row r="116" spans="2:8" ht="18" thickBot="1">
      <c r="B116" s="38" t="s">
        <v>678</v>
      </c>
      <c r="C116" s="18"/>
      <c r="D116" s="34"/>
      <c r="F116" s="21" t="s">
        <v>677</v>
      </c>
      <c r="G116" s="20" t="s">
        <v>676</v>
      </c>
      <c r="H116" s="18">
        <v>649</v>
      </c>
    </row>
    <row r="117" spans="2:8" ht="18" thickBot="1">
      <c r="B117" s="37" t="s">
        <v>675</v>
      </c>
      <c r="C117" s="18"/>
      <c r="D117" s="34"/>
      <c r="F117" s="21" t="s">
        <v>674</v>
      </c>
      <c r="G117" s="20" t="s">
        <v>673</v>
      </c>
      <c r="H117" s="18">
        <v>691</v>
      </c>
    </row>
    <row r="118" spans="2:8" ht="17" thickBot="1">
      <c r="B118" s="36" t="s">
        <v>672</v>
      </c>
      <c r="C118" s="18">
        <v>150</v>
      </c>
      <c r="D118" s="34"/>
      <c r="G118" s="20" t="s">
        <v>671</v>
      </c>
      <c r="H118" s="18">
        <v>138</v>
      </c>
    </row>
    <row r="119" spans="2:8" ht="17">
      <c r="B119" s="39" t="s">
        <v>670</v>
      </c>
      <c r="C119" s="18"/>
      <c r="D119" s="34"/>
      <c r="F119" s="25" t="s">
        <v>669</v>
      </c>
      <c r="G119" s="24" t="s">
        <v>668</v>
      </c>
      <c r="H119" s="18">
        <v>140</v>
      </c>
    </row>
    <row r="120" spans="2:8" ht="17">
      <c r="B120" s="38" t="s">
        <v>667</v>
      </c>
      <c r="C120" s="18">
        <v>330</v>
      </c>
      <c r="D120" s="34"/>
      <c r="F120" s="23" t="s">
        <v>664</v>
      </c>
      <c r="G120" s="22" t="s">
        <v>666</v>
      </c>
      <c r="H120" s="18">
        <v>380</v>
      </c>
    </row>
    <row r="121" spans="2:8" ht="17">
      <c r="B121" s="37" t="s">
        <v>665</v>
      </c>
      <c r="C121" s="18"/>
      <c r="D121" s="34"/>
      <c r="F121" s="23" t="s">
        <v>664</v>
      </c>
      <c r="G121" s="22" t="s">
        <v>663</v>
      </c>
      <c r="H121" s="18">
        <v>500</v>
      </c>
    </row>
    <row r="122" spans="2:8" ht="17">
      <c r="B122" s="36" t="s">
        <v>662</v>
      </c>
      <c r="C122" s="18">
        <v>590</v>
      </c>
      <c r="D122" s="34"/>
      <c r="F122" s="23" t="s">
        <v>661</v>
      </c>
      <c r="G122" s="22" t="s">
        <v>660</v>
      </c>
      <c r="H122" s="18">
        <v>480</v>
      </c>
    </row>
    <row r="123" spans="2:8" ht="17">
      <c r="B123" s="39" t="s">
        <v>659</v>
      </c>
      <c r="C123" s="18"/>
      <c r="D123" s="34"/>
      <c r="F123" s="25" t="s">
        <v>658</v>
      </c>
      <c r="G123" s="24" t="s">
        <v>657</v>
      </c>
    </row>
    <row r="124" spans="2:8" ht="17">
      <c r="B124" s="38" t="s">
        <v>656</v>
      </c>
      <c r="C124" s="18">
        <v>470</v>
      </c>
      <c r="D124" s="34"/>
      <c r="F124" s="25" t="s">
        <v>655</v>
      </c>
      <c r="G124" s="24" t="s">
        <v>654</v>
      </c>
      <c r="H124" s="18">
        <v>750</v>
      </c>
    </row>
    <row r="125" spans="2:8" ht="18" thickBot="1">
      <c r="B125" s="37" t="s">
        <v>498</v>
      </c>
      <c r="C125" s="18"/>
      <c r="D125" s="34"/>
      <c r="F125" s="21" t="s">
        <v>653</v>
      </c>
      <c r="G125" s="20" t="s">
        <v>652</v>
      </c>
      <c r="H125" s="18">
        <v>1280</v>
      </c>
    </row>
    <row r="126" spans="2:8" ht="18" thickBot="1">
      <c r="B126" s="36" t="s">
        <v>651</v>
      </c>
      <c r="C126" s="18">
        <v>980</v>
      </c>
      <c r="D126" s="34"/>
      <c r="F126" s="21" t="s">
        <v>650</v>
      </c>
      <c r="G126" s="20" t="s">
        <v>649</v>
      </c>
      <c r="H126" s="18">
        <v>577</v>
      </c>
    </row>
    <row r="127" spans="2:8" ht="17">
      <c r="B127" s="39" t="s">
        <v>648</v>
      </c>
      <c r="C127" s="18"/>
      <c r="D127" s="34"/>
      <c r="F127" s="25" t="s">
        <v>647</v>
      </c>
      <c r="G127" s="24" t="s">
        <v>646</v>
      </c>
      <c r="H127" s="18">
        <v>598</v>
      </c>
    </row>
    <row r="128" spans="2:8" ht="17">
      <c r="B128" s="38" t="s">
        <v>645</v>
      </c>
      <c r="C128" s="18">
        <v>419</v>
      </c>
      <c r="D128" s="34"/>
      <c r="F128" s="25" t="s">
        <v>644</v>
      </c>
      <c r="G128" s="24" t="s">
        <v>643</v>
      </c>
      <c r="H128" s="18">
        <v>410</v>
      </c>
    </row>
    <row r="129" spans="2:8" ht="17">
      <c r="B129" s="37" t="s">
        <v>227</v>
      </c>
      <c r="C129" s="18"/>
      <c r="D129" s="34"/>
      <c r="F129" s="23" t="s">
        <v>642</v>
      </c>
      <c r="G129" s="22" t="s">
        <v>641</v>
      </c>
      <c r="H129" s="18">
        <v>480</v>
      </c>
    </row>
    <row r="130" spans="2:8" ht="32">
      <c r="B130" s="36" t="s">
        <v>640</v>
      </c>
      <c r="C130" s="18">
        <v>430</v>
      </c>
      <c r="D130" s="34"/>
      <c r="F130" s="25" t="s">
        <v>639</v>
      </c>
      <c r="G130" s="24" t="s">
        <v>638</v>
      </c>
      <c r="H130" s="18">
        <v>668</v>
      </c>
    </row>
    <row r="131" spans="2:8" ht="17">
      <c r="B131" s="39" t="s">
        <v>637</v>
      </c>
      <c r="C131" s="18"/>
      <c r="D131" s="34"/>
      <c r="F131" s="25" t="s">
        <v>636</v>
      </c>
      <c r="G131" s="24" t="s">
        <v>635</v>
      </c>
      <c r="H131" s="18">
        <v>65</v>
      </c>
    </row>
    <row r="132" spans="2:8" ht="17">
      <c r="B132" s="38" t="s">
        <v>634</v>
      </c>
      <c r="C132" s="18">
        <v>40</v>
      </c>
      <c r="D132" s="34"/>
      <c r="F132" s="23" t="s">
        <v>633</v>
      </c>
      <c r="G132" s="22" t="s">
        <v>632</v>
      </c>
      <c r="H132" s="18">
        <v>65</v>
      </c>
    </row>
    <row r="133" spans="2:8" ht="18" thickBot="1">
      <c r="B133" s="37" t="s">
        <v>618</v>
      </c>
      <c r="C133" s="18"/>
      <c r="D133" s="34"/>
      <c r="F133" s="21" t="s">
        <v>631</v>
      </c>
      <c r="G133" s="20" t="s">
        <v>630</v>
      </c>
      <c r="H133" s="18" t="s">
        <v>629</v>
      </c>
    </row>
    <row r="134" spans="2:8" ht="33" thickBot="1">
      <c r="B134" s="36" t="s">
        <v>628</v>
      </c>
      <c r="C134" s="18"/>
      <c r="D134" s="34"/>
      <c r="F134" s="21" t="s">
        <v>627</v>
      </c>
      <c r="G134" s="20" t="s">
        <v>626</v>
      </c>
      <c r="H134" s="18" t="s">
        <v>625</v>
      </c>
    </row>
    <row r="135" spans="2:8" ht="18" thickBot="1">
      <c r="B135" s="39" t="s">
        <v>624</v>
      </c>
      <c r="C135" s="18"/>
      <c r="D135" s="34"/>
      <c r="F135" s="21" t="s">
        <v>623</v>
      </c>
      <c r="G135" s="20" t="s">
        <v>622</v>
      </c>
      <c r="H135" s="18">
        <v>330</v>
      </c>
    </row>
    <row r="136" spans="2:8" ht="18" thickBot="1">
      <c r="B136" s="38" t="s">
        <v>621</v>
      </c>
      <c r="C136" s="18">
        <v>40</v>
      </c>
      <c r="D136" s="34"/>
      <c r="F136" s="21" t="s">
        <v>620</v>
      </c>
      <c r="G136" s="20" t="s">
        <v>619</v>
      </c>
      <c r="H136" s="18">
        <v>195</v>
      </c>
    </row>
    <row r="137" spans="2:8" ht="17">
      <c r="B137" s="37" t="s">
        <v>618</v>
      </c>
      <c r="C137" s="18"/>
      <c r="D137" s="34"/>
      <c r="F137" s="25" t="s">
        <v>617</v>
      </c>
      <c r="G137" s="24" t="s">
        <v>616</v>
      </c>
      <c r="H137" s="18">
        <v>320</v>
      </c>
    </row>
    <row r="138" spans="2:8">
      <c r="B138" s="36" t="s">
        <v>615</v>
      </c>
      <c r="C138" s="18">
        <v>700</v>
      </c>
      <c r="D138" s="34"/>
      <c r="G138" s="52" t="s">
        <v>614</v>
      </c>
      <c r="H138" s="18">
        <v>650</v>
      </c>
    </row>
    <row r="139" spans="2:8">
      <c r="B139" s="39" t="s">
        <v>150</v>
      </c>
      <c r="C139" s="18"/>
      <c r="D139" s="34"/>
      <c r="F139" s="25">
        <v>450590</v>
      </c>
      <c r="G139" s="33" t="s">
        <v>613</v>
      </c>
      <c r="H139" s="18">
        <v>598</v>
      </c>
    </row>
    <row r="140" spans="2:8">
      <c r="B140" s="38" t="s">
        <v>612</v>
      </c>
      <c r="C140" s="18">
        <v>160</v>
      </c>
      <c r="D140" s="34"/>
      <c r="F140" s="25">
        <v>437378</v>
      </c>
      <c r="G140" s="33" t="s">
        <v>611</v>
      </c>
      <c r="H140" s="18">
        <v>374</v>
      </c>
    </row>
    <row r="141" spans="2:8">
      <c r="B141" s="37" t="s">
        <v>193</v>
      </c>
      <c r="C141" s="18"/>
      <c r="D141" s="34"/>
      <c r="F141" s="25">
        <v>437734</v>
      </c>
      <c r="G141" s="33" t="s">
        <v>610</v>
      </c>
      <c r="H141" s="18">
        <v>5588</v>
      </c>
    </row>
    <row r="142" spans="2:8">
      <c r="B142" s="36" t="s">
        <v>609</v>
      </c>
      <c r="C142" s="18"/>
      <c r="D142" s="34"/>
      <c r="E142" s="51"/>
      <c r="F142" s="25">
        <v>446597</v>
      </c>
      <c r="G142" s="33" t="s">
        <v>608</v>
      </c>
      <c r="H142" s="18">
        <v>299</v>
      </c>
    </row>
    <row r="143" spans="2:8">
      <c r="B143" s="39" t="s">
        <v>607</v>
      </c>
      <c r="C143" s="18"/>
      <c r="D143" s="34"/>
      <c r="F143" s="25">
        <v>437684</v>
      </c>
      <c r="G143" s="33" t="s">
        <v>606</v>
      </c>
      <c r="H143" s="18">
        <v>748</v>
      </c>
    </row>
    <row r="144" spans="2:8">
      <c r="B144" s="38" t="s">
        <v>605</v>
      </c>
      <c r="C144" s="18">
        <v>68</v>
      </c>
      <c r="D144" s="34"/>
      <c r="F144" s="25">
        <v>411625</v>
      </c>
      <c r="G144" s="33" t="s">
        <v>604</v>
      </c>
      <c r="H144" s="18">
        <v>298</v>
      </c>
    </row>
    <row r="145" spans="2:8">
      <c r="B145" s="37" t="s">
        <v>603</v>
      </c>
      <c r="C145" s="18"/>
      <c r="D145" s="34"/>
      <c r="F145" s="23">
        <v>418897</v>
      </c>
      <c r="G145" s="28" t="s">
        <v>602</v>
      </c>
      <c r="H145" s="18">
        <v>298</v>
      </c>
    </row>
    <row r="146" spans="2:8">
      <c r="B146" s="36" t="s">
        <v>601</v>
      </c>
      <c r="C146" s="18">
        <v>598</v>
      </c>
      <c r="D146" s="34"/>
      <c r="E146" s="50"/>
      <c r="F146" s="23">
        <v>426201</v>
      </c>
      <c r="G146" s="28" t="s">
        <v>600</v>
      </c>
      <c r="H146" s="18">
        <v>4390</v>
      </c>
    </row>
    <row r="147" spans="2:8">
      <c r="B147" s="39" t="s">
        <v>216</v>
      </c>
      <c r="C147" s="18"/>
      <c r="D147" s="34"/>
      <c r="E147" s="50"/>
      <c r="F147" s="23">
        <v>439783</v>
      </c>
      <c r="G147" s="28" t="s">
        <v>599</v>
      </c>
      <c r="H147" s="18">
        <v>8798</v>
      </c>
    </row>
    <row r="148" spans="2:8">
      <c r="B148" s="38" t="s">
        <v>598</v>
      </c>
      <c r="C148" s="18"/>
      <c r="D148" s="34"/>
      <c r="F148" s="25">
        <v>450112</v>
      </c>
      <c r="G148" s="33" t="s">
        <v>597</v>
      </c>
      <c r="H148" s="18">
        <v>99</v>
      </c>
    </row>
    <row r="149" spans="2:8" ht="18">
      <c r="B149" s="37" t="s">
        <v>596</v>
      </c>
      <c r="C149" s="18"/>
      <c r="D149" s="34"/>
      <c r="G149" s="49" t="s">
        <v>595</v>
      </c>
      <c r="H149" s="18">
        <v>418</v>
      </c>
    </row>
    <row r="150" spans="2:8">
      <c r="B150" s="36" t="s">
        <v>594</v>
      </c>
      <c r="C150" s="18">
        <v>190</v>
      </c>
      <c r="D150" s="34"/>
      <c r="F150" s="25">
        <v>423180</v>
      </c>
      <c r="G150" s="33" t="s">
        <v>593</v>
      </c>
      <c r="H150" s="18">
        <v>2398</v>
      </c>
    </row>
    <row r="151" spans="2:8">
      <c r="B151" s="39" t="s">
        <v>210</v>
      </c>
      <c r="C151" s="18"/>
      <c r="D151" s="34"/>
      <c r="F151" s="25">
        <v>360422</v>
      </c>
      <c r="G151" s="33" t="s">
        <v>592</v>
      </c>
      <c r="H151" s="18">
        <v>448</v>
      </c>
    </row>
    <row r="152" spans="2:8" ht="32">
      <c r="B152" s="38" t="s">
        <v>591</v>
      </c>
      <c r="C152" s="18"/>
      <c r="D152" s="34"/>
      <c r="F152" s="25">
        <v>416488</v>
      </c>
      <c r="G152" s="33" t="s">
        <v>590</v>
      </c>
      <c r="H152" s="18">
        <v>558</v>
      </c>
    </row>
    <row r="153" spans="2:8">
      <c r="B153" s="37" t="s">
        <v>548</v>
      </c>
      <c r="C153" s="18"/>
      <c r="D153" s="34"/>
      <c r="F153" s="25">
        <v>434233</v>
      </c>
      <c r="G153" s="33" t="s">
        <v>589</v>
      </c>
      <c r="H153" s="18">
        <v>1198</v>
      </c>
    </row>
    <row r="154" spans="2:8">
      <c r="B154" s="36" t="s">
        <v>588</v>
      </c>
      <c r="C154" s="18">
        <v>583</v>
      </c>
      <c r="D154" s="34"/>
      <c r="F154" s="23">
        <v>449503</v>
      </c>
      <c r="G154" s="28" t="s">
        <v>587</v>
      </c>
      <c r="H154" s="18">
        <v>2710</v>
      </c>
    </row>
    <row r="155" spans="2:8">
      <c r="B155" s="39" t="s">
        <v>586</v>
      </c>
      <c r="C155" s="18"/>
      <c r="D155" s="34"/>
      <c r="F155" s="25">
        <v>418109</v>
      </c>
      <c r="G155" s="33" t="s">
        <v>585</v>
      </c>
      <c r="H155" s="18">
        <v>2398</v>
      </c>
    </row>
    <row r="156" spans="2:8" ht="19">
      <c r="B156" s="38" t="s">
        <v>584</v>
      </c>
      <c r="C156" s="18"/>
      <c r="D156" s="34"/>
      <c r="G156" s="48" t="s">
        <v>583</v>
      </c>
      <c r="H156" s="18">
        <v>348</v>
      </c>
    </row>
    <row r="157" spans="2:8">
      <c r="B157" s="37" t="s">
        <v>237</v>
      </c>
      <c r="C157" s="18"/>
      <c r="D157" s="34"/>
      <c r="F157" s="23">
        <v>323626</v>
      </c>
      <c r="G157" s="28" t="s">
        <v>582</v>
      </c>
      <c r="H157" s="18">
        <v>349</v>
      </c>
    </row>
    <row r="158" spans="2:8">
      <c r="B158" s="36" t="s">
        <v>581</v>
      </c>
      <c r="C158" s="18"/>
      <c r="D158" s="34"/>
      <c r="F158" s="25">
        <v>414121</v>
      </c>
      <c r="G158" s="33" t="s">
        <v>580</v>
      </c>
      <c r="H158" s="18">
        <v>1188</v>
      </c>
    </row>
    <row r="159" spans="2:8">
      <c r="B159" s="39" t="s">
        <v>578</v>
      </c>
      <c r="C159" s="18"/>
      <c r="D159" s="34"/>
    </row>
    <row r="160" spans="2:8">
      <c r="B160" s="38" t="s">
        <v>579</v>
      </c>
      <c r="C160" s="18"/>
      <c r="D160" s="34"/>
      <c r="F160" s="25">
        <v>321105</v>
      </c>
      <c r="G160" s="33" t="s">
        <v>1150</v>
      </c>
      <c r="H160" s="18">
        <v>1499</v>
      </c>
    </row>
    <row r="161" spans="2:8">
      <c r="B161" s="37" t="s">
        <v>578</v>
      </c>
      <c r="C161" s="18"/>
      <c r="D161" s="34"/>
      <c r="F161" s="25">
        <v>447487</v>
      </c>
      <c r="G161" s="33" t="s">
        <v>577</v>
      </c>
      <c r="H161" s="18">
        <v>719</v>
      </c>
    </row>
    <row r="162" spans="2:8">
      <c r="B162" s="36" t="s">
        <v>576</v>
      </c>
      <c r="C162" s="18"/>
      <c r="D162" s="34"/>
      <c r="F162" s="23">
        <v>382903</v>
      </c>
      <c r="G162" s="28" t="s">
        <v>575</v>
      </c>
      <c r="H162" s="18">
        <v>479</v>
      </c>
    </row>
    <row r="163" spans="2:8">
      <c r="B163" s="39" t="s">
        <v>268</v>
      </c>
      <c r="C163" s="18"/>
      <c r="D163" s="34"/>
      <c r="F163" s="25">
        <v>416661</v>
      </c>
      <c r="G163" s="33" t="s">
        <v>574</v>
      </c>
      <c r="H163" s="18">
        <v>300</v>
      </c>
    </row>
    <row r="164" spans="2:8">
      <c r="B164" s="38" t="s">
        <v>573</v>
      </c>
      <c r="C164" s="18">
        <v>580</v>
      </c>
      <c r="D164" s="34"/>
      <c r="F164" s="23">
        <v>429118</v>
      </c>
      <c r="G164" s="28" t="s">
        <v>572</v>
      </c>
      <c r="H164" s="18" t="s">
        <v>571</v>
      </c>
    </row>
    <row r="165" spans="2:8">
      <c r="B165" s="37" t="s">
        <v>216</v>
      </c>
      <c r="C165" s="18"/>
      <c r="D165" s="34"/>
      <c r="F165" s="23">
        <v>384653</v>
      </c>
      <c r="G165" s="28" t="s">
        <v>570</v>
      </c>
      <c r="H165" s="18" t="s">
        <v>569</v>
      </c>
    </row>
    <row r="166" spans="2:8" ht="32">
      <c r="B166" s="36" t="s">
        <v>568</v>
      </c>
      <c r="C166" s="18">
        <v>2400</v>
      </c>
      <c r="D166" s="34"/>
      <c r="F166" s="25">
        <v>443315</v>
      </c>
      <c r="G166" s="33" t="s">
        <v>567</v>
      </c>
      <c r="H166" s="18">
        <v>2099</v>
      </c>
    </row>
    <row r="167" spans="2:8" ht="32">
      <c r="B167" s="39" t="s">
        <v>566</v>
      </c>
      <c r="C167" s="18"/>
      <c r="D167" s="34"/>
      <c r="G167" s="33" t="s">
        <v>565</v>
      </c>
      <c r="H167" s="18">
        <v>2029</v>
      </c>
    </row>
    <row r="168" spans="2:8">
      <c r="B168" s="38" t="s">
        <v>564</v>
      </c>
      <c r="C168" s="18"/>
      <c r="D168" s="34"/>
    </row>
    <row r="169" spans="2:8">
      <c r="B169" s="37" t="s">
        <v>216</v>
      </c>
      <c r="C169" s="18"/>
      <c r="D169" s="34"/>
    </row>
    <row r="170" spans="2:8">
      <c r="B170" s="36" t="s">
        <v>563</v>
      </c>
      <c r="C170" s="18">
        <v>8798</v>
      </c>
      <c r="D170" s="34"/>
      <c r="G170" s="28" t="s">
        <v>562</v>
      </c>
      <c r="H170" s="18">
        <v>1749</v>
      </c>
    </row>
    <row r="171" spans="2:8">
      <c r="B171" s="39" t="s">
        <v>561</v>
      </c>
      <c r="C171" s="18"/>
      <c r="D171" s="34"/>
      <c r="G171" s="28" t="s">
        <v>560</v>
      </c>
      <c r="H171" s="18">
        <v>1829</v>
      </c>
    </row>
    <row r="172" spans="2:8">
      <c r="B172" s="38" t="s">
        <v>559</v>
      </c>
      <c r="C172" s="18"/>
      <c r="D172" s="34"/>
      <c r="F172" s="25">
        <v>404418</v>
      </c>
      <c r="G172" s="33" t="s">
        <v>558</v>
      </c>
      <c r="H172" s="18" t="s">
        <v>557</v>
      </c>
    </row>
    <row r="173" spans="2:8">
      <c r="B173" s="37" t="s">
        <v>183</v>
      </c>
      <c r="C173" s="18"/>
      <c r="D173" s="34"/>
      <c r="F173" s="23">
        <v>197603</v>
      </c>
      <c r="G173" s="28" t="s">
        <v>556</v>
      </c>
      <c r="H173" s="18">
        <v>1189</v>
      </c>
    </row>
    <row r="174" spans="2:8">
      <c r="B174" s="36" t="s">
        <v>555</v>
      </c>
      <c r="C174" s="18">
        <v>650</v>
      </c>
      <c r="D174" s="34"/>
    </row>
    <row r="175" spans="2:8">
      <c r="B175" s="39" t="s">
        <v>381</v>
      </c>
      <c r="C175" s="18"/>
      <c r="D175" s="34"/>
    </row>
    <row r="176" spans="2:8">
      <c r="B176" s="38" t="s">
        <v>554</v>
      </c>
      <c r="C176" s="18">
        <v>420</v>
      </c>
      <c r="D176" s="34"/>
    </row>
    <row r="177" spans="2:8" ht="17">
      <c r="B177" s="37" t="s">
        <v>498</v>
      </c>
      <c r="C177" s="18"/>
      <c r="D177" s="34"/>
      <c r="F177" s="25" t="s">
        <v>553</v>
      </c>
      <c r="G177" s="24" t="s">
        <v>552</v>
      </c>
      <c r="H177" s="18">
        <v>755</v>
      </c>
    </row>
    <row r="178" spans="2:8" ht="33" thickBot="1">
      <c r="B178" s="36" t="s">
        <v>551</v>
      </c>
      <c r="C178" s="18"/>
      <c r="D178" s="34"/>
      <c r="F178" s="27" t="s">
        <v>550</v>
      </c>
      <c r="G178" s="26" t="s">
        <v>549</v>
      </c>
      <c r="H178" s="18">
        <v>399</v>
      </c>
    </row>
    <row r="179" spans="2:8">
      <c r="B179" s="39" t="s">
        <v>548</v>
      </c>
      <c r="C179" s="18"/>
      <c r="D179" s="34"/>
      <c r="F179" s="25">
        <v>423138</v>
      </c>
      <c r="G179" s="33" t="s">
        <v>547</v>
      </c>
      <c r="H179" s="18">
        <v>1949</v>
      </c>
    </row>
    <row r="180" spans="2:8">
      <c r="B180" s="38" t="s">
        <v>546</v>
      </c>
      <c r="C180" s="18">
        <v>2690</v>
      </c>
      <c r="D180" s="34"/>
      <c r="F180" s="25">
        <v>354326</v>
      </c>
      <c r="G180" s="33" t="s">
        <v>545</v>
      </c>
      <c r="H180" s="18">
        <v>2512</v>
      </c>
    </row>
    <row r="181" spans="2:8">
      <c r="B181" s="37" t="s">
        <v>399</v>
      </c>
      <c r="C181" s="18"/>
      <c r="D181" s="34"/>
      <c r="F181" s="25">
        <v>364508</v>
      </c>
      <c r="G181" s="33" t="s">
        <v>544</v>
      </c>
      <c r="H181" s="18" t="s">
        <v>543</v>
      </c>
    </row>
    <row r="182" spans="2:8">
      <c r="B182" s="36" t="s">
        <v>542</v>
      </c>
      <c r="C182" s="18"/>
      <c r="D182" s="34"/>
      <c r="F182" s="25">
        <v>401985</v>
      </c>
      <c r="G182" s="33" t="s">
        <v>541</v>
      </c>
      <c r="H182" s="18" t="s">
        <v>540</v>
      </c>
    </row>
    <row r="183" spans="2:8">
      <c r="B183" s="39" t="s">
        <v>163</v>
      </c>
      <c r="C183" s="18"/>
      <c r="D183" s="34"/>
    </row>
    <row r="184" spans="2:8">
      <c r="B184" s="38" t="s">
        <v>539</v>
      </c>
      <c r="C184" s="18"/>
      <c r="D184" s="34"/>
      <c r="F184" s="18" t="s">
        <v>538</v>
      </c>
    </row>
    <row r="185" spans="2:8" ht="17">
      <c r="B185" s="37" t="s">
        <v>537</v>
      </c>
      <c r="C185" s="18"/>
      <c r="D185" s="34"/>
      <c r="F185" s="23" t="s">
        <v>536</v>
      </c>
      <c r="G185" s="22" t="s">
        <v>535</v>
      </c>
      <c r="H185" s="18">
        <v>780</v>
      </c>
    </row>
    <row r="186" spans="2:8" ht="17">
      <c r="B186" s="36" t="s">
        <v>534</v>
      </c>
      <c r="C186" s="18">
        <v>1580</v>
      </c>
      <c r="D186" s="34">
        <v>1195</v>
      </c>
      <c r="F186" s="23" t="s">
        <v>533</v>
      </c>
      <c r="G186" s="22" t="s">
        <v>532</v>
      </c>
      <c r="H186" s="18">
        <v>120</v>
      </c>
    </row>
    <row r="187" spans="2:8" ht="18" thickBot="1">
      <c r="B187" s="39" t="s">
        <v>531</v>
      </c>
      <c r="C187" s="18"/>
      <c r="D187" s="34"/>
      <c r="F187" s="21" t="s">
        <v>530</v>
      </c>
      <c r="G187" s="20" t="s">
        <v>529</v>
      </c>
      <c r="H187" s="18">
        <v>550</v>
      </c>
    </row>
    <row r="188" spans="2:8" ht="18" thickBot="1">
      <c r="B188" s="38" t="s">
        <v>528</v>
      </c>
      <c r="C188" s="18">
        <v>180</v>
      </c>
      <c r="D188" s="34"/>
      <c r="F188" s="21" t="s">
        <v>527</v>
      </c>
      <c r="G188" s="20" t="s">
        <v>526</v>
      </c>
      <c r="H188" s="18">
        <v>100</v>
      </c>
    </row>
    <row r="189" spans="2:8" ht="17">
      <c r="B189" s="37" t="s">
        <v>264</v>
      </c>
      <c r="C189" s="18"/>
      <c r="D189" s="34"/>
      <c r="F189" s="25" t="s">
        <v>525</v>
      </c>
      <c r="G189" s="24" t="s">
        <v>524</v>
      </c>
      <c r="H189" s="18">
        <v>398</v>
      </c>
    </row>
    <row r="190" spans="2:8" ht="18" thickBot="1">
      <c r="B190" s="36"/>
      <c r="C190" s="18"/>
      <c r="D190" s="34"/>
      <c r="F190" s="27" t="s">
        <v>523</v>
      </c>
      <c r="G190" s="26" t="s">
        <v>522</v>
      </c>
      <c r="H190" s="18">
        <v>480</v>
      </c>
    </row>
    <row r="191" spans="2:8" ht="17">
      <c r="B191" s="39"/>
      <c r="C191" s="18"/>
      <c r="D191" s="34"/>
      <c r="F191" s="25" t="s">
        <v>521</v>
      </c>
      <c r="G191" s="24" t="s">
        <v>520</v>
      </c>
    </row>
    <row r="192" spans="2:8" ht="17">
      <c r="B192" s="38"/>
      <c r="C192" s="18"/>
      <c r="D192" s="34"/>
      <c r="F192" s="25" t="s">
        <v>519</v>
      </c>
      <c r="G192" s="24" t="s">
        <v>518</v>
      </c>
      <c r="H192" s="18">
        <v>250</v>
      </c>
    </row>
    <row r="193" spans="2:8" ht="17">
      <c r="B193" s="37"/>
      <c r="C193" s="18"/>
      <c r="D193" s="34"/>
      <c r="F193" s="23" t="s">
        <v>517</v>
      </c>
      <c r="G193" s="22" t="s">
        <v>516</v>
      </c>
      <c r="H193" s="18">
        <v>265</v>
      </c>
    </row>
    <row r="194" spans="2:8" ht="18" thickBot="1">
      <c r="B194" s="47"/>
      <c r="C194" s="18"/>
      <c r="D194" s="34"/>
      <c r="F194" s="25" t="s">
        <v>515</v>
      </c>
      <c r="G194" s="24" t="s">
        <v>514</v>
      </c>
    </row>
    <row r="195" spans="2:8" ht="17">
      <c r="B195" s="34"/>
      <c r="C195" s="18"/>
      <c r="D195" s="34"/>
      <c r="F195" s="23" t="s">
        <v>513</v>
      </c>
      <c r="G195" s="22" t="s">
        <v>5</v>
      </c>
      <c r="H195" s="18">
        <v>550</v>
      </c>
    </row>
    <row r="196" spans="2:8" ht="18" thickBot="1">
      <c r="B196" s="36" t="s">
        <v>512</v>
      </c>
      <c r="C196" s="18"/>
      <c r="D196" s="34"/>
      <c r="F196" s="21" t="s">
        <v>511</v>
      </c>
      <c r="G196" s="20" t="s">
        <v>510</v>
      </c>
      <c r="H196" s="18">
        <v>170</v>
      </c>
    </row>
    <row r="197" spans="2:8" ht="17">
      <c r="B197" s="39" t="s">
        <v>440</v>
      </c>
      <c r="C197" s="18"/>
      <c r="D197" s="34"/>
      <c r="F197" s="23" t="s">
        <v>509</v>
      </c>
      <c r="G197" s="22" t="s">
        <v>508</v>
      </c>
      <c r="H197" s="18">
        <v>80</v>
      </c>
    </row>
    <row r="198" spans="2:8" ht="33" thickBot="1">
      <c r="B198" s="38" t="s">
        <v>507</v>
      </c>
      <c r="C198" s="18"/>
      <c r="D198" s="34"/>
      <c r="F198" s="27" t="s">
        <v>506</v>
      </c>
      <c r="G198" s="26" t="s">
        <v>505</v>
      </c>
      <c r="H198" s="18">
        <v>480</v>
      </c>
    </row>
    <row r="199" spans="2:8" ht="17">
      <c r="B199" s="37" t="s">
        <v>504</v>
      </c>
      <c r="C199" s="18"/>
      <c r="D199" s="34"/>
      <c r="F199" s="25" t="s">
        <v>503</v>
      </c>
      <c r="G199" s="24" t="s">
        <v>502</v>
      </c>
      <c r="H199" s="18">
        <v>38</v>
      </c>
    </row>
    <row r="200" spans="2:8" ht="18" thickBot="1">
      <c r="B200" s="36" t="s">
        <v>501</v>
      </c>
      <c r="C200" s="18"/>
      <c r="D200" s="34"/>
      <c r="F200" s="21" t="s">
        <v>500</v>
      </c>
      <c r="G200" s="20" t="s">
        <v>499</v>
      </c>
      <c r="H200" s="18">
        <v>680</v>
      </c>
    </row>
    <row r="201" spans="2:8" ht="17">
      <c r="B201" s="39" t="s">
        <v>498</v>
      </c>
      <c r="C201" s="18"/>
      <c r="D201" s="34"/>
      <c r="F201" s="25" t="s">
        <v>497</v>
      </c>
      <c r="G201" s="24" t="s">
        <v>496</v>
      </c>
      <c r="H201" s="18">
        <v>348</v>
      </c>
    </row>
    <row r="202" spans="2:8" ht="17">
      <c r="B202" s="38" t="s">
        <v>495</v>
      </c>
      <c r="C202" s="18"/>
      <c r="D202" s="34"/>
      <c r="F202" s="23" t="s">
        <v>494</v>
      </c>
      <c r="G202" s="22" t="s">
        <v>493</v>
      </c>
    </row>
    <row r="203" spans="2:8" ht="17">
      <c r="B203" s="37" t="s">
        <v>492</v>
      </c>
      <c r="C203" s="18"/>
      <c r="D203" s="34"/>
      <c r="F203" s="25" t="s">
        <v>491</v>
      </c>
      <c r="G203" s="24" t="s">
        <v>490</v>
      </c>
      <c r="H203" s="18">
        <v>270</v>
      </c>
    </row>
    <row r="204" spans="2:8" ht="17">
      <c r="B204" s="36" t="s">
        <v>489</v>
      </c>
      <c r="C204" s="18"/>
      <c r="D204" s="34"/>
      <c r="F204" s="25" t="s">
        <v>488</v>
      </c>
      <c r="G204" s="24" t="s">
        <v>487</v>
      </c>
      <c r="H204" s="18">
        <v>348</v>
      </c>
    </row>
    <row r="205" spans="2:8" ht="18" thickBot="1">
      <c r="B205" s="39" t="s">
        <v>486</v>
      </c>
      <c r="C205" s="18"/>
      <c r="D205" s="34"/>
      <c r="F205" s="27" t="s">
        <v>485</v>
      </c>
      <c r="G205" s="26" t="s">
        <v>484</v>
      </c>
      <c r="H205" s="18">
        <v>398</v>
      </c>
    </row>
    <row r="206" spans="2:8" ht="18" thickBot="1">
      <c r="B206" s="38" t="s">
        <v>483</v>
      </c>
      <c r="C206" s="18">
        <v>1119</v>
      </c>
      <c r="D206" s="34"/>
      <c r="F206" s="21" t="s">
        <v>482</v>
      </c>
      <c r="G206" s="20" t="s">
        <v>481</v>
      </c>
      <c r="H206" s="18">
        <v>616</v>
      </c>
    </row>
    <row r="207" spans="2:8" ht="17">
      <c r="B207" s="37" t="s">
        <v>480</v>
      </c>
      <c r="C207" s="18"/>
      <c r="D207" s="34"/>
      <c r="F207" s="23" t="s">
        <v>479</v>
      </c>
      <c r="G207" s="22" t="s">
        <v>478</v>
      </c>
      <c r="H207" s="18">
        <v>550</v>
      </c>
    </row>
    <row r="208" spans="2:8">
      <c r="B208" s="36" t="s">
        <v>477</v>
      </c>
      <c r="C208" s="18"/>
      <c r="D208" s="34"/>
    </row>
    <row r="209" spans="2:8" ht="18" thickBot="1">
      <c r="B209" s="39" t="s">
        <v>476</v>
      </c>
      <c r="C209" s="18"/>
      <c r="D209" s="34"/>
      <c r="F209" s="21" t="s">
        <v>475</v>
      </c>
      <c r="G209" s="20" t="s">
        <v>474</v>
      </c>
      <c r="H209" s="18">
        <v>65</v>
      </c>
    </row>
    <row r="210" spans="2:8" ht="17">
      <c r="B210" s="38" t="s">
        <v>473</v>
      </c>
      <c r="C210" s="18">
        <v>399</v>
      </c>
      <c r="D210" s="34"/>
      <c r="F210" s="23" t="s">
        <v>472</v>
      </c>
      <c r="G210" s="22" t="s">
        <v>471</v>
      </c>
      <c r="H210" s="18">
        <v>99</v>
      </c>
    </row>
    <row r="211" spans="2:8" ht="18" thickBot="1">
      <c r="B211" s="37" t="s">
        <v>301</v>
      </c>
      <c r="C211" s="18"/>
      <c r="D211" s="34"/>
      <c r="F211" s="21" t="s">
        <v>470</v>
      </c>
      <c r="G211" s="20" t="s">
        <v>469</v>
      </c>
      <c r="H211" s="18">
        <v>58</v>
      </c>
    </row>
    <row r="212" spans="2:8" ht="18" thickBot="1">
      <c r="B212" s="36" t="s">
        <v>468</v>
      </c>
      <c r="C212" s="18">
        <v>1429</v>
      </c>
      <c r="D212" s="34"/>
      <c r="F212" s="21" t="s">
        <v>467</v>
      </c>
      <c r="G212" s="20" t="s">
        <v>466</v>
      </c>
      <c r="H212" s="18">
        <v>230</v>
      </c>
    </row>
    <row r="213" spans="2:8" ht="17">
      <c r="B213" s="39" t="s">
        <v>465</v>
      </c>
      <c r="C213" s="18"/>
      <c r="D213" s="34"/>
      <c r="F213" s="25" t="s">
        <v>464</v>
      </c>
      <c r="G213" s="24" t="s">
        <v>463</v>
      </c>
      <c r="H213" s="18" t="s">
        <v>462</v>
      </c>
    </row>
    <row r="214" spans="2:8" ht="33" thickBot="1">
      <c r="B214" s="38" t="s">
        <v>461</v>
      </c>
      <c r="C214" s="18">
        <v>807</v>
      </c>
      <c r="D214" s="34"/>
      <c r="F214" s="27" t="s">
        <v>460</v>
      </c>
      <c r="G214" s="26" t="s">
        <v>459</v>
      </c>
      <c r="H214" s="18">
        <v>240</v>
      </c>
    </row>
    <row r="215" spans="2:8" ht="18" thickBot="1">
      <c r="B215" s="37" t="s">
        <v>161</v>
      </c>
      <c r="C215" s="18"/>
      <c r="D215" s="34"/>
      <c r="F215" s="27" t="s">
        <v>458</v>
      </c>
      <c r="G215" s="26" t="s">
        <v>457</v>
      </c>
      <c r="H215" s="18">
        <v>450</v>
      </c>
    </row>
    <row r="216" spans="2:8" ht="17">
      <c r="B216" s="36" t="s">
        <v>456</v>
      </c>
      <c r="C216" s="18">
        <v>519</v>
      </c>
      <c r="D216" s="34"/>
      <c r="F216" s="23" t="s">
        <v>455</v>
      </c>
      <c r="G216" s="22" t="s">
        <v>454</v>
      </c>
      <c r="H216" s="18">
        <v>260</v>
      </c>
    </row>
    <row r="217" spans="2:8" ht="17">
      <c r="B217" s="39" t="s">
        <v>150</v>
      </c>
      <c r="C217" s="18"/>
      <c r="D217" s="34"/>
      <c r="F217" s="25" t="s">
        <v>453</v>
      </c>
      <c r="G217" s="24" t="s">
        <v>452</v>
      </c>
      <c r="H217" s="18">
        <v>275</v>
      </c>
    </row>
    <row r="218" spans="2:8" ht="18" thickBot="1">
      <c r="B218" s="38" t="s">
        <v>451</v>
      </c>
      <c r="C218" s="18">
        <v>1450</v>
      </c>
      <c r="D218" s="34"/>
      <c r="F218" s="21" t="s">
        <v>450</v>
      </c>
      <c r="G218" s="20" t="s">
        <v>449</v>
      </c>
      <c r="H218" s="18">
        <v>350</v>
      </c>
    </row>
    <row r="219" spans="2:8" ht="17">
      <c r="B219" s="37" t="s">
        <v>448</v>
      </c>
      <c r="C219" s="18"/>
      <c r="D219" s="34"/>
      <c r="F219" s="23" t="s">
        <v>447</v>
      </c>
      <c r="G219" s="22" t="s">
        <v>446</v>
      </c>
    </row>
    <row r="220" spans="2:8">
      <c r="B220" s="36" t="s">
        <v>445</v>
      </c>
      <c r="C220" s="18">
        <v>450</v>
      </c>
      <c r="D220" s="34"/>
    </row>
    <row r="221" spans="2:8">
      <c r="B221" s="39" t="s">
        <v>444</v>
      </c>
      <c r="C221" s="18"/>
      <c r="D221" s="34"/>
    </row>
    <row r="222" spans="2:8" ht="18" thickBot="1">
      <c r="B222" s="38" t="s">
        <v>443</v>
      </c>
      <c r="C222" s="18">
        <v>298</v>
      </c>
      <c r="D222" s="34"/>
      <c r="F222" s="21" t="s">
        <v>442</v>
      </c>
      <c r="G222" s="20" t="s">
        <v>441</v>
      </c>
      <c r="H222" s="18">
        <v>380</v>
      </c>
    </row>
    <row r="223" spans="2:8" ht="17">
      <c r="B223" s="37" t="s">
        <v>440</v>
      </c>
      <c r="C223" s="18"/>
      <c r="D223" s="34"/>
      <c r="F223" s="23" t="s">
        <v>439</v>
      </c>
      <c r="G223" s="22" t="s">
        <v>4</v>
      </c>
      <c r="H223" s="18">
        <v>530</v>
      </c>
    </row>
    <row r="224" spans="2:8" ht="17">
      <c r="B224" s="36" t="s">
        <v>438</v>
      </c>
      <c r="C224" s="18">
        <v>419</v>
      </c>
      <c r="D224" s="34"/>
      <c r="F224" s="23" t="s">
        <v>437</v>
      </c>
      <c r="G224" s="22" t="s">
        <v>436</v>
      </c>
    </row>
    <row r="225" spans="2:8">
      <c r="B225" s="39" t="s">
        <v>435</v>
      </c>
      <c r="C225" s="18"/>
      <c r="D225" s="34"/>
      <c r="F225" s="25">
        <v>437545</v>
      </c>
      <c r="G225" s="33" t="s">
        <v>434</v>
      </c>
      <c r="H225" s="18">
        <v>399</v>
      </c>
    </row>
    <row r="226" spans="2:8">
      <c r="B226" s="38" t="s">
        <v>433</v>
      </c>
      <c r="C226" s="18">
        <v>748</v>
      </c>
      <c r="D226" s="34"/>
      <c r="F226" s="23">
        <v>442263</v>
      </c>
      <c r="G226" s="28" t="s">
        <v>432</v>
      </c>
      <c r="H226" s="18" t="s">
        <v>431</v>
      </c>
    </row>
    <row r="227" spans="2:8">
      <c r="B227" s="37" t="s">
        <v>376</v>
      </c>
      <c r="C227" s="18"/>
      <c r="D227" s="34"/>
      <c r="F227" s="25">
        <v>445649</v>
      </c>
      <c r="G227" s="33" t="s">
        <v>430</v>
      </c>
      <c r="H227" s="18">
        <v>420</v>
      </c>
    </row>
    <row r="228" spans="2:8" ht="32">
      <c r="B228" s="36" t="s">
        <v>429</v>
      </c>
      <c r="C228" s="18">
        <v>2573</v>
      </c>
      <c r="D228" s="34"/>
      <c r="F228" s="25">
        <v>440044</v>
      </c>
      <c r="G228" s="33" t="s">
        <v>428</v>
      </c>
      <c r="H228" s="18">
        <v>600</v>
      </c>
    </row>
    <row r="229" spans="2:8" ht="18" thickBot="1">
      <c r="B229" s="39" t="s">
        <v>427</v>
      </c>
      <c r="C229" s="18"/>
      <c r="D229" s="34"/>
      <c r="F229" s="27" t="s">
        <v>426</v>
      </c>
      <c r="G229" s="26" t="s">
        <v>425</v>
      </c>
      <c r="H229" s="18">
        <v>350</v>
      </c>
    </row>
    <row r="230" spans="2:8" ht="33" thickBot="1">
      <c r="B230" s="38" t="s">
        <v>424</v>
      </c>
      <c r="C230" s="18">
        <v>15000</v>
      </c>
      <c r="D230" s="34"/>
      <c r="F230" s="21" t="s">
        <v>423</v>
      </c>
      <c r="G230" s="20" t="s">
        <v>422</v>
      </c>
      <c r="H230" s="18">
        <v>650</v>
      </c>
    </row>
    <row r="231" spans="2:8" ht="17">
      <c r="B231" s="37" t="s">
        <v>421</v>
      </c>
      <c r="C231" s="18"/>
      <c r="D231" s="34"/>
      <c r="F231" s="25" t="s">
        <v>420</v>
      </c>
      <c r="G231" s="24" t="s">
        <v>419</v>
      </c>
      <c r="H231" s="18">
        <v>600</v>
      </c>
    </row>
    <row r="232" spans="2:8" ht="18" thickBot="1">
      <c r="B232" s="36" t="s">
        <v>418</v>
      </c>
      <c r="C232" s="18">
        <v>15000</v>
      </c>
      <c r="D232" s="34"/>
      <c r="F232" s="21" t="s">
        <v>417</v>
      </c>
      <c r="G232" s="20" t="s">
        <v>416</v>
      </c>
      <c r="H232" s="18" t="s">
        <v>415</v>
      </c>
    </row>
    <row r="233" spans="2:8" ht="18" thickBot="1">
      <c r="B233" s="39" t="s">
        <v>414</v>
      </c>
      <c r="C233" s="18"/>
      <c r="D233" s="34"/>
      <c r="F233" s="21" t="s">
        <v>413</v>
      </c>
      <c r="G233" s="20" t="s">
        <v>412</v>
      </c>
      <c r="H233" s="18">
        <v>850</v>
      </c>
    </row>
    <row r="234" spans="2:8" ht="17">
      <c r="B234" s="38" t="s">
        <v>411</v>
      </c>
      <c r="C234" s="18">
        <v>1788</v>
      </c>
      <c r="D234" s="34"/>
      <c r="F234" s="25" t="s">
        <v>410</v>
      </c>
      <c r="G234" s="24" t="s">
        <v>409</v>
      </c>
      <c r="H234" s="18">
        <v>530</v>
      </c>
    </row>
    <row r="235" spans="2:8" ht="17">
      <c r="B235" s="37" t="s">
        <v>408</v>
      </c>
      <c r="C235" s="18"/>
      <c r="D235" s="34"/>
      <c r="F235" s="25" t="s">
        <v>407</v>
      </c>
      <c r="G235" s="24" t="s">
        <v>406</v>
      </c>
      <c r="H235" s="18">
        <v>275</v>
      </c>
    </row>
    <row r="236" spans="2:8">
      <c r="B236" s="36" t="s">
        <v>405</v>
      </c>
      <c r="C236" s="18"/>
      <c r="D236" s="34"/>
      <c r="F236" s="25">
        <v>448115</v>
      </c>
      <c r="G236" s="33" t="s">
        <v>404</v>
      </c>
      <c r="H236" s="18">
        <v>600</v>
      </c>
    </row>
    <row r="237" spans="2:8">
      <c r="B237" s="39" t="s">
        <v>241</v>
      </c>
      <c r="C237" s="18"/>
      <c r="D237" s="34"/>
      <c r="F237" s="23">
        <v>424255</v>
      </c>
      <c r="G237" s="28" t="s">
        <v>403</v>
      </c>
      <c r="H237" s="18">
        <v>550</v>
      </c>
    </row>
    <row r="238" spans="2:8">
      <c r="B238" s="38" t="s">
        <v>402</v>
      </c>
      <c r="C238" s="46" t="s">
        <v>401</v>
      </c>
      <c r="D238" s="34"/>
      <c r="F238" s="25">
        <v>444251</v>
      </c>
      <c r="G238" s="33" t="s">
        <v>400</v>
      </c>
      <c r="H238" s="18">
        <v>440</v>
      </c>
    </row>
    <row r="239" spans="2:8">
      <c r="B239" s="37" t="s">
        <v>399</v>
      </c>
      <c r="C239" s="18"/>
      <c r="D239" s="34"/>
      <c r="F239" s="25">
        <v>446877</v>
      </c>
      <c r="G239" s="33" t="s">
        <v>398</v>
      </c>
      <c r="H239" s="18">
        <v>390</v>
      </c>
    </row>
    <row r="240" spans="2:8">
      <c r="B240" s="36" t="s">
        <v>397</v>
      </c>
      <c r="C240" s="18">
        <v>374</v>
      </c>
      <c r="D240" s="34"/>
      <c r="F240" s="25">
        <v>346064</v>
      </c>
      <c r="G240" s="33" t="s">
        <v>396</v>
      </c>
      <c r="H240" s="18">
        <v>380</v>
      </c>
    </row>
    <row r="241" spans="2:8">
      <c r="B241" s="39" t="s">
        <v>363</v>
      </c>
      <c r="C241" s="18"/>
      <c r="D241" s="34"/>
      <c r="F241" s="25">
        <v>376874</v>
      </c>
      <c r="G241" s="33" t="s">
        <v>395</v>
      </c>
      <c r="H241" s="18">
        <v>280</v>
      </c>
    </row>
    <row r="242" spans="2:8" ht="17">
      <c r="B242" s="38" t="s">
        <v>394</v>
      </c>
      <c r="C242" s="18">
        <v>479</v>
      </c>
      <c r="D242" s="34"/>
      <c r="F242" s="25" t="s">
        <v>393</v>
      </c>
      <c r="G242" s="24" t="s">
        <v>392</v>
      </c>
      <c r="H242" s="18">
        <v>37</v>
      </c>
    </row>
    <row r="243" spans="2:8" ht="18" thickBot="1">
      <c r="B243" s="37" t="s">
        <v>216</v>
      </c>
      <c r="C243" s="18"/>
      <c r="D243" s="34"/>
      <c r="F243" s="21" t="s">
        <v>391</v>
      </c>
      <c r="G243" s="20" t="s">
        <v>390</v>
      </c>
      <c r="H243" s="18">
        <v>50</v>
      </c>
    </row>
    <row r="244" spans="2:8" ht="17">
      <c r="B244" s="36" t="s">
        <v>389</v>
      </c>
      <c r="C244" s="18">
        <v>150</v>
      </c>
      <c r="D244" s="34"/>
      <c r="F244" s="23" t="s">
        <v>388</v>
      </c>
      <c r="G244" s="22" t="s">
        <v>387</v>
      </c>
      <c r="H244" s="18">
        <v>1399</v>
      </c>
    </row>
    <row r="245" spans="2:8" ht="17">
      <c r="B245" s="39" t="s">
        <v>386</v>
      </c>
      <c r="C245" s="18"/>
      <c r="D245" s="34"/>
      <c r="F245" s="25" t="s">
        <v>385</v>
      </c>
      <c r="G245" s="24" t="s">
        <v>384</v>
      </c>
    </row>
    <row r="246" spans="2:8">
      <c r="B246" s="38" t="s">
        <v>383</v>
      </c>
      <c r="C246" s="18"/>
      <c r="D246" s="34"/>
      <c r="G246" s="33" t="s">
        <v>382</v>
      </c>
      <c r="H246" s="18">
        <v>178</v>
      </c>
    </row>
    <row r="247" spans="2:8">
      <c r="B247" s="37" t="s">
        <v>381</v>
      </c>
      <c r="C247" s="18"/>
      <c r="D247" s="34"/>
      <c r="G247" s="33" t="s">
        <v>380</v>
      </c>
      <c r="H247" s="18">
        <v>199</v>
      </c>
    </row>
    <row r="248" spans="2:8" ht="17">
      <c r="B248" s="36" t="s">
        <v>379</v>
      </c>
      <c r="C248" s="18"/>
      <c r="D248" s="34"/>
      <c r="F248" s="23" t="s">
        <v>378</v>
      </c>
      <c r="G248" s="22" t="s">
        <v>377</v>
      </c>
      <c r="H248" s="18">
        <v>335</v>
      </c>
    </row>
    <row r="249" spans="2:8" ht="17">
      <c r="B249" s="39" t="s">
        <v>376</v>
      </c>
      <c r="C249" s="18"/>
      <c r="D249" s="34"/>
      <c r="F249" s="23" t="s">
        <v>375</v>
      </c>
      <c r="G249" s="22" t="s">
        <v>374</v>
      </c>
      <c r="H249" s="18">
        <v>270</v>
      </c>
    </row>
    <row r="250" spans="2:8" ht="17">
      <c r="B250" s="38" t="s">
        <v>373</v>
      </c>
      <c r="C250" s="18" t="s">
        <v>372</v>
      </c>
      <c r="D250" s="34"/>
      <c r="F250" s="25" t="s">
        <v>371</v>
      </c>
      <c r="G250" s="24" t="s">
        <v>370</v>
      </c>
      <c r="H250" s="18">
        <v>335</v>
      </c>
    </row>
    <row r="251" spans="2:8" ht="18" thickBot="1">
      <c r="B251" s="37" t="s">
        <v>212</v>
      </c>
      <c r="C251" s="18"/>
      <c r="D251" s="34"/>
      <c r="F251" s="21" t="s">
        <v>369</v>
      </c>
      <c r="G251" s="20" t="s">
        <v>368</v>
      </c>
      <c r="H251" s="18">
        <v>270</v>
      </c>
    </row>
    <row r="252" spans="2:8" ht="17">
      <c r="B252" s="36" t="s">
        <v>367</v>
      </c>
      <c r="C252" s="18"/>
      <c r="D252" s="34"/>
      <c r="F252" s="25" t="s">
        <v>366</v>
      </c>
      <c r="G252" s="24" t="s">
        <v>365</v>
      </c>
      <c r="H252" s="18" t="s">
        <v>364</v>
      </c>
    </row>
    <row r="253" spans="2:8" ht="17">
      <c r="B253" s="39" t="s">
        <v>363</v>
      </c>
      <c r="C253" s="18"/>
      <c r="D253" s="34"/>
      <c r="F253" s="25" t="s">
        <v>362</v>
      </c>
      <c r="G253" s="24" t="s">
        <v>361</v>
      </c>
      <c r="H253" s="18">
        <v>1540</v>
      </c>
    </row>
    <row r="254" spans="2:8" ht="18" thickBot="1">
      <c r="B254" s="38" t="s">
        <v>360</v>
      </c>
      <c r="C254" s="18">
        <v>360</v>
      </c>
      <c r="D254" s="34"/>
      <c r="F254" s="27" t="s">
        <v>359</v>
      </c>
      <c r="G254" s="26" t="s">
        <v>358</v>
      </c>
      <c r="H254" s="18">
        <v>1540</v>
      </c>
    </row>
    <row r="255" spans="2:8" ht="18" thickBot="1">
      <c r="B255" s="37" t="s">
        <v>193</v>
      </c>
      <c r="C255" s="18"/>
      <c r="D255" s="34"/>
      <c r="F255" s="21" t="s">
        <v>357</v>
      </c>
      <c r="G255" s="20" t="s">
        <v>356</v>
      </c>
      <c r="H255" s="18">
        <v>699</v>
      </c>
    </row>
    <row r="256" spans="2:8" ht="17">
      <c r="B256" s="36" t="s">
        <v>355</v>
      </c>
      <c r="C256" s="18">
        <v>400</v>
      </c>
      <c r="D256" s="34"/>
      <c r="F256" s="23" t="s">
        <v>354</v>
      </c>
      <c r="G256" s="22" t="s">
        <v>353</v>
      </c>
      <c r="H256" s="18">
        <v>980</v>
      </c>
    </row>
    <row r="257" spans="2:8" ht="18" thickBot="1">
      <c r="B257" s="39" t="s">
        <v>193</v>
      </c>
      <c r="C257" s="18"/>
      <c r="D257" s="34"/>
      <c r="F257" s="21" t="s">
        <v>352</v>
      </c>
      <c r="G257" s="20" t="s">
        <v>351</v>
      </c>
      <c r="H257" s="18" t="s">
        <v>350</v>
      </c>
    </row>
    <row r="258" spans="2:8" ht="18" thickBot="1">
      <c r="B258" s="38" t="s">
        <v>349</v>
      </c>
      <c r="C258" s="18">
        <v>2610</v>
      </c>
      <c r="D258" s="34"/>
      <c r="F258" s="21" t="s">
        <v>348</v>
      </c>
      <c r="G258" s="20" t="s">
        <v>347</v>
      </c>
      <c r="H258" s="18">
        <v>740</v>
      </c>
    </row>
    <row r="259" spans="2:8" ht="18" thickBot="1">
      <c r="B259" s="37" t="s">
        <v>346</v>
      </c>
      <c r="C259" s="18"/>
      <c r="D259" s="34"/>
      <c r="F259" s="21" t="s">
        <v>345</v>
      </c>
      <c r="G259" s="20" t="s">
        <v>344</v>
      </c>
      <c r="H259" s="18">
        <v>950</v>
      </c>
    </row>
    <row r="260" spans="2:8" ht="17">
      <c r="B260" s="36" t="s">
        <v>343</v>
      </c>
      <c r="C260" s="18">
        <v>480</v>
      </c>
      <c r="D260" s="34"/>
      <c r="F260" s="25" t="s">
        <v>342</v>
      </c>
      <c r="G260" s="24" t="s">
        <v>341</v>
      </c>
      <c r="H260" s="18">
        <v>680</v>
      </c>
    </row>
    <row r="261" spans="2:8" ht="18" thickBot="1">
      <c r="B261" s="39" t="s">
        <v>340</v>
      </c>
      <c r="C261" s="18"/>
      <c r="D261" s="34"/>
      <c r="F261" s="27" t="s">
        <v>339</v>
      </c>
      <c r="G261" s="26" t="s">
        <v>338</v>
      </c>
    </row>
    <row r="262" spans="2:8" ht="17">
      <c r="B262" s="38" t="s">
        <v>337</v>
      </c>
      <c r="C262" s="18">
        <v>230</v>
      </c>
      <c r="D262" s="34"/>
      <c r="F262" s="25" t="s">
        <v>336</v>
      </c>
      <c r="G262" s="24" t="s">
        <v>335</v>
      </c>
      <c r="H262" s="18">
        <v>300</v>
      </c>
    </row>
    <row r="263" spans="2:8" ht="18" thickBot="1">
      <c r="B263" s="37" t="s">
        <v>334</v>
      </c>
      <c r="C263" s="18"/>
      <c r="D263" s="34"/>
      <c r="F263" s="21" t="s">
        <v>333</v>
      </c>
      <c r="G263" s="20" t="s">
        <v>332</v>
      </c>
      <c r="H263" s="18">
        <v>470</v>
      </c>
    </row>
    <row r="264" spans="2:8" ht="17">
      <c r="B264" s="36" t="s">
        <v>331</v>
      </c>
      <c r="C264" s="18">
        <v>435</v>
      </c>
      <c r="D264" s="34"/>
      <c r="F264" s="25" t="s">
        <v>330</v>
      </c>
      <c r="G264" s="24" t="s">
        <v>6</v>
      </c>
      <c r="H264" s="18">
        <v>335</v>
      </c>
    </row>
    <row r="265" spans="2:8" ht="17">
      <c r="B265" s="39" t="s">
        <v>329</v>
      </c>
      <c r="C265" s="18"/>
      <c r="D265" s="34"/>
      <c r="F265" s="23" t="s">
        <v>328</v>
      </c>
      <c r="G265" s="22" t="s">
        <v>327</v>
      </c>
      <c r="H265" s="18">
        <v>350</v>
      </c>
    </row>
    <row r="266" spans="2:8">
      <c r="B266" s="38" t="s">
        <v>326</v>
      </c>
      <c r="C266" s="18">
        <v>88</v>
      </c>
      <c r="D266" s="34"/>
      <c r="F266" s="25">
        <v>414134</v>
      </c>
      <c r="G266" s="33" t="s">
        <v>325</v>
      </c>
      <c r="H266" s="18">
        <v>560</v>
      </c>
    </row>
    <row r="267" spans="2:8" ht="17">
      <c r="B267" s="37" t="s">
        <v>324</v>
      </c>
      <c r="C267" s="18"/>
      <c r="D267" s="34"/>
      <c r="F267" s="25" t="s">
        <v>323</v>
      </c>
      <c r="G267" s="24" t="s">
        <v>322</v>
      </c>
      <c r="H267" s="18">
        <v>199</v>
      </c>
    </row>
    <row r="268" spans="2:8" ht="18" thickBot="1">
      <c r="B268" s="36" t="s">
        <v>321</v>
      </c>
      <c r="C268" s="18">
        <v>180</v>
      </c>
      <c r="D268" s="34"/>
      <c r="F268" s="27" t="s">
        <v>320</v>
      </c>
      <c r="G268" s="26" t="s">
        <v>319</v>
      </c>
      <c r="H268" s="18" t="s">
        <v>318</v>
      </c>
    </row>
    <row r="269" spans="2:8" ht="17">
      <c r="B269" s="39" t="s">
        <v>317</v>
      </c>
      <c r="C269" s="18"/>
      <c r="D269" s="34"/>
      <c r="F269" s="23" t="s">
        <v>316</v>
      </c>
      <c r="G269" s="22" t="s">
        <v>315</v>
      </c>
      <c r="H269" s="18">
        <v>830</v>
      </c>
    </row>
    <row r="270" spans="2:8" ht="18" thickBot="1">
      <c r="B270" s="38" t="s">
        <v>314</v>
      </c>
      <c r="C270" s="18"/>
      <c r="D270" s="34"/>
      <c r="F270" s="21" t="s">
        <v>313</v>
      </c>
      <c r="G270" s="20" t="s">
        <v>312</v>
      </c>
      <c r="H270" s="18">
        <v>850</v>
      </c>
    </row>
    <row r="271" spans="2:8" ht="17">
      <c r="B271" s="37" t="s">
        <v>311</v>
      </c>
      <c r="C271" s="18"/>
      <c r="D271" s="34"/>
      <c r="F271" s="43" t="s">
        <v>310</v>
      </c>
      <c r="G271" s="45" t="s">
        <v>309</v>
      </c>
      <c r="H271" s="18">
        <v>1150</v>
      </c>
    </row>
    <row r="272" spans="2:8" ht="18" thickBot="1">
      <c r="B272" s="36" t="s">
        <v>308</v>
      </c>
      <c r="C272" s="18">
        <v>171</v>
      </c>
      <c r="D272" s="34"/>
      <c r="F272" s="27" t="s">
        <v>307</v>
      </c>
      <c r="G272" s="26" t="s">
        <v>952</v>
      </c>
      <c r="H272" s="18">
        <v>850</v>
      </c>
    </row>
    <row r="273" spans="2:8">
      <c r="B273" s="39" t="s">
        <v>306</v>
      </c>
      <c r="C273" s="18"/>
      <c r="D273" s="34"/>
      <c r="F273" s="25">
        <v>407903</v>
      </c>
      <c r="G273" s="33" t="s">
        <v>305</v>
      </c>
      <c r="H273" s="18">
        <v>650</v>
      </c>
    </row>
    <row r="274" spans="2:8" ht="18" thickBot="1">
      <c r="B274" s="38" t="s">
        <v>304</v>
      </c>
      <c r="C274" s="18">
        <v>490</v>
      </c>
      <c r="D274" s="34"/>
      <c r="F274" s="21" t="s">
        <v>303</v>
      </c>
      <c r="G274" s="20" t="s">
        <v>302</v>
      </c>
      <c r="H274" s="18">
        <v>280</v>
      </c>
    </row>
    <row r="275" spans="2:8" ht="17">
      <c r="B275" s="37" t="s">
        <v>301</v>
      </c>
      <c r="C275" s="18"/>
      <c r="D275" s="34"/>
      <c r="F275" s="23" t="s">
        <v>300</v>
      </c>
      <c r="G275" s="22" t="s">
        <v>299</v>
      </c>
      <c r="H275" s="18">
        <v>380</v>
      </c>
    </row>
    <row r="276" spans="2:8" ht="32">
      <c r="B276" s="36" t="s">
        <v>298</v>
      </c>
      <c r="C276" s="18"/>
      <c r="D276" s="34"/>
      <c r="F276" s="25" t="s">
        <v>297</v>
      </c>
      <c r="G276" s="24" t="s">
        <v>296</v>
      </c>
      <c r="H276" s="18">
        <v>300</v>
      </c>
    </row>
    <row r="277" spans="2:8" ht="17">
      <c r="B277" s="39" t="s">
        <v>295</v>
      </c>
      <c r="C277" s="18"/>
      <c r="D277" s="34"/>
      <c r="F277" s="23" t="s">
        <v>294</v>
      </c>
      <c r="G277" s="22" t="s">
        <v>293</v>
      </c>
      <c r="H277" s="18">
        <v>750</v>
      </c>
    </row>
    <row r="278" spans="2:8">
      <c r="B278" s="38" t="s">
        <v>292</v>
      </c>
      <c r="C278" s="18"/>
      <c r="D278" s="34"/>
      <c r="F278" s="25">
        <v>273717</v>
      </c>
      <c r="G278" s="33" t="s">
        <v>291</v>
      </c>
      <c r="H278" s="18">
        <v>380</v>
      </c>
    </row>
    <row r="279" spans="2:8">
      <c r="B279" s="37" t="s">
        <v>290</v>
      </c>
      <c r="C279" s="18"/>
      <c r="D279" s="34"/>
      <c r="E279" s="44"/>
      <c r="F279" s="43">
        <v>405260</v>
      </c>
      <c r="G279" s="42" t="s">
        <v>289</v>
      </c>
      <c r="H279" s="18">
        <v>520</v>
      </c>
    </row>
    <row r="280" spans="2:8">
      <c r="B280" s="36" t="s">
        <v>288</v>
      </c>
      <c r="C280" s="18"/>
      <c r="D280" s="34"/>
      <c r="F280" s="23">
        <v>405261</v>
      </c>
      <c r="G280" s="28" t="s">
        <v>287</v>
      </c>
      <c r="H280" s="18">
        <v>750</v>
      </c>
    </row>
    <row r="281" spans="2:8">
      <c r="B281" s="39" t="s">
        <v>286</v>
      </c>
      <c r="C281" s="18"/>
      <c r="D281" s="34"/>
      <c r="F281" s="25">
        <v>409992</v>
      </c>
      <c r="G281" s="33" t="s">
        <v>285</v>
      </c>
      <c r="H281" s="18">
        <v>1580</v>
      </c>
    </row>
    <row r="282" spans="2:8">
      <c r="B282" s="38" t="s">
        <v>284</v>
      </c>
      <c r="C282" s="18"/>
      <c r="D282" s="34"/>
      <c r="F282" s="23">
        <v>415538</v>
      </c>
      <c r="G282" s="28" t="s">
        <v>283</v>
      </c>
      <c r="H282" s="18">
        <v>1100</v>
      </c>
    </row>
    <row r="283" spans="2:8">
      <c r="B283" s="37" t="s">
        <v>282</v>
      </c>
      <c r="C283" s="18"/>
      <c r="D283" s="34"/>
      <c r="F283" s="25">
        <v>423099</v>
      </c>
      <c r="G283" s="33" t="s">
        <v>281</v>
      </c>
      <c r="H283" s="18">
        <v>830</v>
      </c>
    </row>
    <row r="284" spans="2:8" ht="17">
      <c r="B284" s="36" t="s">
        <v>280</v>
      </c>
      <c r="C284" s="18"/>
      <c r="D284" s="34"/>
      <c r="F284" s="23" t="s">
        <v>279</v>
      </c>
      <c r="G284" s="22" t="s">
        <v>278</v>
      </c>
      <c r="H284" s="18">
        <v>75</v>
      </c>
    </row>
    <row r="285" spans="2:8">
      <c r="B285" s="39" t="s">
        <v>277</v>
      </c>
      <c r="C285" s="18"/>
      <c r="D285" s="34"/>
      <c r="F285" s="25">
        <v>385263</v>
      </c>
      <c r="G285" s="33" t="s">
        <v>276</v>
      </c>
      <c r="H285" s="18">
        <v>550</v>
      </c>
    </row>
    <row r="286" spans="2:8" ht="18" thickBot="1">
      <c r="B286" s="38" t="s">
        <v>275</v>
      </c>
      <c r="C286" s="18"/>
      <c r="D286" s="34"/>
      <c r="F286" s="21" t="s">
        <v>274</v>
      </c>
      <c r="G286" s="20" t="s">
        <v>273</v>
      </c>
      <c r="H286" s="18">
        <v>320</v>
      </c>
    </row>
    <row r="287" spans="2:8">
      <c r="B287" s="37" t="s">
        <v>272</v>
      </c>
      <c r="C287" s="18"/>
      <c r="D287" s="34"/>
      <c r="F287" s="25">
        <v>367587</v>
      </c>
      <c r="G287" s="33" t="s">
        <v>271</v>
      </c>
      <c r="H287" s="18">
        <v>299</v>
      </c>
    </row>
    <row r="288" spans="2:8">
      <c r="B288" s="36" t="s">
        <v>270</v>
      </c>
      <c r="C288" s="18">
        <v>607</v>
      </c>
      <c r="D288" s="34"/>
      <c r="F288" s="23">
        <v>262163</v>
      </c>
      <c r="G288" s="28" t="s">
        <v>269</v>
      </c>
      <c r="H288" s="18">
        <v>134</v>
      </c>
    </row>
    <row r="289" spans="2:8">
      <c r="B289" s="39" t="s">
        <v>268</v>
      </c>
      <c r="C289" s="18"/>
      <c r="D289" s="34"/>
      <c r="F289" s="25">
        <v>420079</v>
      </c>
      <c r="G289" s="33" t="s">
        <v>267</v>
      </c>
      <c r="H289" s="18">
        <v>350</v>
      </c>
    </row>
    <row r="290" spans="2:8">
      <c r="B290" s="38" t="s">
        <v>266</v>
      </c>
      <c r="C290" s="18"/>
      <c r="D290" s="34"/>
      <c r="F290" s="25">
        <v>279859</v>
      </c>
      <c r="G290" s="33" t="s">
        <v>265</v>
      </c>
      <c r="H290" s="18">
        <v>400</v>
      </c>
    </row>
    <row r="291" spans="2:8">
      <c r="B291" s="37" t="s">
        <v>264</v>
      </c>
      <c r="C291" s="18"/>
      <c r="D291" s="34"/>
      <c r="F291" s="25">
        <v>292479</v>
      </c>
      <c r="G291" s="33" t="s">
        <v>263</v>
      </c>
      <c r="H291" s="18">
        <v>200</v>
      </c>
    </row>
    <row r="292" spans="2:8">
      <c r="B292" s="36" t="s">
        <v>262</v>
      </c>
      <c r="C292" s="18"/>
      <c r="D292" s="34"/>
      <c r="F292" s="25">
        <v>406691</v>
      </c>
      <c r="G292" s="33" t="s">
        <v>261</v>
      </c>
      <c r="H292" s="18">
        <v>299</v>
      </c>
    </row>
    <row r="293" spans="2:8">
      <c r="B293" s="39" t="s">
        <v>260</v>
      </c>
      <c r="C293" s="18"/>
      <c r="D293" s="34"/>
      <c r="F293" s="25">
        <v>387709</v>
      </c>
      <c r="G293" s="33" t="s">
        <v>259</v>
      </c>
      <c r="H293" s="18">
        <v>343</v>
      </c>
    </row>
    <row r="294" spans="2:8">
      <c r="B294" s="38" t="s">
        <v>258</v>
      </c>
      <c r="C294" s="18">
        <v>199</v>
      </c>
      <c r="D294" s="34"/>
      <c r="F294" s="25">
        <v>377958</v>
      </c>
      <c r="G294" s="33" t="s">
        <v>257</v>
      </c>
      <c r="H294" s="18">
        <v>960</v>
      </c>
    </row>
    <row r="295" spans="2:8">
      <c r="B295" s="37" t="s">
        <v>253</v>
      </c>
      <c r="C295" s="18"/>
      <c r="D295" s="34"/>
      <c r="F295" s="23">
        <v>350327</v>
      </c>
      <c r="G295" s="28" t="s">
        <v>256</v>
      </c>
      <c r="H295" s="18">
        <v>1380</v>
      </c>
    </row>
    <row r="296" spans="2:8">
      <c r="B296" s="36" t="s">
        <v>255</v>
      </c>
      <c r="C296" s="18">
        <v>199</v>
      </c>
      <c r="D296" s="34"/>
      <c r="F296" s="25">
        <v>319976</v>
      </c>
      <c r="G296" s="33" t="s">
        <v>254</v>
      </c>
      <c r="H296" s="18">
        <v>380</v>
      </c>
    </row>
    <row r="297" spans="2:8">
      <c r="B297" s="39" t="s">
        <v>253</v>
      </c>
      <c r="C297" s="18"/>
      <c r="D297" s="34"/>
      <c r="F297" s="25">
        <v>359575</v>
      </c>
      <c r="G297" s="33" t="s">
        <v>252</v>
      </c>
      <c r="H297" s="18">
        <v>200</v>
      </c>
    </row>
    <row r="298" spans="2:8" ht="32">
      <c r="B298" s="38" t="s">
        <v>251</v>
      </c>
      <c r="C298" s="18"/>
      <c r="D298" s="34"/>
      <c r="F298" s="25">
        <v>250173</v>
      </c>
      <c r="G298" s="33" t="s">
        <v>250</v>
      </c>
      <c r="H298" s="18">
        <v>380</v>
      </c>
    </row>
    <row r="299" spans="2:8">
      <c r="B299" s="37" t="s">
        <v>249</v>
      </c>
      <c r="C299" s="18"/>
      <c r="D299" s="34"/>
      <c r="F299" s="25">
        <v>408303</v>
      </c>
      <c r="G299" s="33" t="s">
        <v>248</v>
      </c>
      <c r="H299" s="18">
        <v>199</v>
      </c>
    </row>
    <row r="300" spans="2:8">
      <c r="B300" s="36" t="s">
        <v>247</v>
      </c>
      <c r="C300" s="18"/>
      <c r="D300" s="34"/>
      <c r="F300" s="25">
        <v>424170</v>
      </c>
      <c r="G300" s="33" t="s">
        <v>246</v>
      </c>
      <c r="H300" s="18">
        <v>399</v>
      </c>
    </row>
    <row r="301" spans="2:8">
      <c r="B301" s="39" t="s">
        <v>245</v>
      </c>
      <c r="C301" s="18"/>
      <c r="D301" s="34"/>
      <c r="F301" s="25">
        <v>406728</v>
      </c>
      <c r="G301" s="33" t="s">
        <v>244</v>
      </c>
      <c r="H301" s="18">
        <v>130</v>
      </c>
    </row>
    <row r="302" spans="2:8">
      <c r="B302" s="38" t="s">
        <v>243</v>
      </c>
      <c r="C302" s="18">
        <v>1399</v>
      </c>
      <c r="D302" s="34"/>
      <c r="F302" s="23">
        <v>337262</v>
      </c>
      <c r="G302" s="28" t="s">
        <v>242</v>
      </c>
      <c r="H302" s="18">
        <v>499</v>
      </c>
    </row>
    <row r="303" spans="2:8">
      <c r="B303" s="37" t="s">
        <v>241</v>
      </c>
      <c r="C303" s="18"/>
      <c r="D303" s="34"/>
      <c r="F303" s="25">
        <v>441002</v>
      </c>
      <c r="G303" s="33" t="s">
        <v>240</v>
      </c>
      <c r="H303" s="18">
        <v>125</v>
      </c>
    </row>
    <row r="304" spans="2:8">
      <c r="B304" s="36" t="s">
        <v>239</v>
      </c>
      <c r="C304" s="18">
        <v>390</v>
      </c>
      <c r="D304" s="34"/>
      <c r="G304" s="33" t="s">
        <v>238</v>
      </c>
      <c r="H304" s="18">
        <v>150</v>
      </c>
    </row>
    <row r="305" spans="2:8">
      <c r="B305" s="39" t="s">
        <v>237</v>
      </c>
      <c r="C305" s="18"/>
      <c r="D305" s="34"/>
    </row>
    <row r="306" spans="2:8" ht="18">
      <c r="B306" s="38" t="s">
        <v>236</v>
      </c>
      <c r="C306" s="18">
        <v>1350</v>
      </c>
      <c r="D306" s="34"/>
      <c r="F306" s="41" t="s">
        <v>235</v>
      </c>
      <c r="G306" s="40" t="s">
        <v>234</v>
      </c>
      <c r="H306" s="18">
        <v>350</v>
      </c>
    </row>
    <row r="307" spans="2:8" ht="18">
      <c r="B307" s="37" t="s">
        <v>233</v>
      </c>
      <c r="C307" s="18"/>
      <c r="D307" s="34"/>
      <c r="F307" s="41" t="s">
        <v>232</v>
      </c>
      <c r="G307" s="40" t="s">
        <v>231</v>
      </c>
      <c r="H307" s="18">
        <v>400</v>
      </c>
    </row>
    <row r="308" spans="2:8" ht="18">
      <c r="B308" s="36" t="s">
        <v>230</v>
      </c>
      <c r="C308" s="18">
        <v>320</v>
      </c>
      <c r="D308" s="34"/>
      <c r="F308" s="41" t="s">
        <v>229</v>
      </c>
      <c r="G308" s="40" t="s">
        <v>228</v>
      </c>
      <c r="H308" s="18">
        <v>899</v>
      </c>
    </row>
    <row r="309" spans="2:8" ht="18">
      <c r="B309" s="39" t="s">
        <v>227</v>
      </c>
      <c r="C309" s="18"/>
      <c r="D309" s="34"/>
      <c r="F309" s="41" t="s">
        <v>226</v>
      </c>
      <c r="G309" s="40" t="s">
        <v>225</v>
      </c>
      <c r="H309" s="18">
        <v>1080</v>
      </c>
    </row>
    <row r="310" spans="2:8" ht="18">
      <c r="B310" s="38" t="s">
        <v>224</v>
      </c>
      <c r="C310" s="18">
        <v>1790</v>
      </c>
      <c r="D310" s="34"/>
      <c r="F310" s="41"/>
      <c r="G310" s="40" t="s">
        <v>223</v>
      </c>
      <c r="H310" s="18">
        <v>1230</v>
      </c>
    </row>
    <row r="311" spans="2:8" ht="18">
      <c r="B311" s="37" t="s">
        <v>222</v>
      </c>
      <c r="C311" s="18"/>
      <c r="D311" s="34"/>
      <c r="F311" s="41" t="s">
        <v>221</v>
      </c>
      <c r="G311" s="40" t="s">
        <v>220</v>
      </c>
      <c r="H311" s="18">
        <v>240</v>
      </c>
    </row>
    <row r="312" spans="2:8" ht="18">
      <c r="B312" s="36" t="s">
        <v>219</v>
      </c>
      <c r="C312" s="18">
        <v>509</v>
      </c>
      <c r="D312" s="34"/>
      <c r="F312" s="41" t="s">
        <v>218</v>
      </c>
      <c r="G312" s="40" t="s">
        <v>217</v>
      </c>
      <c r="H312" s="18">
        <v>3110</v>
      </c>
    </row>
    <row r="313" spans="2:8" ht="18">
      <c r="B313" s="39" t="s">
        <v>216</v>
      </c>
      <c r="C313" s="18"/>
      <c r="D313" s="34"/>
      <c r="F313" s="41" t="s">
        <v>215</v>
      </c>
      <c r="G313" s="40" t="s">
        <v>214</v>
      </c>
      <c r="H313" s="18">
        <v>834</v>
      </c>
    </row>
    <row r="314" spans="2:8">
      <c r="B314" s="38" t="s">
        <v>213</v>
      </c>
      <c r="C314" s="18"/>
      <c r="D314" s="34"/>
      <c r="G314" s="17" t="s">
        <v>938</v>
      </c>
      <c r="H314" s="18">
        <v>419</v>
      </c>
    </row>
    <row r="315" spans="2:8">
      <c r="B315" s="37" t="s">
        <v>212</v>
      </c>
      <c r="C315" s="18"/>
      <c r="D315" s="34"/>
      <c r="G315" s="17" t="s">
        <v>939</v>
      </c>
      <c r="H315" s="18">
        <v>230</v>
      </c>
    </row>
    <row r="316" spans="2:8">
      <c r="B316" s="36" t="s">
        <v>211</v>
      </c>
      <c r="C316" s="18"/>
      <c r="D316" s="34"/>
      <c r="G316" s="17" t="s">
        <v>975</v>
      </c>
      <c r="H316" s="18">
        <v>760</v>
      </c>
    </row>
    <row r="317" spans="2:8">
      <c r="B317" s="39" t="s">
        <v>210</v>
      </c>
      <c r="C317" s="18"/>
      <c r="D317" s="34"/>
      <c r="G317" s="17" t="s">
        <v>976</v>
      </c>
      <c r="H317" s="18">
        <v>680</v>
      </c>
    </row>
    <row r="318" spans="2:8">
      <c r="B318" s="38" t="s">
        <v>209</v>
      </c>
      <c r="C318" s="18"/>
      <c r="D318" s="34"/>
    </row>
    <row r="319" spans="2:8">
      <c r="B319" s="37" t="s">
        <v>208</v>
      </c>
      <c r="C319" s="18"/>
      <c r="D319" s="34"/>
    </row>
    <row r="320" spans="2:8">
      <c r="B320" s="36" t="s">
        <v>207</v>
      </c>
      <c r="C320" s="18"/>
      <c r="D320" s="34"/>
    </row>
    <row r="321" spans="2:4">
      <c r="B321" s="39" t="s">
        <v>206</v>
      </c>
      <c r="C321" s="18"/>
      <c r="D321" s="34"/>
    </row>
    <row r="322" spans="2:4" ht="32">
      <c r="B322" s="38" t="s">
        <v>205</v>
      </c>
      <c r="C322" s="18">
        <v>1500</v>
      </c>
      <c r="D322" s="34"/>
    </row>
    <row r="323" spans="2:4">
      <c r="B323" s="37" t="s">
        <v>204</v>
      </c>
      <c r="C323" s="18"/>
      <c r="D323" s="34"/>
    </row>
    <row r="324" spans="2:4">
      <c r="B324" s="36" t="s">
        <v>203</v>
      </c>
      <c r="C324" s="18"/>
      <c r="D324" s="34"/>
    </row>
    <row r="325" spans="2:4">
      <c r="B325" s="39" t="s">
        <v>202</v>
      </c>
      <c r="C325" s="18"/>
      <c r="D325" s="34"/>
    </row>
    <row r="326" spans="2:4">
      <c r="B326" s="38" t="s">
        <v>201</v>
      </c>
      <c r="C326" s="18">
        <v>800</v>
      </c>
      <c r="D326" s="34"/>
    </row>
    <row r="327" spans="2:4">
      <c r="B327" s="37" t="s">
        <v>191</v>
      </c>
      <c r="C327" s="18"/>
      <c r="D327" s="34"/>
    </row>
    <row r="328" spans="2:4">
      <c r="B328" s="36" t="s">
        <v>200</v>
      </c>
      <c r="C328" s="18">
        <v>800</v>
      </c>
      <c r="D328" s="34"/>
    </row>
    <row r="329" spans="2:4">
      <c r="B329" s="39" t="s">
        <v>191</v>
      </c>
      <c r="C329" s="18"/>
      <c r="D329" s="34"/>
    </row>
    <row r="330" spans="2:4">
      <c r="B330" s="38" t="s">
        <v>199</v>
      </c>
      <c r="C330" s="18">
        <v>800</v>
      </c>
      <c r="D330" s="34"/>
    </row>
    <row r="331" spans="2:4">
      <c r="B331" s="37" t="s">
        <v>191</v>
      </c>
      <c r="C331" s="18"/>
      <c r="D331" s="34"/>
    </row>
    <row r="332" spans="2:4">
      <c r="B332" s="36" t="s">
        <v>198</v>
      </c>
      <c r="C332" s="18"/>
      <c r="D332" s="34"/>
    </row>
    <row r="333" spans="2:4">
      <c r="B333" s="39" t="s">
        <v>197</v>
      </c>
      <c r="C333" s="18"/>
      <c r="D333" s="34"/>
    </row>
    <row r="334" spans="2:4">
      <c r="B334" s="38" t="s">
        <v>196</v>
      </c>
      <c r="C334" s="18">
        <v>165</v>
      </c>
      <c r="D334" s="34"/>
    </row>
    <row r="335" spans="2:4">
      <c r="B335" s="37" t="s">
        <v>195</v>
      </c>
      <c r="C335" s="18"/>
      <c r="D335" s="34"/>
    </row>
    <row r="336" spans="2:4">
      <c r="B336" s="36" t="s">
        <v>194</v>
      </c>
      <c r="C336" s="18">
        <v>300</v>
      </c>
      <c r="D336" s="34"/>
    </row>
    <row r="337" spans="2:4">
      <c r="B337" s="39" t="s">
        <v>193</v>
      </c>
      <c r="C337" s="18"/>
      <c r="D337" s="34"/>
    </row>
    <row r="338" spans="2:4">
      <c r="B338" s="38" t="s">
        <v>192</v>
      </c>
      <c r="C338" s="18"/>
      <c r="D338" s="34"/>
    </row>
    <row r="339" spans="2:4">
      <c r="B339" s="37" t="s">
        <v>191</v>
      </c>
      <c r="C339" s="18"/>
      <c r="D339" s="34"/>
    </row>
    <row r="340" spans="2:4">
      <c r="B340" s="36" t="s">
        <v>190</v>
      </c>
      <c r="C340" s="18"/>
      <c r="D340" s="34"/>
    </row>
    <row r="341" spans="2:4">
      <c r="B341" s="39" t="s">
        <v>189</v>
      </c>
      <c r="C341" s="18"/>
      <c r="D341" s="34"/>
    </row>
    <row r="342" spans="2:4">
      <c r="B342" s="38" t="s">
        <v>188</v>
      </c>
      <c r="C342" s="18"/>
      <c r="D342" s="34"/>
    </row>
    <row r="343" spans="2:4">
      <c r="B343" s="37" t="s">
        <v>187</v>
      </c>
      <c r="C343" s="18"/>
      <c r="D343" s="34"/>
    </row>
    <row r="344" spans="2:4">
      <c r="B344" s="36" t="s">
        <v>186</v>
      </c>
      <c r="C344" s="18">
        <v>1185</v>
      </c>
      <c r="D344" s="34"/>
    </row>
    <row r="345" spans="2:4">
      <c r="B345" s="39" t="s">
        <v>142</v>
      </c>
      <c r="C345" s="18"/>
      <c r="D345" s="34"/>
    </row>
    <row r="346" spans="2:4">
      <c r="B346" s="38" t="s">
        <v>185</v>
      </c>
      <c r="C346" s="18"/>
      <c r="D346" s="34"/>
    </row>
    <row r="347" spans="2:4">
      <c r="B347" s="37" t="s">
        <v>171</v>
      </c>
      <c r="C347" s="18"/>
      <c r="D347" s="34"/>
    </row>
    <row r="348" spans="2:4">
      <c r="B348" s="36" t="s">
        <v>184</v>
      </c>
      <c r="C348" s="18"/>
      <c r="D348" s="34"/>
    </row>
    <row r="349" spans="2:4">
      <c r="B349" s="39" t="s">
        <v>183</v>
      </c>
      <c r="C349" s="18"/>
      <c r="D349" s="34"/>
    </row>
    <row r="350" spans="2:4">
      <c r="B350" s="38" t="s">
        <v>182</v>
      </c>
      <c r="C350" s="18"/>
      <c r="D350" s="34"/>
    </row>
    <row r="351" spans="2:4">
      <c r="B351" s="37" t="s">
        <v>181</v>
      </c>
      <c r="C351" s="18"/>
      <c r="D351" s="34"/>
    </row>
    <row r="352" spans="2:4">
      <c r="B352" s="36" t="s">
        <v>180</v>
      </c>
      <c r="C352" s="18"/>
      <c r="D352" s="34"/>
    </row>
    <row r="353" spans="2:4">
      <c r="B353" s="39" t="s">
        <v>176</v>
      </c>
      <c r="C353" s="18"/>
      <c r="D353" s="34"/>
    </row>
    <row r="354" spans="2:4">
      <c r="B354" s="38" t="s">
        <v>179</v>
      </c>
      <c r="C354" s="18"/>
      <c r="D354" s="34"/>
    </row>
    <row r="355" spans="2:4">
      <c r="B355" s="37" t="s">
        <v>178</v>
      </c>
      <c r="C355" s="18"/>
      <c r="D355" s="34"/>
    </row>
    <row r="356" spans="2:4">
      <c r="B356" s="36" t="s">
        <v>177</v>
      </c>
      <c r="C356" s="18"/>
      <c r="D356" s="34"/>
    </row>
    <row r="357" spans="2:4">
      <c r="B357" s="39" t="s">
        <v>176</v>
      </c>
      <c r="C357" s="18"/>
      <c r="D357" s="34"/>
    </row>
    <row r="358" spans="2:4">
      <c r="B358" s="38" t="s">
        <v>175</v>
      </c>
      <c r="C358" s="18"/>
      <c r="D358" s="34"/>
    </row>
    <row r="359" spans="2:4">
      <c r="B359" s="37" t="s">
        <v>173</v>
      </c>
      <c r="C359" s="18"/>
      <c r="D359" s="34"/>
    </row>
    <row r="360" spans="2:4">
      <c r="B360" s="36" t="s">
        <v>174</v>
      </c>
      <c r="C360" s="18"/>
      <c r="D360" s="34"/>
    </row>
    <row r="361" spans="2:4">
      <c r="B361" s="39" t="s">
        <v>173</v>
      </c>
      <c r="C361" s="18"/>
      <c r="D361" s="34"/>
    </row>
    <row r="362" spans="2:4">
      <c r="B362" s="38" t="s">
        <v>172</v>
      </c>
      <c r="C362" s="18"/>
      <c r="D362" s="34"/>
    </row>
    <row r="363" spans="2:4">
      <c r="B363" s="37" t="s">
        <v>171</v>
      </c>
      <c r="C363" s="18"/>
      <c r="D363" s="34"/>
    </row>
    <row r="364" spans="2:4">
      <c r="B364" s="36" t="s">
        <v>170</v>
      </c>
      <c r="C364" s="18"/>
      <c r="D364" s="34"/>
    </row>
    <row r="365" spans="2:4">
      <c r="B365" s="39" t="s">
        <v>169</v>
      </c>
      <c r="C365" s="18"/>
      <c r="D365" s="34"/>
    </row>
    <row r="366" spans="2:4">
      <c r="B366" s="38" t="s">
        <v>168</v>
      </c>
      <c r="C366" s="18"/>
      <c r="D366" s="34"/>
    </row>
    <row r="367" spans="2:4">
      <c r="B367" s="37" t="s">
        <v>167</v>
      </c>
      <c r="C367" s="18"/>
      <c r="D367" s="34"/>
    </row>
    <row r="368" spans="2:4">
      <c r="B368" s="36" t="s">
        <v>166</v>
      </c>
      <c r="C368" s="18">
        <v>1780</v>
      </c>
      <c r="D368" s="34"/>
    </row>
    <row r="369" spans="2:4">
      <c r="B369" s="39" t="s">
        <v>165</v>
      </c>
      <c r="C369" s="18"/>
      <c r="D369" s="34"/>
    </row>
    <row r="370" spans="2:4">
      <c r="B370" s="38" t="s">
        <v>164</v>
      </c>
      <c r="C370" s="18">
        <v>1198</v>
      </c>
      <c r="D370" s="34"/>
    </row>
    <row r="371" spans="2:4">
      <c r="B371" s="37" t="s">
        <v>163</v>
      </c>
      <c r="C371" s="18"/>
      <c r="D371" s="34"/>
    </row>
    <row r="372" spans="2:4">
      <c r="B372" s="36" t="s">
        <v>162</v>
      </c>
      <c r="C372" s="18">
        <v>750</v>
      </c>
      <c r="D372" s="34"/>
    </row>
    <row r="373" spans="2:4">
      <c r="B373" s="39" t="s">
        <v>161</v>
      </c>
      <c r="C373" s="18"/>
      <c r="D373" s="34"/>
    </row>
    <row r="374" spans="2:4">
      <c r="B374" s="38" t="s">
        <v>160</v>
      </c>
      <c r="C374" s="18">
        <v>650</v>
      </c>
      <c r="D374" s="34"/>
    </row>
    <row r="375" spans="2:4">
      <c r="B375" s="37" t="s">
        <v>159</v>
      </c>
      <c r="C375" s="18"/>
      <c r="D375" s="34"/>
    </row>
    <row r="376" spans="2:4">
      <c r="B376" s="36" t="s">
        <v>158</v>
      </c>
      <c r="C376" s="18"/>
      <c r="D376" s="34"/>
    </row>
    <row r="377" spans="2:4">
      <c r="B377" s="39" t="s">
        <v>157</v>
      </c>
      <c r="C377" s="18"/>
      <c r="D377" s="34"/>
    </row>
    <row r="378" spans="2:4" ht="32">
      <c r="B378" s="38" t="s">
        <v>156</v>
      </c>
      <c r="C378" s="18">
        <v>380</v>
      </c>
      <c r="D378" s="34"/>
    </row>
    <row r="379" spans="2:4">
      <c r="B379" s="37" t="s">
        <v>144</v>
      </c>
      <c r="C379" s="18"/>
      <c r="D379" s="34"/>
    </row>
    <row r="380" spans="2:4">
      <c r="B380" s="36" t="s">
        <v>155</v>
      </c>
      <c r="C380" s="18">
        <v>429</v>
      </c>
      <c r="D380" s="34"/>
    </row>
    <row r="381" spans="2:4">
      <c r="B381" s="39" t="s">
        <v>154</v>
      </c>
      <c r="C381" s="18"/>
      <c r="D381" s="34"/>
    </row>
    <row r="382" spans="2:4" ht="32">
      <c r="B382" s="38" t="s">
        <v>153</v>
      </c>
      <c r="C382" s="18">
        <v>150</v>
      </c>
      <c r="D382" s="34"/>
    </row>
    <row r="383" spans="2:4">
      <c r="B383" s="37" t="s">
        <v>152</v>
      </c>
      <c r="C383" s="18"/>
      <c r="D383" s="34"/>
    </row>
    <row r="384" spans="2:4">
      <c r="B384" s="36" t="s">
        <v>151</v>
      </c>
      <c r="C384" s="18">
        <v>740</v>
      </c>
      <c r="D384" s="34"/>
    </row>
    <row r="385" spans="1:4">
      <c r="B385" s="39" t="s">
        <v>150</v>
      </c>
      <c r="C385" s="18"/>
      <c r="D385" s="34"/>
    </row>
    <row r="386" spans="1:4">
      <c r="B386" s="38" t="s">
        <v>149</v>
      </c>
      <c r="C386" s="18"/>
      <c r="D386" s="34"/>
    </row>
    <row r="387" spans="1:4">
      <c r="B387" s="37" t="s">
        <v>148</v>
      </c>
      <c r="C387" s="18"/>
      <c r="D387" s="34"/>
    </row>
    <row r="388" spans="1:4" ht="32">
      <c r="B388" s="36" t="s">
        <v>147</v>
      </c>
      <c r="C388" s="18">
        <v>380</v>
      </c>
      <c r="D388" s="34"/>
    </row>
    <row r="389" spans="1:4">
      <c r="B389" s="39" t="s">
        <v>146</v>
      </c>
      <c r="C389" s="18"/>
      <c r="D389" s="34"/>
    </row>
    <row r="390" spans="1:4">
      <c r="B390" s="38" t="s">
        <v>145</v>
      </c>
      <c r="C390" s="18"/>
      <c r="D390" s="34"/>
    </row>
    <row r="391" spans="1:4">
      <c r="B391" s="37" t="s">
        <v>144</v>
      </c>
      <c r="C391" s="18"/>
      <c r="D391" s="34"/>
    </row>
    <row r="392" spans="1:4">
      <c r="B392" s="36" t="s">
        <v>143</v>
      </c>
      <c r="C392" s="18">
        <v>1180</v>
      </c>
      <c r="D392" s="34"/>
    </row>
    <row r="393" spans="1:4" ht="17" thickBot="1">
      <c r="B393" s="35" t="s">
        <v>142</v>
      </c>
      <c r="C393" s="18"/>
      <c r="D393" s="34"/>
    </row>
    <row r="394" spans="1:4">
      <c r="B394" s="34"/>
      <c r="C394" s="18"/>
      <c r="D394" s="34"/>
    </row>
    <row r="395" spans="1:4" ht="17">
      <c r="A395" s="31" t="s">
        <v>141</v>
      </c>
      <c r="B395" s="24" t="s">
        <v>140</v>
      </c>
      <c r="C395" s="19">
        <v>63</v>
      </c>
    </row>
    <row r="396" spans="1:4" ht="18" thickBot="1">
      <c r="A396" s="32" t="s">
        <v>139</v>
      </c>
      <c r="B396" s="26" t="s">
        <v>138</v>
      </c>
      <c r="C396" s="19">
        <v>127</v>
      </c>
    </row>
    <row r="397" spans="1:4" ht="17">
      <c r="A397" s="31" t="s">
        <v>137</v>
      </c>
      <c r="B397" s="24" t="s">
        <v>136</v>
      </c>
      <c r="C397" s="19">
        <v>1660</v>
      </c>
    </row>
    <row r="398" spans="1:4" ht="17">
      <c r="A398" s="30" t="s">
        <v>135</v>
      </c>
      <c r="B398" s="22" t="s">
        <v>134</v>
      </c>
      <c r="C398" s="19">
        <v>1637</v>
      </c>
    </row>
    <row r="399" spans="1:4" ht="17">
      <c r="A399" s="31" t="s">
        <v>133</v>
      </c>
      <c r="B399" s="24" t="s">
        <v>132</v>
      </c>
      <c r="C399" s="19">
        <v>1385</v>
      </c>
    </row>
    <row r="400" spans="1:4" ht="18" thickBot="1">
      <c r="A400" s="32" t="s">
        <v>131</v>
      </c>
      <c r="B400" s="26" t="s">
        <v>130</v>
      </c>
      <c r="C400" s="19">
        <v>1133</v>
      </c>
    </row>
    <row r="401" spans="1:3">
      <c r="A401" s="31">
        <v>375599</v>
      </c>
      <c r="B401" s="33" t="s">
        <v>129</v>
      </c>
      <c r="C401" s="19">
        <v>567</v>
      </c>
    </row>
    <row r="402" spans="1:3">
      <c r="A402" s="30">
        <v>375598</v>
      </c>
      <c r="B402" s="28" t="s">
        <v>128</v>
      </c>
      <c r="C402" s="19">
        <v>443</v>
      </c>
    </row>
    <row r="403" spans="1:3">
      <c r="A403" s="31">
        <v>375597</v>
      </c>
      <c r="B403" s="33" t="s">
        <v>127</v>
      </c>
      <c r="C403" s="19">
        <v>318</v>
      </c>
    </row>
    <row r="404" spans="1:3">
      <c r="A404" s="30">
        <v>224546</v>
      </c>
      <c r="B404" s="28" t="s">
        <v>126</v>
      </c>
      <c r="C404" s="19">
        <v>254</v>
      </c>
    </row>
    <row r="405" spans="1:3">
      <c r="A405" s="30">
        <v>375602</v>
      </c>
      <c r="B405" s="28" t="s">
        <v>125</v>
      </c>
      <c r="C405" s="19">
        <v>190</v>
      </c>
    </row>
    <row r="406" spans="1:3">
      <c r="A406" s="31">
        <v>375600</v>
      </c>
      <c r="B406" s="33" t="s">
        <v>124</v>
      </c>
      <c r="C406" s="19">
        <v>254</v>
      </c>
    </row>
    <row r="407" spans="1:3">
      <c r="A407" s="31">
        <v>252456</v>
      </c>
      <c r="B407" s="33" t="s">
        <v>123</v>
      </c>
      <c r="C407" s="19">
        <v>318</v>
      </c>
    </row>
    <row r="408" spans="1:3">
      <c r="A408" s="30">
        <v>252457</v>
      </c>
      <c r="B408" s="28" t="s">
        <v>122</v>
      </c>
      <c r="C408" s="19">
        <v>283</v>
      </c>
    </row>
    <row r="409" spans="1:3">
      <c r="A409" s="30">
        <v>242197</v>
      </c>
      <c r="B409" s="28" t="s">
        <v>121</v>
      </c>
      <c r="C409" s="19">
        <v>254</v>
      </c>
    </row>
    <row r="410" spans="1:3">
      <c r="A410" s="30">
        <v>280331</v>
      </c>
      <c r="B410" s="28" t="s">
        <v>120</v>
      </c>
      <c r="C410" s="19">
        <v>638</v>
      </c>
    </row>
    <row r="411" spans="1:3">
      <c r="A411" s="31">
        <v>434401</v>
      </c>
      <c r="B411" s="33" t="s">
        <v>119</v>
      </c>
      <c r="C411" s="19">
        <v>638</v>
      </c>
    </row>
    <row r="412" spans="1:3">
      <c r="A412" s="30">
        <v>434400</v>
      </c>
      <c r="B412" s="28" t="s">
        <v>118</v>
      </c>
      <c r="C412" s="19">
        <v>510</v>
      </c>
    </row>
    <row r="413" spans="1:3">
      <c r="A413" s="31">
        <v>434399</v>
      </c>
      <c r="B413" s="33" t="s">
        <v>117</v>
      </c>
    </row>
    <row r="414" spans="1:3">
      <c r="A414" s="31">
        <v>242046</v>
      </c>
      <c r="B414" s="33" t="s">
        <v>116</v>
      </c>
    </row>
    <row r="415" spans="1:3">
      <c r="A415" s="31">
        <v>375607</v>
      </c>
      <c r="B415" s="33" t="s">
        <v>115</v>
      </c>
      <c r="C415" s="19">
        <v>382</v>
      </c>
    </row>
    <row r="416" spans="1:3">
      <c r="A416" s="31">
        <v>75610</v>
      </c>
      <c r="B416" s="33" t="s">
        <v>114</v>
      </c>
      <c r="C416" s="19">
        <v>190</v>
      </c>
    </row>
    <row r="417" spans="1:3">
      <c r="A417" s="31">
        <v>395402</v>
      </c>
      <c r="B417" s="33" t="s">
        <v>113</v>
      </c>
      <c r="C417" s="19">
        <v>382</v>
      </c>
    </row>
    <row r="418" spans="1:3">
      <c r="A418" s="31">
        <v>346691</v>
      </c>
      <c r="B418" s="33" t="s">
        <v>112</v>
      </c>
      <c r="C418" s="19">
        <v>63</v>
      </c>
    </row>
    <row r="419" spans="1:3">
      <c r="A419" s="31">
        <v>183459</v>
      </c>
      <c r="B419" s="33" t="s">
        <v>111</v>
      </c>
      <c r="C419" s="19">
        <v>190</v>
      </c>
    </row>
    <row r="420" spans="1:3">
      <c r="A420" s="30">
        <v>216736</v>
      </c>
      <c r="B420" s="28" t="s">
        <v>110</v>
      </c>
      <c r="C420" s="19">
        <v>254</v>
      </c>
    </row>
    <row r="421" spans="1:3">
      <c r="A421" s="30">
        <v>284208</v>
      </c>
      <c r="B421" s="28" t="s">
        <v>109</v>
      </c>
      <c r="C421" s="19">
        <v>446</v>
      </c>
    </row>
    <row r="422" spans="1:3">
      <c r="A422" s="30">
        <v>284202</v>
      </c>
      <c r="B422" s="28" t="s">
        <v>108</v>
      </c>
      <c r="C422" s="19">
        <v>446</v>
      </c>
    </row>
    <row r="423" spans="1:3">
      <c r="A423" s="31">
        <v>183458</v>
      </c>
      <c r="B423" s="33" t="s">
        <v>107</v>
      </c>
      <c r="C423" s="19">
        <v>254</v>
      </c>
    </row>
    <row r="424" spans="1:3">
      <c r="A424" s="31">
        <v>274142</v>
      </c>
      <c r="B424" s="33" t="s">
        <v>106</v>
      </c>
      <c r="C424" s="19">
        <v>533</v>
      </c>
    </row>
    <row r="425" spans="1:3" ht="17">
      <c r="A425" s="31" t="s">
        <v>105</v>
      </c>
      <c r="B425" s="24" t="s">
        <v>104</v>
      </c>
      <c r="C425" s="19">
        <v>293</v>
      </c>
    </row>
    <row r="426" spans="1:3" ht="18" thickBot="1">
      <c r="A426" s="29" t="s">
        <v>103</v>
      </c>
      <c r="B426" s="20" t="s">
        <v>102</v>
      </c>
      <c r="C426" s="19">
        <v>329</v>
      </c>
    </row>
    <row r="427" spans="1:3" ht="17">
      <c r="A427" s="31" t="s">
        <v>101</v>
      </c>
      <c r="B427" s="24" t="s">
        <v>100</v>
      </c>
      <c r="C427" s="19">
        <v>389</v>
      </c>
    </row>
    <row r="428" spans="1:3" ht="17">
      <c r="A428" s="30" t="s">
        <v>99</v>
      </c>
      <c r="B428" s="22" t="s">
        <v>98</v>
      </c>
    </row>
    <row r="429" spans="1:3" ht="18" thickBot="1">
      <c r="A429" s="32" t="s">
        <v>97</v>
      </c>
      <c r="B429" s="26" t="s">
        <v>96</v>
      </c>
      <c r="C429" s="19">
        <v>63</v>
      </c>
    </row>
    <row r="430" spans="1:3" ht="18" thickBot="1">
      <c r="A430" s="32" t="s">
        <v>95</v>
      </c>
      <c r="B430" s="26" t="s">
        <v>94</v>
      </c>
      <c r="C430" s="19">
        <v>159</v>
      </c>
    </row>
    <row r="431" spans="1:3" ht="17">
      <c r="A431" s="31" t="s">
        <v>93</v>
      </c>
      <c r="B431" s="24" t="s">
        <v>92</v>
      </c>
      <c r="C431" s="19">
        <v>127</v>
      </c>
    </row>
    <row r="432" spans="1:3" ht="18" thickBot="1">
      <c r="A432" s="29" t="s">
        <v>91</v>
      </c>
      <c r="B432" s="20" t="s">
        <v>90</v>
      </c>
      <c r="C432" s="19">
        <v>190</v>
      </c>
    </row>
    <row r="433" spans="1:3" ht="18" thickBot="1">
      <c r="A433" s="29" t="s">
        <v>89</v>
      </c>
      <c r="B433" s="20" t="s">
        <v>88</v>
      </c>
      <c r="C433" s="19">
        <v>127</v>
      </c>
    </row>
    <row r="434" spans="1:3" ht="17">
      <c r="A434" s="31" t="s">
        <v>87</v>
      </c>
      <c r="B434" s="24" t="s">
        <v>86</v>
      </c>
    </row>
    <row r="435" spans="1:3" ht="17">
      <c r="A435" s="30" t="s">
        <v>85</v>
      </c>
      <c r="B435" s="22" t="s">
        <v>84</v>
      </c>
      <c r="C435" s="19">
        <v>283</v>
      </c>
    </row>
    <row r="436" spans="1:3" ht="18" thickBot="1">
      <c r="A436" s="29" t="s">
        <v>83</v>
      </c>
      <c r="B436" s="20" t="s">
        <v>82</v>
      </c>
      <c r="C436" s="19">
        <v>254</v>
      </c>
    </row>
    <row r="437" spans="1:3" ht="17">
      <c r="A437" s="31" t="s">
        <v>81</v>
      </c>
      <c r="B437" s="24" t="s">
        <v>80</v>
      </c>
      <c r="C437" s="19">
        <v>318</v>
      </c>
    </row>
    <row r="438" spans="1:3" ht="17">
      <c r="A438" s="31" t="s">
        <v>79</v>
      </c>
      <c r="B438" s="24" t="s">
        <v>78</v>
      </c>
      <c r="C438" s="19">
        <v>418</v>
      </c>
    </row>
    <row r="440" spans="1:3" ht="18" thickBot="1">
      <c r="A440" s="29" t="s">
        <v>77</v>
      </c>
      <c r="B440" s="20" t="s">
        <v>76</v>
      </c>
      <c r="C440" s="19">
        <v>425</v>
      </c>
    </row>
    <row r="441" spans="1:3" ht="17">
      <c r="A441" s="31" t="s">
        <v>75</v>
      </c>
      <c r="B441" s="24" t="s">
        <v>74</v>
      </c>
      <c r="C441" s="19">
        <v>1710</v>
      </c>
    </row>
    <row r="442" spans="1:3" ht="17">
      <c r="A442" s="30" t="s">
        <v>73</v>
      </c>
      <c r="B442" s="22" t="s">
        <v>72</v>
      </c>
    </row>
    <row r="443" spans="1:3" ht="17">
      <c r="A443" s="31" t="s">
        <v>71</v>
      </c>
      <c r="B443" s="24" t="s">
        <v>70</v>
      </c>
    </row>
    <row r="444" spans="1:3" ht="17">
      <c r="A444" s="30" t="s">
        <v>69</v>
      </c>
      <c r="B444" s="22" t="s">
        <v>68</v>
      </c>
    </row>
    <row r="445" spans="1:3" ht="18" thickBot="1">
      <c r="A445" s="29" t="s">
        <v>67</v>
      </c>
      <c r="B445" s="20" t="s">
        <v>66</v>
      </c>
    </row>
    <row r="446" spans="1:3" ht="18" thickBot="1">
      <c r="A446" s="29" t="s">
        <v>65</v>
      </c>
      <c r="B446" s="20" t="s">
        <v>64</v>
      </c>
      <c r="C446" s="19">
        <v>2085</v>
      </c>
    </row>
    <row r="447" spans="1:3" ht="17">
      <c r="A447" s="30" t="s">
        <v>63</v>
      </c>
      <c r="B447" s="22" t="s">
        <v>62</v>
      </c>
      <c r="C447" s="19">
        <v>324</v>
      </c>
    </row>
    <row r="448" spans="1:3" ht="17">
      <c r="A448" s="31" t="s">
        <v>61</v>
      </c>
      <c r="B448" s="24" t="s">
        <v>60</v>
      </c>
      <c r="C448" s="19">
        <v>265</v>
      </c>
    </row>
    <row r="449" spans="1:3" ht="18" thickBot="1">
      <c r="A449" s="32" t="s">
        <v>59</v>
      </c>
      <c r="B449" s="26" t="s">
        <v>58</v>
      </c>
      <c r="C449" s="19">
        <v>265</v>
      </c>
    </row>
    <row r="450" spans="1:3" ht="17">
      <c r="A450" s="31" t="s">
        <v>57</v>
      </c>
      <c r="B450" s="24" t="s">
        <v>56</v>
      </c>
      <c r="C450" s="19">
        <v>176</v>
      </c>
    </row>
    <row r="451" spans="1:3" ht="17">
      <c r="A451" s="30" t="s">
        <v>55</v>
      </c>
      <c r="B451" s="22" t="s">
        <v>54</v>
      </c>
      <c r="C451" s="19">
        <v>295</v>
      </c>
    </row>
    <row r="452" spans="1:3" ht="17">
      <c r="A452" s="31" t="s">
        <v>53</v>
      </c>
      <c r="B452" s="24" t="s">
        <v>52</v>
      </c>
      <c r="C452" s="19">
        <v>420</v>
      </c>
    </row>
    <row r="454" spans="1:3">
      <c r="A454" s="30">
        <v>362345</v>
      </c>
      <c r="B454" s="28" t="s">
        <v>51</v>
      </c>
      <c r="C454" s="19">
        <v>1020</v>
      </c>
    </row>
    <row r="456" spans="1:3" ht="18" thickBot="1">
      <c r="A456" s="29" t="s">
        <v>50</v>
      </c>
      <c r="B456" s="20" t="s">
        <v>49</v>
      </c>
      <c r="C456" s="19">
        <v>4700</v>
      </c>
    </row>
    <row r="457" spans="1:3" ht="18" thickBot="1">
      <c r="A457" s="21" t="s">
        <v>48</v>
      </c>
      <c r="B457" s="20" t="s">
        <v>47</v>
      </c>
      <c r="C457" s="19">
        <v>1395</v>
      </c>
    </row>
    <row r="458" spans="1:3" ht="17">
      <c r="A458" s="23" t="s">
        <v>46</v>
      </c>
      <c r="B458" s="22" t="s">
        <v>45</v>
      </c>
      <c r="C458" s="19">
        <v>899</v>
      </c>
    </row>
    <row r="459" spans="1:3">
      <c r="A459" s="23">
        <v>434927</v>
      </c>
      <c r="B459" s="28" t="s">
        <v>44</v>
      </c>
      <c r="C459" s="19">
        <v>1185</v>
      </c>
    </row>
    <row r="460" spans="1:3" ht="17">
      <c r="A460" s="23" t="s">
        <v>43</v>
      </c>
      <c r="B460" s="22" t="s">
        <v>42</v>
      </c>
      <c r="C460" s="19">
        <v>454</v>
      </c>
    </row>
    <row r="461" spans="1:3" ht="18" thickBot="1">
      <c r="A461" s="27" t="s">
        <v>41</v>
      </c>
      <c r="B461" s="26" t="s">
        <v>40</v>
      </c>
      <c r="C461" s="19">
        <v>778</v>
      </c>
    </row>
    <row r="462" spans="1:3" ht="18" thickBot="1">
      <c r="A462" s="27" t="s">
        <v>39</v>
      </c>
      <c r="B462" s="26" t="s">
        <v>38</v>
      </c>
      <c r="C462" s="19">
        <v>682</v>
      </c>
    </row>
    <row r="463" spans="1:3" ht="18" thickBot="1">
      <c r="A463" s="27" t="s">
        <v>37</v>
      </c>
      <c r="B463" s="26" t="s">
        <v>36</v>
      </c>
      <c r="C463" s="19">
        <v>466</v>
      </c>
    </row>
    <row r="464" spans="1:3" ht="18" thickBot="1">
      <c r="A464" s="21" t="s">
        <v>35</v>
      </c>
      <c r="B464" s="20" t="s">
        <v>34</v>
      </c>
      <c r="C464" s="19">
        <v>475</v>
      </c>
    </row>
    <row r="465" spans="1:3" ht="17">
      <c r="A465" s="25" t="s">
        <v>33</v>
      </c>
      <c r="B465" s="24" t="s">
        <v>32</v>
      </c>
      <c r="C465" s="19">
        <v>1420</v>
      </c>
    </row>
    <row r="466" spans="1:3" ht="17">
      <c r="A466" s="23" t="s">
        <v>31</v>
      </c>
      <c r="B466" s="22" t="s">
        <v>30</v>
      </c>
      <c r="C466" s="19">
        <v>440</v>
      </c>
    </row>
    <row r="467" spans="1:3" ht="18" thickBot="1">
      <c r="A467" s="21" t="s">
        <v>29</v>
      </c>
      <c r="B467" s="20" t="s">
        <v>28</v>
      </c>
      <c r="C467" s="19">
        <v>1990</v>
      </c>
    </row>
    <row r="468" spans="1:3" ht="18" thickBot="1">
      <c r="A468" s="21" t="s">
        <v>27</v>
      </c>
      <c r="B468" s="20" t="s">
        <v>26</v>
      </c>
      <c r="C468" s="19">
        <v>254</v>
      </c>
    </row>
  </sheetData>
  <hyperlinks>
    <hyperlink ref="A396" r:id="rId1" display="https://www.price.com.hk/product.php?p=276281" xr:uid="{8FE16E9B-804B-EA48-936D-4FA81A665E32}"/>
    <hyperlink ref="A397" r:id="rId2" display="https://www.price.com.hk/product.php?p=242047" xr:uid="{10C46E2F-E8C3-3649-9946-BAC7EC58A2A9}"/>
    <hyperlink ref="A398" r:id="rId3" display="https://www.price.com.hk/product.php?p=434256" xr:uid="{D677832E-BDBD-634C-81BC-5FF0E003CBA3}"/>
    <hyperlink ref="A399" r:id="rId4" display="https://www.price.com.hk/product.php?p=434261" xr:uid="{5FB9FB93-65D9-CF4C-B356-23A3FF1E2646}"/>
    <hyperlink ref="A400" r:id="rId5" display="https://www.price.com.hk/product.php?p=434265" xr:uid="{62482C57-DF32-DC4A-81C2-F44C9955E92B}"/>
    <hyperlink ref="A401" r:id="rId6" display="https://www.price.com.hk/product.php?p=375599" xr:uid="{A1A39044-19D1-F849-9EEC-D9794323BC69}"/>
    <hyperlink ref="A402" r:id="rId7" display="https://www.price.com.hk/product.php?p=375598" xr:uid="{3DD35454-BDDA-4C4A-89C5-4CFBE33248BF}"/>
    <hyperlink ref="A403" r:id="rId8" display="https://www.price.com.hk/product.php?p=375597" xr:uid="{05EB405D-DF3C-4241-AECB-06777E2A0FA8}"/>
    <hyperlink ref="A404" r:id="rId9" display="https://www.price.com.hk/product.php?p=224546" xr:uid="{FB36A9CD-18B5-A64D-B62E-12DA18249DB4}"/>
    <hyperlink ref="A405" r:id="rId10" display="https://www.price.com.hk/product.php?p=375602" xr:uid="{E738D79D-4CB6-0142-BF68-EB2990253BD3}"/>
    <hyperlink ref="A406" r:id="rId11" display="https://www.price.com.hk/product.php?p=375600" xr:uid="{1BFD2211-D671-684E-8B31-65369D6707D7}"/>
    <hyperlink ref="A407" r:id="rId12" display="https://www.price.com.hk/product.php?p=252456" xr:uid="{85BBB6C4-D05A-BB4A-91EC-B5B7E205BA37}"/>
    <hyperlink ref="A408" r:id="rId13" display="https://www.price.com.hk/product.php?p=252457" xr:uid="{97B5AA14-BE00-C542-9F7F-D240736E5E55}"/>
    <hyperlink ref="A409" r:id="rId14" display="https://www.price.com.hk/product.php?p=242197" xr:uid="{A39FAABE-5800-2540-921C-906441BD9AF0}"/>
    <hyperlink ref="A410" r:id="rId15" display="https://www.price.com.hk/product.php?p=280331" xr:uid="{139149DA-7959-7F43-9475-838D2607CF31}"/>
    <hyperlink ref="A411" r:id="rId16" display="https://www.price.com.hk/product.php?p=434401" xr:uid="{1D0D4531-0AE0-EE45-B80A-E0FA689A95D0}"/>
    <hyperlink ref="A412" r:id="rId17" display="https://www.price.com.hk/product.php?p=434400" xr:uid="{EDCF408B-33E0-2B42-990A-28121BB6C22C}"/>
    <hyperlink ref="A413" r:id="rId18" display="https://www.price.com.hk/product.php?p=434399" xr:uid="{B61D5298-5D01-6B44-B317-5ED2418EE904}"/>
    <hyperlink ref="A414" r:id="rId19" display="https://www.price.com.hk/product.php?p=242046" xr:uid="{216956D1-75C6-7B43-A899-90F3A86B2E48}"/>
    <hyperlink ref="A415" r:id="rId20" display="https://www.price.com.hk/product.php?p=375607" xr:uid="{7D8BDB4A-934B-B24B-8709-6841650863F6}"/>
    <hyperlink ref="A416" r:id="rId21" display="https://www.price.com.hk/product.php?p=375610" xr:uid="{DFE5DD39-7F9C-1543-BE83-A03B47963995}"/>
    <hyperlink ref="A417" r:id="rId22" display="https://www.price.com.hk/product.php?p=395402" xr:uid="{A318357E-C603-6342-824D-CC9EDFEE6EBF}"/>
    <hyperlink ref="A418" r:id="rId23" display="https://www.price.com.hk/product.php?p=346691" xr:uid="{1FFB7B2A-3DD9-AC48-9751-513676EC3E2B}"/>
    <hyperlink ref="A419" r:id="rId24" display="https://www.price.com.hk/product.php?p=183459" xr:uid="{5B8795DB-5273-F748-B9B0-D8376614D9FC}"/>
    <hyperlink ref="A420" r:id="rId25" display="https://www.price.com.hk/product.php?p=216736" xr:uid="{6B9F9ED0-FD72-D84A-B941-2386A7F36005}"/>
    <hyperlink ref="A421" r:id="rId26" display="https://www.price.com.hk/product.php?p=284208" xr:uid="{28624486-C0A6-8A4E-9A43-B95CFE020D88}"/>
    <hyperlink ref="A422" r:id="rId27" display="https://www.price.com.hk/product.php?p=284202" xr:uid="{C998815E-1DCD-F64A-9444-492BB3794F6E}"/>
    <hyperlink ref="A423" r:id="rId28" display="https://www.price.com.hk/product.php?p=183458" xr:uid="{4F9B96F4-1EA1-394F-8A34-D424515BE0B0}"/>
    <hyperlink ref="A424" r:id="rId29" display="https://www.price.com.hk/product.php?p=274142" xr:uid="{A2EC52C6-2106-FF46-B9B9-4317C2C3504E}"/>
    <hyperlink ref="A425" r:id="rId30" display="https://www.price.com.hk/product.php?p=245788" xr:uid="{09744273-BEA0-8A49-8AF6-F4A4C039E4DA}"/>
    <hyperlink ref="A426" r:id="rId31" display="https://www.price.com.hk/product.php?p=367996" xr:uid="{13ADA7C6-1B3E-914B-9A86-60EA96AE51AF}"/>
    <hyperlink ref="A427" r:id="rId32" display="https://www.price.com.hk/product.php?p=367990" xr:uid="{A2E146E3-8B17-B54D-863A-72416A32C00E}"/>
    <hyperlink ref="A428" r:id="rId33" display="https://www.price.com.hk/product.php?p=230702" xr:uid="{88CC2B92-B0F8-064F-955F-34A7F2C06967}"/>
    <hyperlink ref="A429" r:id="rId34" display="https://www.price.com.hk/product.php?p=364813" xr:uid="{31D0FF1E-4441-EB41-8602-ED1CD04263BE}"/>
    <hyperlink ref="A430" r:id="rId35" display="https://www.price.com.hk/product.php?p=183464" xr:uid="{5A882199-D6D6-7645-8D29-BE5537842D9C}"/>
    <hyperlink ref="A431" r:id="rId36" display="https://www.price.com.hk/product.php?p=183461" xr:uid="{B5EDAE4F-AA33-7C48-9FFE-3C2518042C61}"/>
    <hyperlink ref="A432" r:id="rId37" display="https://www.price.com.hk/product.php?p=183467" xr:uid="{44778E2B-9472-2440-8570-576285DD31B4}"/>
    <hyperlink ref="A433" r:id="rId38" display="https://www.price.com.hk/product.php?p=284930" xr:uid="{27D8C37F-C6B6-0E4B-97D1-BE3E31609A38}"/>
    <hyperlink ref="A434" r:id="rId39" display="https://www.price.com.hk/product.php?p=218454" xr:uid="{095BE3E5-7141-454C-B03F-FD2693B8462C}"/>
    <hyperlink ref="A435" r:id="rId40" display="https://www.price.com.hk/product.php?p=218453" xr:uid="{1A5B3814-0F40-C742-A935-F9C7B4562E36}"/>
    <hyperlink ref="A436" r:id="rId41" display="https://www.price.com.hk/product.php?p=218402" xr:uid="{086CEF49-6FAA-8E49-9555-B8BE9A04EDA1}"/>
    <hyperlink ref="A437" r:id="rId42" display="https://www.price.com.hk/product.php?p=216735" xr:uid="{DE3CC443-4371-FD4F-8208-B2EB294A6E73}"/>
    <hyperlink ref="A438" r:id="rId43" display="https://www.price.com.hk/product.php?p=284206" xr:uid="{FE030A4C-DD1F-454C-B951-5FE9C9BFC942}"/>
    <hyperlink ref="A440" r:id="rId44" display="https://www.price.com.hk/product.php?p=436917" xr:uid="{29AD7A79-9250-374D-8C9A-3F30026B688A}"/>
    <hyperlink ref="A441" r:id="rId45" display="https://www.price.com.hk/product.php?p=438715" xr:uid="{F700DAC9-285C-F242-B565-28E8125EC242}"/>
    <hyperlink ref="A442" r:id="rId46" display="https://www.price.com.hk/product.php?p=358952" xr:uid="{AD91C96B-504F-AF41-884B-BB9B88DD3011}"/>
    <hyperlink ref="A443" r:id="rId47" display="https://www.price.com.hk/product.php?p=421333" xr:uid="{C7BDC13A-F6A8-444F-99E7-1F7A2111D2FE}"/>
    <hyperlink ref="A444" r:id="rId48" display="https://www.price.com.hk/product.php?p=341800" xr:uid="{AB3DC167-70D5-2D4A-A13E-01AE05D5F144}"/>
    <hyperlink ref="A445" r:id="rId49" display="https://www.price.com.hk/product.php?p=410306" xr:uid="{A5B9BC1C-C3AA-B44F-A09F-5A12B1E2CA8A}"/>
    <hyperlink ref="A446" r:id="rId50" display="https://www.price.com.hk/product.php?p=367651" xr:uid="{FA8DCE00-AF52-3A42-A1EC-CF59CB018704}"/>
    <hyperlink ref="A447" r:id="rId51" display="https://www.price.com.hk/product.php?p=451974" xr:uid="{C196F683-8634-C044-A925-0BB9A39F404C}"/>
    <hyperlink ref="A448" r:id="rId52" display="https://www.price.com.hk/product.php?p=447607" xr:uid="{C7E75DE7-EE41-434F-8A97-78D3A5BFBB01}"/>
    <hyperlink ref="A449" r:id="rId53" display="https://www.price.com.hk/product.php?p=447633" xr:uid="{2B13A593-222B-B84C-9E8B-884B44A44C67}"/>
    <hyperlink ref="A450" r:id="rId54" display="https://www.price.com.hk/product.php?p=447634" xr:uid="{114DB558-9036-314C-A00B-311057B09D0D}"/>
    <hyperlink ref="A451" r:id="rId55" display="https://www.price.com.hk/product.php?p=447635" xr:uid="{01FDE73A-3BFA-314A-8C78-A697C0A5B115}"/>
    <hyperlink ref="A452" r:id="rId56" display="https://www.price.com.hk/product.php?p=437956" xr:uid="{7F9946ED-93D3-304C-ADC7-70B2534FEDAE}"/>
    <hyperlink ref="A454" r:id="rId57" display="https://www.price.com.hk/product.php?p=362345" xr:uid="{A017FAC3-AA78-CA4F-A79B-3F9EF800C6C1}"/>
    <hyperlink ref="A456" r:id="rId58" display="https://www.price.com.hk/product.php?p=424708" xr:uid="{86DD3BF3-0477-AB42-9410-F7BD55D90762}"/>
    <hyperlink ref="A457" r:id="rId59" display="https://www.price.com.hk/product.php?p=446159" xr:uid="{7CC85C94-1423-E546-9CC9-820F3E56CEF0}"/>
    <hyperlink ref="A458" r:id="rId60" display="https://www.price.com.hk/product.php?p=423583" xr:uid="{51082592-68A4-2B45-AF51-0C50E566F8F1}"/>
    <hyperlink ref="A459" r:id="rId61" display="https://www.price.com.hk/product.php?p=434927" xr:uid="{48217066-28B5-6B43-8FAF-30D07C7C0124}"/>
    <hyperlink ref="A460" r:id="rId62" display="https://www.price.com.hk/product.php?p=427523" xr:uid="{DB7D82FC-687A-3944-BDBF-B81FB5E1A484}"/>
    <hyperlink ref="A461" r:id="rId63" display="https://www.price.com.hk/product.php?p=171219" xr:uid="{F35F4CD4-491A-8141-B2DC-9CE3522B6686}"/>
    <hyperlink ref="A462" r:id="rId64" display="https://www.price.com.hk/product.php?p=238469" xr:uid="{B162D126-198B-3143-B6E7-B1BD124D2994}"/>
    <hyperlink ref="A463" r:id="rId65" display="https://www.price.com.hk/product.php?p=237992" xr:uid="{C74260C8-E54F-2645-BA03-8C2074ED97FA}"/>
    <hyperlink ref="A464" r:id="rId66" display="https://www.price.com.hk/product.php?p=447121" xr:uid="{489109FB-FDC1-264B-9B4C-415D7514CA23}"/>
    <hyperlink ref="A465" r:id="rId67" display="https://www.price.com.hk/product.php?p=390505" xr:uid="{1F0849D3-4CEC-7A4A-9732-39813A98DFE7}"/>
    <hyperlink ref="A466" r:id="rId68" display="https://www.price.com.hk/product.php?p=426868" xr:uid="{28813E49-62EC-5A44-A922-E420CF91C436}"/>
    <hyperlink ref="A467" r:id="rId69" display="https://www.price.com.hk/product.php?p=450890" xr:uid="{6D8650E3-2214-6C49-BAA4-4CAA9442D069}"/>
    <hyperlink ref="A468" r:id="rId70" display="https://www.price.com.hk/product.php?p=165931" xr:uid="{92908A4F-21FE-7A43-99B7-BBA151D5B3E4}"/>
    <hyperlink ref="F2" r:id="rId71" display="https://www.price.com.hk/product.php?p=431364" xr:uid="{AC357854-CB6C-5042-8C39-9FE8FB234682}"/>
    <hyperlink ref="F3" r:id="rId72" display="https://www.price.com.hk/product.php?p=444799" xr:uid="{8925BD1A-BD63-1643-8FB7-548809C1BBD6}"/>
    <hyperlink ref="F4" r:id="rId73" display="https://www.price.com.hk/product.php?p=427379" xr:uid="{C841171D-F117-6943-BFA7-62D11648BC32}"/>
    <hyperlink ref="F5" r:id="rId74" display="https://www.price.com.hk/product.php?p=427377" xr:uid="{8DE77678-FE57-AD46-B4C2-A1F91FD3AEBB}"/>
    <hyperlink ref="F6" r:id="rId75" display="https://www.price.com.hk/product.php?p=427378" xr:uid="{C6146647-1712-3049-ACA7-D45A98B3A920}"/>
    <hyperlink ref="F7" r:id="rId76" display="https://www.price.com.hk/product.php?p=444747" xr:uid="{C88D8F7C-E218-D646-AAE0-2D72293DE1D4}"/>
    <hyperlink ref="F8" r:id="rId77" display="https://www.price.com.hk/product.php?p=335088" xr:uid="{E2D27ABA-76CD-B545-B093-3601AA49A8D8}"/>
    <hyperlink ref="F9" r:id="rId78" display="https://www.price.com.hk/product.php?p=416435" xr:uid="{3D3AE081-5EA7-8040-8A25-973CA722B415}"/>
    <hyperlink ref="F10" r:id="rId79" display="https://www.price.com.hk/product.php?p=442569" xr:uid="{1AD03B3C-558B-954A-ADA1-6C55C6154BAF}"/>
    <hyperlink ref="F11" r:id="rId80" display="https://www.price.com.hk/product.php?p=440992" xr:uid="{CB6D32BA-7D6F-0049-99A5-7BDA97E770B9}"/>
    <hyperlink ref="F12" r:id="rId81" display="https://www.price.com.hk/product.php?p=440991" xr:uid="{223BA6B4-CF0D-F447-B204-4627F6FAF753}"/>
    <hyperlink ref="F13" r:id="rId82" display="https://www.price.com.hk/product.php?p=420337" xr:uid="{5BB90478-6ACD-C945-B882-ACF9CFF0061A}"/>
    <hyperlink ref="F14" r:id="rId83" display="https://www.price.com.hk/product.php?p=420349" xr:uid="{BE202040-9F99-FA42-8450-E218A79A1B8C}"/>
    <hyperlink ref="F15" r:id="rId84" display="https://www.price.com.hk/product.php?p=438215" xr:uid="{6C7A73B6-67CA-734F-9937-78CB69B318D5}"/>
    <hyperlink ref="F16" r:id="rId85" display="https://www.price.com.hk/product.php?p=436438" xr:uid="{4D3DAD40-55F5-8541-BB6A-987A4D2F1B84}"/>
    <hyperlink ref="F17" r:id="rId86" display="https://www.price.com.hk/product.php?p=432191" xr:uid="{2FD3F1F0-F938-4A4E-9DC4-B43AB183E010}"/>
    <hyperlink ref="F18" r:id="rId87" display="https://www.price.com.hk/product.php?p=438626" xr:uid="{43C5A95C-AAA1-B643-806F-180D5B4D6C71}"/>
    <hyperlink ref="F19" r:id="rId88" display="https://www.price.com.hk/product.php?p=446937" xr:uid="{3129530B-0EDC-5042-91CB-9BF02A16CED4}"/>
    <hyperlink ref="F20" r:id="rId89" display="https://www.price.com.hk/product.php?p=437153" xr:uid="{B0A46DB1-828B-9D48-A98C-E66041DC79D0}"/>
    <hyperlink ref="F21" r:id="rId90" display="https://www.price.com.hk/product.php?p=347481" xr:uid="{FA6B5734-8A52-3148-A8FF-6A6E56C1F48B}"/>
    <hyperlink ref="F22" r:id="rId91" display="https://www.price.com.hk/product.php?p=347478" xr:uid="{420787F5-3B56-474D-A2EE-994475840B76}"/>
    <hyperlink ref="F23" r:id="rId92" display="https://www.price.com.hk/product.php?p=432190" xr:uid="{9532D9D1-3D96-8D42-8572-6DDAEBB56630}"/>
    <hyperlink ref="F24" r:id="rId93" display="https://www.price.com.hk/product.php?p=447488" xr:uid="{B638D292-2104-E349-B1B5-9A99F7811CEA}"/>
    <hyperlink ref="F25" r:id="rId94" display="https://www.price.com.hk/product.php?p=436441" xr:uid="{F4CC42E4-755F-9B4D-AAD1-118CE118DA7D}"/>
    <hyperlink ref="F26" r:id="rId95" display="https://www.price.com.hk/product.php?p=434048" xr:uid="{89DAB8AE-0033-994D-A85A-66F670C1FEBA}"/>
    <hyperlink ref="F27" r:id="rId96" display="https://www.price.com.hk/product.php?p=352965" xr:uid="{1B089AFE-14BF-2044-BB58-A2753D59C26D}"/>
    <hyperlink ref="F28" r:id="rId97" display="https://www.price.com.hk/product.php?p=274251" xr:uid="{61B2EBF2-3941-674B-987A-2CC8F44FB1BC}"/>
    <hyperlink ref="F29" r:id="rId98" display="https://www.price.com.hk/product.php?p=374355" xr:uid="{D1F72190-AAF7-EE48-988C-DCCD934253B6}"/>
    <hyperlink ref="F31" r:id="rId99" display="https://www.price.com.hk/product.php?p=439676" xr:uid="{7446F109-862E-6B48-A9BD-3DFEB469D8FD}"/>
    <hyperlink ref="F32" r:id="rId100" display="https://www.price.com.hk/product.php?p=376586" xr:uid="{304EC61F-4106-6B41-B69F-60EB8D5EE4FE}"/>
    <hyperlink ref="F33" r:id="rId101" display="https://www.price.com.hk/product.php?p=436036" xr:uid="{8118A8E7-0C68-4443-A2CD-369BA4F4110B}"/>
    <hyperlink ref="F34" r:id="rId102" display="https://www.price.com.hk/product.php?p=419303" xr:uid="{C67E49C5-497B-9142-A11B-37E8CA54A9B6}"/>
    <hyperlink ref="F36" r:id="rId103" display="https://www.price.com.hk/product.php?p=431350" xr:uid="{FD2411F0-3019-1A42-82AD-C8A00522E0AC}"/>
    <hyperlink ref="F37" r:id="rId104" display="https://www.price.com.hk/product.php?p=350812" xr:uid="{BA75FD65-0D0F-EE46-9756-6D4A9FE68063}"/>
    <hyperlink ref="F38" r:id="rId105" display="https://www.price.com.hk/product.php?p=431057" xr:uid="{7780D0ED-02AA-8346-B074-21CB63300EE6}"/>
    <hyperlink ref="F39" r:id="rId106" display="https://www.price.com.hk/product.php?p=420098" xr:uid="{46607A39-9322-CF4C-BB2B-685DACE7FA8D}"/>
    <hyperlink ref="F41" r:id="rId107" display="https://www.price.com.hk/product.php?p=439072" xr:uid="{33782DD1-417C-8843-81A3-D15AF8AE5C2D}"/>
    <hyperlink ref="F42" r:id="rId108" display="https://www.price.com.hk/product.php?p=413615" xr:uid="{6F2FABBF-B7FA-904A-87C2-1FC522E7DE75}"/>
    <hyperlink ref="F43" r:id="rId109" display="https://www.price.com.hk/product.php?p=445754" xr:uid="{CF811B4F-01CD-0E4B-9030-1969705595C4}"/>
    <hyperlink ref="F45" r:id="rId110" display="https://www.price.com.hk/product.php?p=419515" xr:uid="{D3E1BCA1-1C96-8F44-805C-C4CF3CD3CAFA}"/>
    <hyperlink ref="F46" r:id="rId111" display="https://www.price.com.hk/product.php?p=419804" xr:uid="{2A500746-F8C3-9A45-BCF7-425880EBB567}"/>
    <hyperlink ref="F47" r:id="rId112" display="https://www.price.com.hk/product.php?p=419805" xr:uid="{8D2F2A72-E2FB-9C46-9A54-AEDA0168A968}"/>
    <hyperlink ref="F48" r:id="rId113" display="https://www.price.com.hk/product.php?p=419806" xr:uid="{AB53425C-800E-6549-94A3-F902AAA49141}"/>
    <hyperlink ref="F49" r:id="rId114" display="https://www.price.com.hk/product.php?p=293853" xr:uid="{C2E23CA8-4603-E54D-905F-98FD4986D20D}"/>
    <hyperlink ref="F53" r:id="rId115" display="https://www.price.com.hk/product.php?p=365290" xr:uid="{46881AFB-3052-D14C-88E1-B18E092CBEB8}"/>
    <hyperlink ref="F55" r:id="rId116" display="https://www.price.com.hk/product.php?p=402739" xr:uid="{F9129A8F-1402-0342-8C92-41EF0345E92D}"/>
    <hyperlink ref="F56" r:id="rId117" display="https://www.price.com.hk/product.php?p=433567" xr:uid="{3CDD7D63-6561-D546-820E-DC76CBC9DB5B}"/>
    <hyperlink ref="F57" r:id="rId118" display="https://www.price.com.hk/product.php?p=437085" xr:uid="{7928606E-0471-DF41-AEA6-7DB4DB52E96D}"/>
    <hyperlink ref="F58" r:id="rId119" display="https://www.price.com.hk/product.php?p=442255" xr:uid="{C3A68FF6-63C2-5040-B383-87B212AEADBE}"/>
    <hyperlink ref="F60" r:id="rId120" display="https://www.price.com.hk/product.php?p=403687" xr:uid="{5397E032-ABF9-2B4B-A49F-71054D81F2D7}"/>
    <hyperlink ref="F59" r:id="rId121" display="https://www.price.com.hk/product.php?p=417763" xr:uid="{9198C2B0-DC24-0D4A-B983-1472C6DD3CB6}"/>
    <hyperlink ref="F61" r:id="rId122" display="https://www.price.com.hk/product.php?p=424687" xr:uid="{EA59534D-ECE6-BD49-A101-CD01A5D032A2}"/>
    <hyperlink ref="F63" r:id="rId123" display="https://www.price.com.hk/product.php?p=417559" xr:uid="{891F01EE-C623-CE49-A372-C2D70369E015}"/>
    <hyperlink ref="F64" r:id="rId124" display="https://www.price.com.hk/product.php?p=417560" xr:uid="{86813492-E13D-BE49-B4CE-0FD595373786}"/>
    <hyperlink ref="F66" r:id="rId125" display="https://www.price.com.hk/product.php?p=426675" xr:uid="{959451A9-70BF-8A44-90EF-BC0EAE05D507}"/>
    <hyperlink ref="F67" r:id="rId126" display="https://www.price.com.hk/product.php?p=416038" xr:uid="{2B2665B4-3140-0A41-A267-D7334467AE13}"/>
    <hyperlink ref="F68" r:id="rId127" display="https://www.price.com.hk/product.php?p=394402" xr:uid="{50A4FA42-BFA1-214D-8855-42438B856EDD}"/>
    <hyperlink ref="F69" r:id="rId128" display="https://www.price.com.hk/product.php?p=387266" xr:uid="{3682F149-50AA-7D45-9C6B-C50538B444FD}"/>
    <hyperlink ref="F70" r:id="rId129" display="https://www.price.com.hk/product.php?p=375184" xr:uid="{4032B509-E885-9E48-9E14-E794747A77E1}"/>
    <hyperlink ref="F71" r:id="rId130" display="https://www.price.com.hk/product.php?p=261801" xr:uid="{BE6DF5FE-FBA6-FC44-AB95-65379E1D6B9A}"/>
    <hyperlink ref="F72" r:id="rId131" display="https://www.price.com.hk/product.php?p=420013" xr:uid="{A5EB9C91-66EA-8D43-AD18-46FB59FB6B37}"/>
    <hyperlink ref="F73" r:id="rId132" display="https://www.price.com.hk/product.php?p=405542" xr:uid="{6B61C734-4D14-074C-B0AB-A4F2D74F4B17}"/>
    <hyperlink ref="F74" r:id="rId133" display="https://www.price.com.hk/product.php?p=405292" xr:uid="{D7D9D2F2-CCED-3B47-98A4-69D094E9DBE2}"/>
    <hyperlink ref="F75" r:id="rId134" display="https://www.price.com.hk/product.php?p=377030" xr:uid="{07761678-A159-B346-AA4B-0935511D096A}"/>
    <hyperlink ref="F77" r:id="rId135" display="https://www.price.com.hk/product.php?p=438299" xr:uid="{FFB5262E-12F2-3A44-BCEC-9348EB1EB74C}"/>
    <hyperlink ref="F78" r:id="rId136" display="https://www.price.com.hk/product.php?p=438773" xr:uid="{2FE4E93F-25AE-5A4E-9833-6AFE4D21F3E4}"/>
    <hyperlink ref="F83" r:id="rId137" display="https://www.price.com.hk/product.php?p=453305" xr:uid="{54E740A9-74ED-4448-A037-686292FFD12C}"/>
    <hyperlink ref="F84" r:id="rId138" display="https://www.price.com.hk/product.php?p=448387" xr:uid="{E6D74395-F638-9F48-BB89-1BF548CB0889}"/>
    <hyperlink ref="F85" r:id="rId139" display="https://www.price.com.hk/product.php?p=448386" xr:uid="{E55AF52D-6783-134D-B554-9F831DF10332}"/>
    <hyperlink ref="F86" r:id="rId140" display="https://www.price.com.hk/product.php?p=440324" xr:uid="{8BAEC507-CC6C-2E44-94F3-F8ECC339CD78}"/>
    <hyperlink ref="F87" r:id="rId141" display="https://www.price.com.hk/product.php?p=268867" xr:uid="{EA882C7E-99FB-3E4E-94F4-392FAE6746FA}"/>
    <hyperlink ref="F88" r:id="rId142" display="https://www.price.com.hk/product.php?p=284899" xr:uid="{C3C27E96-F92C-8C4F-B4A9-43F02FF6C2B1}"/>
    <hyperlink ref="F89" r:id="rId143" display="https://www.price.com.hk/product.php?p=400537" xr:uid="{F1B415FF-3C29-9E47-8507-29B82058B2C2}"/>
    <hyperlink ref="F90" r:id="rId144" display="https://www.price.com.hk/product.php?p=423644" xr:uid="{89176A8A-5DA0-E346-9586-44E9DAE6F42E}"/>
    <hyperlink ref="F91" r:id="rId145" display="https://www.price.com.hk/product.php?p=419382" xr:uid="{CF039E5A-FBB6-9745-B9CD-131E92F7B12F}"/>
    <hyperlink ref="F92" r:id="rId146" display="https://www.price.com.hk/product.php?p=311540" xr:uid="{52E30985-3E1E-E041-83D4-9483B6DB6131}"/>
    <hyperlink ref="F93" r:id="rId147" display="https://www.price.com.hk/product.php?p=443630" xr:uid="{96B0D655-B330-734F-AAA5-C7B7FC7F0984}"/>
    <hyperlink ref="F94" r:id="rId148" display="https://www.price.com.hk/product.php?p=397254" xr:uid="{5DE81798-C469-BE44-B640-5D1098C60522}"/>
    <hyperlink ref="F95" r:id="rId149" display="https://www.price.com.hk/product.php?p=397253" xr:uid="{74728E50-7DEE-9B42-8CB7-7C651B2882C6}"/>
    <hyperlink ref="F96" r:id="rId150" display="https://www.price.com.hk/product.php?p=430974" xr:uid="{B88647EF-C614-DB41-96E3-7676CF7A8AF3}"/>
    <hyperlink ref="F97" r:id="rId151" display="https://www.price.com.hk/product.php?p=430972" xr:uid="{1BBF3D3B-513D-B443-AD01-41F1706C67C8}"/>
    <hyperlink ref="F98" r:id="rId152" display="https://www.price.com.hk/product.php?p=430969" xr:uid="{CA4CCD6D-157B-0247-A4D1-7F0F00537A1A}"/>
    <hyperlink ref="F99" r:id="rId153" display="https://www.price.com.hk/product.php?p=430976" xr:uid="{D3B09E93-C54C-1F4C-9E0B-ACCEE0B76D03}"/>
    <hyperlink ref="F100" r:id="rId154" display="https://www.price.com.hk/product.php?p=420071" xr:uid="{5D046BCE-5D50-BE48-8DD4-011F76DCD2CB}"/>
    <hyperlink ref="F101" r:id="rId155" display="https://www.price.com.hk/product.php?p=452151" xr:uid="{DF8921F7-1D6D-F949-8742-BCD432EAD1CF}"/>
    <hyperlink ref="F102" r:id="rId156" display="https://www.price.com.hk/product.php?p=452145" xr:uid="{C41F7A58-968C-E444-A899-9968142DA155}"/>
    <hyperlink ref="F103" r:id="rId157" display="https://www.price.com.hk/product.php?p=452152" xr:uid="{148626C2-5C6D-A446-914B-F9EEE588E79A}"/>
    <hyperlink ref="F104" r:id="rId158" display="https://www.price.com.hk/product.php?p=419117" xr:uid="{2603A64C-39D2-FF47-A574-92973E5F8E54}"/>
    <hyperlink ref="F105" r:id="rId159" display="https://www.price.com.hk/product.php?p=249721" xr:uid="{3B995BA7-87CD-1446-A003-F8CC816A21FA}"/>
    <hyperlink ref="F106" r:id="rId160" display="https://www.price.com.hk/product.php?p=437494" xr:uid="{4499D178-90BF-114C-8C96-032D4EE72A73}"/>
    <hyperlink ref="F107" r:id="rId161" display="https://www.price.com.hk/product.php?p=442353" xr:uid="{C31A8C57-3361-AB41-96A2-F91BA96B6DCD}"/>
    <hyperlink ref="F108" r:id="rId162" display="https://www.price.com.hk/product.php?p=439396" xr:uid="{674676DD-3C94-F64D-B913-A390723C4494}"/>
    <hyperlink ref="F109" r:id="rId163" display="https://www.price.com.hk/product.php?p=442725" xr:uid="{156DA311-411E-DD49-BAAE-0E5D739CBDFD}"/>
    <hyperlink ref="F110" r:id="rId164" display="https://www.price.com.hk/product.php?p=450804" xr:uid="{4A724DB6-3857-FC42-A935-7801807EE14B}"/>
    <hyperlink ref="F111" r:id="rId165" display="https://www.price.com.hk/product.php?p=448829" xr:uid="{EEB77936-05CE-E249-9DE1-A0EEF46247F3}"/>
    <hyperlink ref="F112" r:id="rId166" display="https://www.price.com.hk/product.php?p=419969" xr:uid="{F6C5368A-31C9-384C-AA11-29979FA3BBC6}"/>
    <hyperlink ref="F113" r:id="rId167" display="https://www.price.com.hk/product.php?p=424255" xr:uid="{236A128E-0FC4-9948-BDFF-6858EF42242D}"/>
    <hyperlink ref="F114" r:id="rId168" display="https://www.price.com.hk/product.php?p=444241" xr:uid="{69B16768-60C1-9D48-B415-13EB8357D0D3}"/>
    <hyperlink ref="F115" r:id="rId169" display="https://www.price.com.hk/product.php?p=410126" xr:uid="{1293963C-CC64-2C4F-937B-3818D7B865A6}"/>
    <hyperlink ref="F116" r:id="rId170" display="https://www.price.com.hk/product.php?p=443765" xr:uid="{BFD973B9-2DA2-6347-ADAF-CA911C1E1757}"/>
    <hyperlink ref="F117" r:id="rId171" display="https://www.price.com.hk/product.php?p=443091" xr:uid="{EF8C8653-D394-7A44-B476-08FEDF216B77}"/>
    <hyperlink ref="F119" r:id="rId172" display="https://www.price.com.hk/product.php?p=449061" xr:uid="{88ACED38-5170-EE41-9A6C-B1AABA39554B}"/>
    <hyperlink ref="F120" r:id="rId173" display="https://www.price.com.hk/product.php?p=397490" xr:uid="{29AB2AD7-27B0-F54B-9254-089E9908F6E1}"/>
    <hyperlink ref="F121" r:id="rId174" display="https://www.price.com.hk/product.php?p=397490" xr:uid="{A7AAA826-70F9-FF4B-9EBA-4B705DB8C251}"/>
    <hyperlink ref="F122" r:id="rId175" display="https://www.price.com.hk/product.php?p=452761" xr:uid="{E32C72F1-6E09-5049-B3D6-B1E6ACAEC4D5}"/>
    <hyperlink ref="F123" r:id="rId176" display="https://www.price.com.hk/product.php?p=409098" xr:uid="{716F9B93-AB0D-274A-97F0-BE3AFD4E3E08}"/>
    <hyperlink ref="F124" r:id="rId177" display="https://www.price.com.hk/product.php?p=379491" xr:uid="{ADDFAECB-4847-324C-8E68-38DFA83E1782}"/>
    <hyperlink ref="F125" r:id="rId178" display="https://www.price.com.hk/product.php?p=380025" xr:uid="{DD0F2844-CA47-C74B-8B71-FB05DD7EE3C4}"/>
    <hyperlink ref="F126" r:id="rId179" display="https://www.price.com.hk/product.php?p=451532" xr:uid="{B830719F-64FC-6B4E-A031-1CA7BC43D998}"/>
    <hyperlink ref="F127" r:id="rId180" display="https://www.price.com.hk/product.php?p=440457" xr:uid="{41CF07B4-A50B-E140-A126-634B499BEED0}"/>
    <hyperlink ref="F128" r:id="rId181" display="https://www.price.com.hk/product.php?p=367974" xr:uid="{01D6B9B5-3745-1E40-AEE0-84461709DFCF}"/>
    <hyperlink ref="F129" r:id="rId182" display="https://www.price.com.hk/product.php?p=346407" xr:uid="{EA9AF47E-7A58-6D46-B28C-F91DD72D6463}"/>
    <hyperlink ref="F130" r:id="rId183" display="https://www.price.com.hk/product.php?p=446778" xr:uid="{D407F9E3-B566-1745-8812-9DC68514BA2B}"/>
    <hyperlink ref="F131" r:id="rId184" display="https://www.price.com.hk/product.php?p=448421" xr:uid="{8AF70424-1E1E-2744-A50D-3E57F3F38E4B}"/>
    <hyperlink ref="F132" r:id="rId185" display="https://www.price.com.hk/product.php?p=274500" xr:uid="{620350B2-4A3C-2E41-A76C-F4A5C340E383}"/>
    <hyperlink ref="F133" r:id="rId186" display="https://www.price.com.hk/product.php?p=438835" xr:uid="{9C7412F4-7FF6-554C-A45F-063AB701FB72}"/>
    <hyperlink ref="F134" r:id="rId187" display="https://www.price.com.hk/product.php?p=440550" xr:uid="{352D9C62-DE02-EA46-8717-71E3304E4039}"/>
    <hyperlink ref="F135" r:id="rId188" display="https://www.price.com.hk/product.php?p=425911" xr:uid="{C41A8FB3-0080-CB4A-8196-891111D0765F}"/>
    <hyperlink ref="F136" r:id="rId189" display="https://www.price.com.hk/product.php?p=432140" xr:uid="{56F6C77D-BA5E-4F4B-A7C8-182A7FDDA72F}"/>
    <hyperlink ref="F137" r:id="rId190" display="https://www.price.com.hk/product.php?p=438090" xr:uid="{19CA03C6-5469-974E-A422-DFC2AE5FFED9}"/>
    <hyperlink ref="F139" r:id="rId191" display="https://www.price.com.hk/product.php?p=450590" xr:uid="{3F0679DB-CC6E-D34D-8C1C-3DA9C00CD51A}"/>
    <hyperlink ref="F140" r:id="rId192" display="https://www.price.com.hk/product.php?p=437378" xr:uid="{680A1C08-23E2-4642-BA6B-4C6371959B57}"/>
    <hyperlink ref="F141" r:id="rId193" display="https://www.price.com.hk/product.php?p=437734" xr:uid="{128E9D82-040E-444F-8251-B20A5267956C}"/>
    <hyperlink ref="F142" r:id="rId194" display="https://www.price.com.hk/product.php?p=446597" xr:uid="{1D1996E8-8C3A-8F4D-BEBC-BB5E8BC00B8E}"/>
    <hyperlink ref="F143" r:id="rId195" display="https://www.price.com.hk/product.php?p=437684" xr:uid="{16EDDBC9-938F-C648-8E3F-6E769D665088}"/>
    <hyperlink ref="F144" r:id="rId196" display="https://www.price.com.hk/product.php?p=411625" xr:uid="{DB515601-3498-C549-8290-3DE573E8F061}"/>
    <hyperlink ref="F145" r:id="rId197" display="https://www.price.com.hk/product.php?p=418897" xr:uid="{0C23232C-A027-3C41-A80D-DF14C4544A55}"/>
    <hyperlink ref="F146" r:id="rId198" display="https://www.price.com.hk/product.php?p=426201" xr:uid="{15101F12-30D8-F041-9643-BF7B4BC4F610}"/>
    <hyperlink ref="F147" r:id="rId199" display="https://www.price.com.hk/product.php?p=439783" xr:uid="{84F2B790-BA20-9748-9BDE-7E4DE37D37F9}"/>
    <hyperlink ref="F148" r:id="rId200" display="https://www.price.com.hk/product.php?p=450112" xr:uid="{61066A31-72C8-744C-82BA-F63A1875419B}"/>
    <hyperlink ref="F150" r:id="rId201" display="https://www.price.com.hk/product.php?p=423180" xr:uid="{B8B375C9-784B-FF4D-A70C-A046C108190C}"/>
    <hyperlink ref="F151" r:id="rId202" display="https://www.price.com.hk/product.php?p=360422" xr:uid="{026F383E-1F5C-834B-BEA2-88A7E9081135}"/>
    <hyperlink ref="F152" r:id="rId203" display="https://www.price.com.hk/product.php?p=416488" xr:uid="{126E9411-A5A1-B249-B3C5-A436C7CAD70C}"/>
    <hyperlink ref="F153" r:id="rId204" display="https://www.price.com.hk/product.php?p=434233" xr:uid="{236543DB-C3F2-A94A-A61E-86870D271F35}"/>
    <hyperlink ref="F154" r:id="rId205" display="https://www.price.com.hk/product.php?p=449503" xr:uid="{C0CB5C95-0E22-0A49-A3A1-0A35DB6E4B6A}"/>
    <hyperlink ref="F155" r:id="rId206" display="https://www.price.com.hk/product.php?p=418109" xr:uid="{6C698A70-8F97-3D4C-BFAA-E9789187D1BA}"/>
    <hyperlink ref="F157" r:id="rId207" display="https://www.price.com.hk/product.php?p=323626" xr:uid="{1B29F965-B001-0547-A587-7BAD8F692635}"/>
    <hyperlink ref="F158" r:id="rId208" display="https://www.price.com.hk/product.php?p=414121" xr:uid="{C7A5E81A-9D47-A646-8DD9-AB6071F654E9}"/>
    <hyperlink ref="F160" r:id="rId209" display="https://www.price.com.hk/product.php?p=321105" xr:uid="{73C7F902-25A0-4D4E-B17B-7B8C293926D4}"/>
    <hyperlink ref="F161" r:id="rId210" display="https://www.price.com.hk/product.php?p=447487" xr:uid="{AC7FDB09-FF29-A945-BC99-99189AB839B6}"/>
    <hyperlink ref="F162" r:id="rId211" display="https://www.price.com.hk/product.php?p=382903" xr:uid="{BE70C5F7-BEB2-9A40-A095-2365A7565AE2}"/>
    <hyperlink ref="F163" r:id="rId212" display="https://www.price.com.hk/product.php?p=416661" xr:uid="{945273DA-7C98-0340-898B-A4B3DFD57819}"/>
    <hyperlink ref="F164" r:id="rId213" display="https://www.price.com.hk/product.php?p=429118" xr:uid="{0F4DC6C2-98F3-9F46-B17E-4F53A879560E}"/>
    <hyperlink ref="F165" r:id="rId214" display="https://www.price.com.hk/product.php?p=384653" xr:uid="{CEA687CE-5C17-0341-81BA-9BD8077C0527}"/>
    <hyperlink ref="F166" r:id="rId215" display="https://www.price.com.hk/product.php?p=443315" xr:uid="{167AA28C-17EE-1647-9FC1-11C82AD2BDCD}"/>
    <hyperlink ref="F177" r:id="rId216" display="https://www.price.com.hk/product.php?p=365348" xr:uid="{4AF8EE1F-E554-2D47-91AA-777C64874AC0}"/>
    <hyperlink ref="F178" r:id="rId217" display="https://www.price.com.hk/product.php?p=417960" xr:uid="{183C2008-5434-0045-B96C-CFC1AF1D4D30}"/>
    <hyperlink ref="F179" r:id="rId218" display="https://www.price.com.hk/product.php?p=423138" xr:uid="{8289D990-B87C-C645-9E11-F130C3CD1158}"/>
    <hyperlink ref="F180" r:id="rId219" display="https://www.price.com.hk/product.php?p=354326" xr:uid="{186FF8EF-75F6-B840-B0D5-62E4E3799D5C}"/>
    <hyperlink ref="F181" r:id="rId220" display="https://www.price.com.hk/product.php?p=364508" xr:uid="{0E999DCF-1373-2349-B5FA-4EE7F04F435E}"/>
    <hyperlink ref="F182" r:id="rId221" display="https://www.price.com.hk/product.php?p=401985" xr:uid="{868B66E3-C98F-AA44-B810-34AB720B1194}"/>
    <hyperlink ref="F172" r:id="rId222" display="https://www.price.com.hk/product.php?p=404418" xr:uid="{0A05380E-F638-8E44-BBC1-63222EB50F7E}"/>
    <hyperlink ref="F173" r:id="rId223" display="https://www.price.com.hk/product.php?p=197603" xr:uid="{72284FB5-7ED4-754D-A5C9-9B1495BF6528}"/>
    <hyperlink ref="F185" r:id="rId224" display="https://www.price.com.hk/product.php?p=407706" xr:uid="{C2096EB9-69F5-EA42-840D-664103AF0A5B}"/>
    <hyperlink ref="F186" r:id="rId225" display="https://www.price.com.hk/product.php?p=397504" xr:uid="{163B5D8A-DB4B-9C4A-B7C5-E07BEF0EB2AC}"/>
    <hyperlink ref="F187" r:id="rId226" display="https://www.price.com.hk/product.php?p=440028" xr:uid="{41520496-D572-E44F-94AA-03BB2966ED2C}"/>
    <hyperlink ref="F188" r:id="rId227" display="https://www.price.com.hk/product.php?p=413617" xr:uid="{4EC4073D-D994-1146-888F-7B932B876A86}"/>
    <hyperlink ref="F189" r:id="rId228" display="https://www.price.com.hk/product.php?p=428064" xr:uid="{2DF3A2C8-D9EE-CA4F-85D5-B2A9EBD9AC67}"/>
    <hyperlink ref="F190" r:id="rId229" display="https://www.price.com.hk/product.php?p=448925" xr:uid="{B167A311-FE61-BA4A-98C4-5999CA7DCAA1}"/>
    <hyperlink ref="F191" r:id="rId230" display="https://www.price.com.hk/product.php?p=355196" xr:uid="{9CC56D0C-964F-A345-A1AD-DC3F4F11FC65}"/>
    <hyperlink ref="F192" r:id="rId231" display="https://www.price.com.hk/product.php?p=433407" xr:uid="{74666FA8-67EA-7048-B36C-DD9461331232}"/>
    <hyperlink ref="F193" r:id="rId232" display="https://www.price.com.hk/product.php?p=421074" xr:uid="{62AB0CED-2AF4-FE4F-81EB-2FDB63BD8DAE}"/>
    <hyperlink ref="F194" r:id="rId233" display="https://www.price.com.hk/product.php?p=365718" xr:uid="{7732397F-2CA2-F949-A17B-47E5A8FB2897}"/>
    <hyperlink ref="F195" r:id="rId234" display="https://www.price.com.hk/product.php?p=436754" xr:uid="{E20B1344-5AA0-0E45-9A97-BCA88A2B3BDB}"/>
    <hyperlink ref="F196" r:id="rId235" display="https://www.price.com.hk/product.php?p=441037" xr:uid="{011B62C3-94C5-4744-8970-5750D8DFE064}"/>
    <hyperlink ref="F197" r:id="rId236" display="https://www.price.com.hk/product.php?p=399180" xr:uid="{79F5243B-10AA-4F46-A980-B230BC568597}"/>
    <hyperlink ref="F198" r:id="rId237" display="https://www.price.com.hk/product.php?p=436946" xr:uid="{44B8FFED-82A8-524B-AB9D-A1C042E330AF}"/>
    <hyperlink ref="F199" r:id="rId238" display="https://www.price.com.hk/product.php?p=446325" xr:uid="{3C36A6BA-7E2F-2247-ACCD-EB85F9FB6E8F}"/>
    <hyperlink ref="F200" r:id="rId239" display="https://www.price.com.hk/product.php?p=443435" xr:uid="{6C8B9D21-DB3D-B048-B6E4-3A925DF577FB}"/>
    <hyperlink ref="F201" r:id="rId240" display="https://www.price.com.hk/product.php?p=451236" xr:uid="{229CA15F-4D12-BB40-9838-28E82BBA6B8A}"/>
    <hyperlink ref="F202" r:id="rId241" display="https://www.price.com.hk/product.php?p=429354" xr:uid="{5E3424A4-340A-1B43-A917-E3D36F61D9BD}"/>
    <hyperlink ref="F203" r:id="rId242" display="https://www.price.com.hk/product.php?p=429356" xr:uid="{1A518230-E847-E641-A5B1-DD867DE1A9B7}"/>
    <hyperlink ref="F204" r:id="rId243" display="https://www.price.com.hk/product.php?p=395794" xr:uid="{8D99ACAF-F7FF-2C43-BBFD-CFCFE48FA345}"/>
    <hyperlink ref="F205" r:id="rId244" display="https://www.price.com.hk/product.php?p=438813" xr:uid="{33D9B8B0-A352-DA4C-A11E-3BDE156E2B5E}"/>
    <hyperlink ref="F206" r:id="rId245" display="https://www.price.com.hk/product.php?p=442842" xr:uid="{6924FC10-26CA-814E-AC0B-BEE410C993A4}"/>
    <hyperlink ref="F207" r:id="rId246" display="https://www.price.com.hk/product.php?p=364021" xr:uid="{54DCA91C-0A8C-624D-ACEC-2EDFCD6D1B39}"/>
    <hyperlink ref="F209" r:id="rId247" display="https://www.price.com.hk/product.php?p=322883" xr:uid="{212AA4BD-F843-9A45-AF07-B1308419B10C}"/>
    <hyperlink ref="F210" r:id="rId248" display="https://www.price.com.hk/product.php?p=322884" xr:uid="{FA7B1BFC-6650-7F4A-9CC8-5E2E01950125}"/>
    <hyperlink ref="F211" r:id="rId249" display="https://www.price.com.hk/product.php?p=452280" xr:uid="{FE88A6D3-B613-EB4D-9C3B-2D9F15460DCA}"/>
    <hyperlink ref="F212" r:id="rId250" display="https://www.price.com.hk/product.php?p=432849" xr:uid="{6CFA5C6A-1857-7642-8384-B60D91AA8068}"/>
    <hyperlink ref="F213" r:id="rId251" display="https://www.price.com.hk/product.php?p=381084" xr:uid="{992EF77B-75F8-EC41-8853-DC8B67EDDB6A}"/>
    <hyperlink ref="F214" r:id="rId252" display="https://www.price.com.hk/product.php?p=436932" xr:uid="{FD2642AE-734D-9D40-A47A-45B5DA02D54E}"/>
    <hyperlink ref="F215" r:id="rId253" display="https://www.price.com.hk/product.php?p=436973" xr:uid="{029ACE27-E553-3A47-AA2C-087BDA413D3C}"/>
    <hyperlink ref="F216" r:id="rId254" display="https://www.price.com.hk/product.php?p=394381" xr:uid="{987C6AED-36BC-6F49-A973-DC22650E63D8}"/>
    <hyperlink ref="F217" r:id="rId255" display="https://www.price.com.hk/product.php?p=435923" xr:uid="{B3A87E64-9BB6-104E-BEE3-7E0EB88BF670}"/>
    <hyperlink ref="F218" r:id="rId256" display="https://www.price.com.hk/product.php?p=322083" xr:uid="{04C1CA42-35BB-C54D-9152-C97B535FCA19}"/>
    <hyperlink ref="F219" r:id="rId257" display="https://www.price.com.hk/product.php?p=388348" xr:uid="{F6E95EB2-FB69-3E4F-95A9-8460609F3826}"/>
    <hyperlink ref="F222" r:id="rId258" display="https://www.price.com.hk/product.php?p=337887" xr:uid="{703E7CB3-0A86-F145-8305-AF1C44825FBE}"/>
    <hyperlink ref="F223" r:id="rId259" display="https://www.price.com.hk/product.php?p=232734" xr:uid="{70BE0811-F713-6643-ABC8-AB8F2B183BC4}"/>
    <hyperlink ref="F224" r:id="rId260" display="https://www.price.com.hk/product.php?p=437432" xr:uid="{2BA3E64D-954F-D646-B5F6-9ED8B4F610E8}"/>
    <hyperlink ref="F225" r:id="rId261" display="https://www.price.com.hk/product.php?p=437545" xr:uid="{934FD100-E68C-ED4F-8EE9-3D48D34E7ED9}"/>
    <hyperlink ref="F226" r:id="rId262" display="https://www.price.com.hk/product.php?p=442263" xr:uid="{242408E7-084C-C64B-BA45-17911D91E747}"/>
    <hyperlink ref="F227" r:id="rId263" display="https://www.price.com.hk/product.php?p=445649" xr:uid="{C3EF890D-85E5-E243-B143-742D6133BBCF}"/>
    <hyperlink ref="F228" r:id="rId264" display="https://www.price.com.hk/product.php?p=440044" xr:uid="{CC886149-E7D6-6443-9E9D-671C531ADF0F}"/>
    <hyperlink ref="F229" r:id="rId265" display="https://www.price.com.hk/product.php?p=446436" xr:uid="{0FDBA3EA-E696-B348-8768-B32F898A0FBA}"/>
    <hyperlink ref="F230" r:id="rId266" display="https://www.price.com.hk/product.php?p=440088" xr:uid="{D5A69C20-1333-824B-A001-36216239541F}"/>
    <hyperlink ref="F231" r:id="rId267" display="https://www.price.com.hk/product.php?p=420323" xr:uid="{CE39DAEC-C5A0-6E41-9F05-9176B100C36E}"/>
    <hyperlink ref="F232" r:id="rId268" display="https://www.price.com.hk/product.php?p=438504" xr:uid="{8F1DA523-2A15-1142-98FD-1B1E642CAC57}"/>
    <hyperlink ref="F233" r:id="rId269" display="https://www.price.com.hk/product.php?p=450230" xr:uid="{98BF0565-B511-544A-B275-8F43C76609B7}"/>
    <hyperlink ref="F234" r:id="rId270" display="https://www.price.com.hk/product.php?p=415571" xr:uid="{468C8BCE-E4B7-9C42-97EF-5767186ACC1E}"/>
    <hyperlink ref="F235" r:id="rId271" display="https://www.price.com.hk/product.php?p=379803" xr:uid="{7735C207-B7A6-944C-8931-1FFC5DDAEF53}"/>
    <hyperlink ref="F236" r:id="rId272" display="https://www.price.com.hk/product.php?p=448115" xr:uid="{62E19BA3-C5BD-2D4B-9A4F-8520E88AF6B0}"/>
    <hyperlink ref="F237" r:id="rId273" display="https://www.price.com.hk/product.php?p=424255" xr:uid="{AF28995D-C856-494A-A74C-A97E38E09CF0}"/>
    <hyperlink ref="F238" r:id="rId274" display="https://www.price.com.hk/product.php?p=444251" xr:uid="{30312573-0B90-B746-9AEE-C37C4440BF55}"/>
    <hyperlink ref="F239" r:id="rId275" display="https://www.price.com.hk/product.php?p=446877" xr:uid="{48A78E1B-4C69-9449-B63F-EF31D9003245}"/>
    <hyperlink ref="F240" r:id="rId276" display="https://www.price.com.hk/product.php?p=346064" xr:uid="{306532F9-4B83-C14B-AA05-1AF22C563918}"/>
    <hyperlink ref="F241" r:id="rId277" display="https://www.price.com.hk/product.php?p=376874" xr:uid="{373F11A1-B77E-3B44-90D4-5B331CFE02E1}"/>
    <hyperlink ref="F242" r:id="rId278" display="https://www.price.com.hk/product.php?p=441291" xr:uid="{852877F6-AC49-3246-BB14-083A85DAE46A}"/>
    <hyperlink ref="F243" r:id="rId279" display="https://www.price.com.hk/product.php?p=440733" xr:uid="{B2E31BF4-6808-1247-B1DF-D5C6B9F196B2}"/>
    <hyperlink ref="F244" r:id="rId280" display="https://www.price.com.hk/product.php?p=436153" xr:uid="{BAC13373-3966-6042-ACFF-886191C0B3FF}"/>
    <hyperlink ref="F245" r:id="rId281" display="https://www.price.com.hk/product.php?p=255021" xr:uid="{66366E59-23A9-8145-A394-B407DC5D2D66}"/>
    <hyperlink ref="F248" r:id="rId282" display="https://www.price.com.hk/product.php?p=436070" xr:uid="{3774C2AA-9425-7A4B-A53F-34E390184831}"/>
    <hyperlink ref="F249" r:id="rId283" display="https://www.price.com.hk/product.php?p=451985" xr:uid="{6A4B8643-AD6C-9D4E-AA44-2564E08F38F0}"/>
    <hyperlink ref="F250" r:id="rId284" display="https://www.price.com.hk/product.php?p=428400" xr:uid="{9D770CEE-E264-2D43-B30E-9CF83CB43969}"/>
    <hyperlink ref="F251" r:id="rId285" display="https://www.price.com.hk/product.php?p=421838" xr:uid="{B234B40B-3924-EA44-B421-3FE351CAC41D}"/>
    <hyperlink ref="F252" r:id="rId286" display="https://www.price.com.hk/product.php?p=298955" xr:uid="{A02EADBB-6CA6-5D42-BAC6-BAC17859648D}"/>
    <hyperlink ref="F253" r:id="rId287" display="https://www.price.com.hk/product.php?p=402763" xr:uid="{F944790A-A910-9F4E-916D-FE0597360FA9}"/>
    <hyperlink ref="F254" r:id="rId288" display="https://www.price.com.hk/product.php?p=434965" xr:uid="{49ED1623-015A-2A40-8227-663A9137A725}"/>
    <hyperlink ref="F255" r:id="rId289" display="https://www.price.com.hk/product.php?p=355192" xr:uid="{5007DC64-C699-C144-A413-802937362B39}"/>
    <hyperlink ref="F256" r:id="rId290" display="https://www.price.com.hk/product.php?p=355194" xr:uid="{74F192B2-02F9-7047-BF36-285A91ED6CED}"/>
    <hyperlink ref="F257" r:id="rId291" display="https://www.price.com.hk/product.php?p=327376" xr:uid="{25ACC1CB-9B31-A447-9C02-A1D43C488486}"/>
    <hyperlink ref="F258" r:id="rId292" display="https://www.price.com.hk/product.php?p=362821" xr:uid="{FE944AC6-B31C-FC49-9310-E0ABEA7D2921}"/>
    <hyperlink ref="F259" r:id="rId293" display="https://www.price.com.hk/product.php?p=425718" xr:uid="{A82EAAC4-8573-4A45-A2EC-6A24B69C5A51}"/>
    <hyperlink ref="F260" r:id="rId294" display="https://www.price.com.hk/product.php?p=437211" xr:uid="{23CFD08A-D461-424A-B3DC-68A14C9B3C7C}"/>
    <hyperlink ref="F261" r:id="rId295" display="https://www.price.com.hk/product.php?p=382899" xr:uid="{F44E7D71-4D63-C14B-88B6-F68ECF0187BC}"/>
    <hyperlink ref="F262" r:id="rId296" display="https://www.price.com.hk/product.php?p=416138" xr:uid="{CFF2D65B-8797-2247-A2F1-BB47F9D867E9}"/>
    <hyperlink ref="F263" r:id="rId297" display="https://www.price.com.hk/product.php?p=425756" xr:uid="{FD322F8D-537A-C442-A7E1-9A91B453A7E3}"/>
    <hyperlink ref="F286" r:id="rId298" display="https://www.price.com.hk/product.php?p=289461" xr:uid="{C4D8CF23-E6AF-8A45-8B96-EC9212A0F4B2}"/>
    <hyperlink ref="F264" r:id="rId299" display="https://www.price.com.hk/product.php?p=354180" xr:uid="{F02990E1-1C71-F14A-AF55-D100D048CB0F}"/>
    <hyperlink ref="F265" r:id="rId300" display="https://www.price.com.hk/product.php?p=420155" xr:uid="{7BD738CC-F87A-154E-B49D-6FC420EE5774}"/>
    <hyperlink ref="F266" r:id="rId301" display="https://www.price.com.hk/product.php?p=414134" xr:uid="{7E2A90CB-7F4A-C94E-832E-F6A01B4D0E46}"/>
    <hyperlink ref="F267" r:id="rId302" display="https://www.price.com.hk/product.php?p=245350" xr:uid="{ED190EEE-B174-914A-BDD6-E626AAB8026A}"/>
    <hyperlink ref="F268" r:id="rId303" display="https://www.price.com.hk/product.php?p=387269" xr:uid="{365874D1-82C2-784A-AC10-015F443661C7}"/>
    <hyperlink ref="F269" r:id="rId304" display="https://www.price.com.hk/product.php?p=428949" xr:uid="{0ED7692D-FC74-954A-8460-E01DC34B380A}"/>
    <hyperlink ref="F270" r:id="rId305" display="https://www.price.com.hk/product.php?p=423610" xr:uid="{7B2E0C5A-E99A-3947-8221-049B83312803}"/>
    <hyperlink ref="F271" r:id="rId306" display="https://www.price.com.hk/product.php?p=385262" xr:uid="{118DB3A2-1CC2-B643-A4DF-325B78A5A623}"/>
    <hyperlink ref="F272" r:id="rId307" display="https://www.price.com.hk/product.php?p=353261" xr:uid="{6CE31F7A-5AFB-E64B-B9C1-9015C20A8640}"/>
    <hyperlink ref="F273" r:id="rId308" display="https://www.price.com.hk/product.php?p=407903" xr:uid="{F9AA8D7C-4880-A347-99E6-9E67A5ED30BF}"/>
    <hyperlink ref="F274" r:id="rId309" display="https://www.price.com.hk/product.php?p=414992" xr:uid="{3DFB0B1D-C7B3-8446-9414-88F1D7534672}"/>
    <hyperlink ref="F275" r:id="rId310" display="https://www.price.com.hk/product.php?p=415007" xr:uid="{E1967B7A-47C0-F749-A121-70A23E3F3D57}"/>
    <hyperlink ref="F276" r:id="rId311" display="https://www.price.com.hk/product.php?p=320186" xr:uid="{2CBA33FB-F79D-BC45-9011-7B94DFF3BBAE}"/>
    <hyperlink ref="F277" r:id="rId312" display="https://www.price.com.hk/product.php?p=431685" xr:uid="{86B5CD0A-E08D-8640-B4F1-63A58B7C2E0F}"/>
    <hyperlink ref="F278" r:id="rId313" display="https://www.price.com.hk/product.php?p=273717" xr:uid="{38403D7D-9014-564A-A20E-33C0E05B0BFD}"/>
    <hyperlink ref="F279" r:id="rId314" display="https://www.price.com.hk/product.php?p=405260" xr:uid="{9164BD5F-3486-B347-ADAF-EDD88BC83F0E}"/>
    <hyperlink ref="F280" r:id="rId315" display="https://www.price.com.hk/product.php?p=405261" xr:uid="{202324D8-0AE3-FD47-ADCA-2BD8BC8DFD93}"/>
    <hyperlink ref="F281" r:id="rId316" display="https://www.price.com.hk/product.php?p=409992" xr:uid="{B54C1EFB-3022-3447-B31F-7F8EBAC27AEA}"/>
    <hyperlink ref="F282" r:id="rId317" display="https://www.price.com.hk/product.php?p=415538" xr:uid="{999670DA-0363-2442-B0D8-474130B9C962}"/>
    <hyperlink ref="F283" r:id="rId318" display="https://www.price.com.hk/product.php?p=423099" xr:uid="{44DF51DF-AD3C-6743-A02B-9DE3BB7BD50C}"/>
    <hyperlink ref="F284" r:id="rId319" display="https://www.price.com.hk/product.php?p=381603" xr:uid="{C64FAE50-BD27-9A49-9B63-A9746D5F1E11}"/>
    <hyperlink ref="F285" r:id="rId320" display="https://www.price.com.hk/product.php?p=385263" xr:uid="{C91F6B52-978F-C743-A0DB-9BBE0947C4A8}"/>
    <hyperlink ref="F287" r:id="rId321" display="https://www.price.com.hk/product.php?p=367587" xr:uid="{5C2D561C-9DAC-6545-8523-B78389D044B9}"/>
    <hyperlink ref="F288" r:id="rId322" display="https://www.price.com.hk/product.php?p=262163" xr:uid="{C879DFBB-A298-4441-AAA4-2F2D7BD32208}"/>
    <hyperlink ref="F289" r:id="rId323" display="https://www.price.com.hk/product.php?p=420079" xr:uid="{5C01097A-6312-8044-AC42-6266CE81656F}"/>
    <hyperlink ref="F290" r:id="rId324" display="https://www.price.com.hk/product.php?p=279859" xr:uid="{7E30A306-9C1B-D940-BC7D-5F6875C20624}"/>
    <hyperlink ref="F291" r:id="rId325" display="https://www.price.com.hk/product.php?p=292479" xr:uid="{A3245DF0-57E2-6047-9BC8-EF53901A74EB}"/>
    <hyperlink ref="F292" r:id="rId326" display="https://www.price.com.hk/product.php?p=406691" xr:uid="{A8302720-B86D-C74D-BDF0-855E3B46058D}"/>
    <hyperlink ref="F293" r:id="rId327" display="https://www.price.com.hk/product.php?p=387709" xr:uid="{4FCE7458-95BC-3544-8C85-8971A3717C14}"/>
    <hyperlink ref="F294" r:id="rId328" display="https://www.price.com.hk/product.php?p=377958" xr:uid="{B802570E-EA53-8B49-938F-7CFEBD05641C}"/>
    <hyperlink ref="F295" r:id="rId329" display="https://www.price.com.hk/product.php?p=350327" xr:uid="{2EEC1DB2-B879-4744-837F-2BCED589C7CA}"/>
    <hyperlink ref="F296" r:id="rId330" display="https://www.price.com.hk/product.php?p=319976" xr:uid="{A3467CC5-6243-AA4B-BA86-FD2944B5E708}"/>
    <hyperlink ref="F297" r:id="rId331" display="https://www.price.com.hk/product.php?p=359575" xr:uid="{358490D4-FEDF-764D-A5BE-B77BF162D905}"/>
    <hyperlink ref="F298" r:id="rId332" display="https://www.price.com.hk/product.php?p=250173" xr:uid="{768D66C3-6E82-5C43-A80E-81453FEBE6E0}"/>
    <hyperlink ref="F299" r:id="rId333" display="https://www.price.com.hk/product.php?p=408303" xr:uid="{991F6CF4-9D14-B645-A0A1-934523EE0489}"/>
    <hyperlink ref="F300" r:id="rId334" display="https://www.price.com.hk/product.php?p=424170" xr:uid="{D4B8B744-9352-EE44-A32D-59AFE7732734}"/>
    <hyperlink ref="F301" r:id="rId335" display="https://www.price.com.hk/product.php?p=406728" xr:uid="{87331187-6F4E-9749-B2DE-E0635A12BDD6}"/>
    <hyperlink ref="F302" r:id="rId336" display="https://www.price.com.hk/product.php?p=337262" xr:uid="{7BBAEBE1-784D-FD4F-ACCE-7F7A95965AA2}"/>
    <hyperlink ref="F303" r:id="rId337" display="https://www.price.com.hk/product.php?p=441002" xr:uid="{67F9D0C6-1532-C84F-9201-93B23BA4E001}"/>
    <hyperlink ref="A2" r:id="rId338" display="https://www.price.com.hk/product.php?p=447874" xr:uid="{C6A57ECD-3037-2C4B-8EFA-9098667EB8D5}"/>
    <hyperlink ref="F306" r:id="rId339" display="https://www.price.com.hk/product.php?p=418108" xr:uid="{A4B57B4A-690D-7C49-BBE8-1EC14CAFD2DC}"/>
    <hyperlink ref="F307" r:id="rId340" display="https://www.price.com.hk/product.php?p=417967" xr:uid="{F708BB19-5837-8F46-884D-F1FD832CA96B}"/>
    <hyperlink ref="F308" r:id="rId341" display="https://www.price.com.hk/product.php?p=451620" xr:uid="{C17A0E68-D84D-844F-92A0-1932168ED997}"/>
    <hyperlink ref="F309" r:id="rId342" display="https://www.price.com.hk/product.php?p=411936" xr:uid="{9C881CDD-B70E-8F41-A305-8E8758AECFB3}"/>
    <hyperlink ref="F311" r:id="rId343" display="https://www.price.com.hk/product.php?p=326213" xr:uid="{902027A4-2BB2-904D-8163-8F373239246B}"/>
    <hyperlink ref="F312" r:id="rId344" display="https://www.price.com.hk/product.php?p=395245" xr:uid="{8C5980A2-2D0B-3D40-AB9B-142B06CAD505}"/>
    <hyperlink ref="F313" r:id="rId345" display="https://www.price.com.hk/product.php?p=452164" xr:uid="{6DCA8382-751C-3643-8E8B-53B43191C2B7}"/>
  </hyperlinks>
  <pageMargins left="0.7" right="0.7" top="0.75" bottom="0.75" header="0.3" footer="0.3"/>
  <pageSetup paperSize="9" orientation="portrait" horizontalDpi="4294967293" verticalDpi="0" r:id="rId3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_sept</vt:lpstr>
      <vt:lpstr>cost- sept2020</vt:lpstr>
      <vt:lpstr>product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2020-05-23T07:26:42Z</dcterms:created>
  <dcterms:modified xsi:type="dcterms:W3CDTF">2021-03-11T11:10:40Z</dcterms:modified>
</cp:coreProperties>
</file>