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3" activeTab="7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  <sheet name="Area_intere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8" l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7" i="8"/>
  <c r="U25" i="8" l="1"/>
  <c r="U24" i="8"/>
  <c r="U23" i="8"/>
  <c r="U22" i="8"/>
  <c r="U20" i="8"/>
  <c r="U19" i="8"/>
  <c r="U18" i="8"/>
  <c r="U16" i="8"/>
  <c r="U15" i="8"/>
  <c r="U14" i="8"/>
  <c r="U13" i="8"/>
  <c r="U6" i="8"/>
  <c r="O15" i="7"/>
  <c r="O16" i="7"/>
  <c r="O17" i="7"/>
  <c r="O18" i="7"/>
  <c r="O19" i="7"/>
  <c r="O20" i="7"/>
  <c r="O21" i="7"/>
  <c r="O22" i="7"/>
  <c r="O23" i="7"/>
  <c r="O24" i="7"/>
  <c r="O25" i="7"/>
  <c r="O26" i="7"/>
  <c r="O14" i="7"/>
  <c r="O7" i="7"/>
  <c r="O8" i="7"/>
  <c r="O9" i="7"/>
  <c r="O10" i="7"/>
  <c r="O11" i="7"/>
  <c r="O12" i="7"/>
  <c r="O13" i="7"/>
  <c r="M7" i="8"/>
  <c r="M8" i="8"/>
  <c r="M9" i="8" s="1"/>
  <c r="M6" i="8"/>
  <c r="U7" i="8"/>
  <c r="U5" i="8"/>
  <c r="O6" i="7"/>
  <c r="L15" i="7"/>
  <c r="L16" i="7" s="1"/>
  <c r="L17" i="7" s="1"/>
  <c r="L18" i="7" s="1"/>
  <c r="L19" i="7" s="1"/>
  <c r="L20" i="7" s="1"/>
  <c r="L21" i="7" s="1"/>
  <c r="L22" i="7" s="1"/>
  <c r="H16" i="7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15" i="7"/>
  <c r="G10" i="7"/>
  <c r="G11" i="7"/>
  <c r="G12" i="7"/>
  <c r="G13" i="7"/>
  <c r="G9" i="7"/>
  <c r="G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9" i="7"/>
  <c r="F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9" i="7"/>
  <c r="E8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9" i="7"/>
  <c r="C8" i="7"/>
  <c r="M10" i="8" l="1"/>
  <c r="U9" i="8"/>
  <c r="U8" i="8"/>
  <c r="S26" i="8"/>
  <c r="S27" i="8" s="1"/>
  <c r="S28" i="8" s="1"/>
  <c r="P17" i="8"/>
  <c r="P20" i="8" s="1"/>
  <c r="P23" i="8" s="1"/>
  <c r="P26" i="8" s="1"/>
  <c r="P18" i="8"/>
  <c r="P19" i="8"/>
  <c r="P22" i="8" s="1"/>
  <c r="P25" i="8" s="1"/>
  <c r="P21" i="8"/>
  <c r="P24" i="8" s="1"/>
  <c r="P27" i="8" s="1"/>
  <c r="P16" i="8"/>
  <c r="P15" i="8"/>
  <c r="P14" i="8"/>
  <c r="O17" i="8"/>
  <c r="O18" i="8"/>
  <c r="O19" i="8"/>
  <c r="O20" i="8"/>
  <c r="O21" i="8"/>
  <c r="O22" i="8"/>
  <c r="O23" i="8"/>
  <c r="O24" i="8"/>
  <c r="O25" i="8"/>
  <c r="O26" i="8"/>
  <c r="O27" i="8"/>
  <c r="O28" i="8"/>
  <c r="O16" i="8"/>
  <c r="O15" i="8"/>
  <c r="O14" i="8"/>
  <c r="N13" i="8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S6" i="8"/>
  <c r="N6" i="8"/>
  <c r="N7" i="8" s="1"/>
  <c r="N8" i="8" s="1"/>
  <c r="N9" i="8" s="1"/>
  <c r="N10" i="8" s="1"/>
  <c r="N11" i="8" s="1"/>
  <c r="N12" i="8" s="1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M11" i="8" l="1"/>
  <c r="U10" i="8"/>
  <c r="S7" i="8"/>
  <c r="M12" i="8" l="1"/>
  <c r="U11" i="8"/>
  <c r="S8" i="8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M13" i="8" l="1"/>
  <c r="U12" i="8"/>
  <c r="S9" i="8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M14" i="8" l="1"/>
  <c r="S10" i="8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M15" i="8" l="1"/>
  <c r="S11" i="8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M16" i="8" l="1"/>
  <c r="S12" i="8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M17" i="8" l="1"/>
  <c r="S13" i="8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I6" i="3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M18" i="8" l="1"/>
  <c r="U17" i="8"/>
  <c r="H15" i="4"/>
  <c r="C18" i="4"/>
  <c r="C17" i="4"/>
  <c r="H14" i="4"/>
  <c r="H13" i="4"/>
  <c r="C16" i="4"/>
  <c r="I21" i="3"/>
  <c r="B16" i="3"/>
  <c r="I13" i="3"/>
  <c r="I15" i="3"/>
  <c r="M19" i="8" l="1"/>
  <c r="B19" i="3"/>
  <c r="I16" i="3"/>
  <c r="C19" i="4"/>
  <c r="H16" i="4"/>
  <c r="C21" i="4"/>
  <c r="H18" i="4"/>
  <c r="H17" i="4"/>
  <c r="C20" i="4"/>
  <c r="M20" i="8" l="1"/>
  <c r="C23" i="4"/>
  <c r="H20" i="4"/>
  <c r="H21" i="4"/>
  <c r="C24" i="4"/>
  <c r="H19" i="4"/>
  <c r="C22" i="4"/>
  <c r="B22" i="3"/>
  <c r="I19" i="3"/>
  <c r="M21" i="8" l="1"/>
  <c r="C25" i="4"/>
  <c r="H22" i="4"/>
  <c r="C27" i="4"/>
  <c r="H24" i="4"/>
  <c r="B25" i="3"/>
  <c r="I22" i="3"/>
  <c r="H23" i="4"/>
  <c r="C26" i="4"/>
  <c r="M22" i="8" l="1"/>
  <c r="U21" i="8"/>
  <c r="C29" i="4"/>
  <c r="H26" i="4"/>
  <c r="B28" i="3"/>
  <c r="I28" i="3" s="1"/>
  <c r="I25" i="3"/>
  <c r="C30" i="4"/>
  <c r="H27" i="4"/>
  <c r="H25" i="4"/>
  <c r="C28" i="4"/>
  <c r="M23" i="8" l="1"/>
  <c r="C31" i="4"/>
  <c r="H28" i="4"/>
  <c r="C33" i="4"/>
  <c r="H30" i="4"/>
  <c r="H29" i="4"/>
  <c r="C32" i="4"/>
  <c r="M24" i="8" l="1"/>
  <c r="C35" i="4"/>
  <c r="H32" i="4"/>
  <c r="H33" i="4"/>
  <c r="C36" i="4"/>
  <c r="H31" i="4"/>
  <c r="C34" i="4"/>
  <c r="M25" i="8" l="1"/>
  <c r="C37" i="4"/>
  <c r="H34" i="4"/>
  <c r="C39" i="4"/>
  <c r="H36" i="4"/>
  <c r="H35" i="4"/>
  <c r="C38" i="4"/>
  <c r="H39" i="4" l="1"/>
  <c r="C42" i="4"/>
  <c r="H37" i="4"/>
  <c r="C40" i="4"/>
  <c r="C41" i="4"/>
  <c r="H38" i="4"/>
  <c r="U26" i="8" l="1"/>
  <c r="C43" i="4"/>
  <c r="H40" i="4"/>
  <c r="C45" i="4"/>
  <c r="H42" i="4"/>
  <c r="H41" i="4"/>
  <c r="C44" i="4"/>
  <c r="U28" i="8" l="1"/>
  <c r="U27" i="8"/>
  <c r="C47" i="4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<sst xmlns="http://schemas.openxmlformats.org/spreadsheetml/2006/main" count="8501" uniqueCount="2752">
  <si>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</si>
  <si>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</si>
  <si>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</si>
  <si>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</si>
  <si>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</si>
  <si>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</si>
  <si>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</si>
  <si>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</si>
  <si>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</si>
  <si>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</si>
  <si>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</si>
  <si>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</si>
  <si>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</si>
  <si>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</si>
  <si>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</si>
  <si>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</si>
  <si>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</si>
  <si>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</si>
  <si>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</si>
  <si>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</si>
  <si>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</si>
  <si>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</si>
  <si>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</si>
  <si>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</si>
  <si>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</si>
  <si>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</si>
  <si>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</si>
  <si>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</si>
  <si>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</si>
  <si>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</si>
  <si>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</si>
  <si>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</si>
  <si>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</si>
  <si>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</si>
  <si>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</si>
  <si>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</si>
  <si>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</si>
  <si>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</si>
  <si>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</si>
  <si>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</si>
  <si>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</si>
  <si>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</si>
  <si>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</si>
  <si>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</si>
  <si>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</si>
  <si>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</si>
  <si>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</si>
  <si>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</si>
  <si>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</si>
  <si>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</si>
  <si>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</si>
  <si>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</si>
  <si>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</si>
  <si>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</si>
  <si>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</si>
  <si>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</si>
  <si>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</si>
  <si>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</si>
  <si>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</si>
  <si>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</si>
  <si>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</si>
  <si>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</si>
  <si>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</si>
  <si>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</si>
  <si>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</si>
  <si>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</si>
  <si>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</si>
  <si>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</si>
  <si>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</si>
  <si>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</si>
  <si>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</si>
  <si>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</si>
  <si>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</si>
  <si>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</si>
  <si>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</si>
  <si>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</si>
  <si>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</si>
  <si>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</si>
  <si>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</si>
  <si>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</si>
  <si>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</si>
  <si>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</si>
  <si>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</si>
  <si>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</si>
  <si>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</si>
  <si>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</si>
  <si>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</si>
  <si>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</si>
  <si>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</si>
  <si>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</si>
  <si>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</si>
  <si>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</si>
  <si>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</si>
  <si>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</si>
  <si>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</si>
  <si>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</si>
  <si>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</si>
  <si>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</si>
  <si>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</si>
  <si>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</si>
  <si>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</si>
  <si>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</si>
  <si>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</si>
  <si>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</si>
  <si>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</si>
  <si>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</si>
  <si>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</si>
  <si>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</si>
  <si>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</si>
  <si>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</si>
  <si>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</si>
  <si>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</si>
  <si>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</si>
  <si>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</si>
  <si>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</si>
  <si>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</si>
  <si>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</si>
  <si>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</si>
  <si>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</si>
  <si>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</si>
  <si>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</si>
  <si>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</si>
  <si>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</si>
  <si>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</si>
  <si>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</si>
  <si>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</si>
  <si>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</si>
  <si>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</si>
  <si>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</si>
  <si>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</si>
  <si>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</si>
  <si>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</si>
  <si>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</si>
  <si>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</si>
  <si>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</si>
  <si>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</si>
  <si>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</si>
  <si>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</si>
  <si>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</si>
  <si>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</si>
  <si>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</si>
  <si>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</si>
  <si>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</si>
  <si>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</si>
  <si>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</si>
  <si>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</si>
  <si>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</si>
  <si>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</si>
  <si>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</si>
  <si>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</si>
  <si>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</si>
  <si>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</si>
  <si>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</si>
  <si>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</si>
  <si>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</si>
  <si>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</si>
  <si>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</si>
  <si>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</si>
  <si>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</si>
  <si>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</si>
  <si>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</si>
  <si>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</si>
  <si>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</si>
  <si>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</si>
  <si>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</si>
  <si>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</si>
  <si>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</si>
  <si>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</si>
  <si>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</si>
  <si>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</si>
  <si>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</si>
  <si>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</si>
  <si>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</si>
  <si>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</si>
  <si>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</si>
  <si>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</si>
  <si>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</si>
  <si>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</si>
  <si>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</si>
  <si>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</si>
  <si>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</si>
  <si>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</si>
  <si>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</si>
  <si>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</si>
  <si>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</si>
  <si>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</si>
  <si>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</si>
  <si>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</si>
  <si>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</si>
  <si>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</si>
  <si>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</si>
  <si>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</si>
  <si>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</si>
  <si>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</si>
  <si>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</si>
  <si>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</si>
  <si>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</si>
  <si>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</si>
  <si>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</si>
  <si>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</si>
  <si>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</si>
  <si>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</si>
  <si>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</si>
  <si>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</si>
  <si>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</si>
  <si>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</si>
  <si>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</si>
  <si>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</si>
  <si>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</si>
  <si>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</si>
  <si>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</si>
  <si>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</si>
  <si>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</si>
  <si>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</si>
  <si>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</si>
  <si>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</si>
  <si>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</si>
  <si>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</si>
  <si>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</si>
  <si>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</si>
  <si>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</si>
  <si>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</si>
  <si>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</si>
  <si>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</si>
  <si>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</si>
  <si>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</si>
  <si>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</si>
  <si>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</si>
  <si>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</si>
  <si>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</si>
  <si>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</si>
  <si>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</si>
  <si>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</si>
  <si>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</si>
  <si>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</si>
  <si>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</si>
  <si>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</si>
  <si>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</si>
  <si>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</si>
  <si>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</si>
  <si>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</si>
  <si>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</si>
  <si>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</si>
  <si>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</si>
  <si>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</si>
  <si>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</si>
  <si>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</si>
  <si>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</si>
  <si>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</si>
  <si>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</si>
  <si>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</si>
  <si>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</si>
  <si>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</si>
  <si>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</si>
  <si>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</si>
  <si>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</si>
  <si>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</si>
  <si>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</si>
  <si>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</si>
  <si>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</si>
  <si>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</si>
  <si>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</si>
  <si>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</si>
  <si>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</si>
  <si>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</si>
  <si>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</si>
  <si>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</si>
  <si>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</si>
  <si>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</si>
  <si>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</si>
  <si>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</si>
  <si>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</si>
  <si>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</si>
  <si>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</si>
  <si>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</si>
  <si>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</si>
  <si>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</si>
  <si>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</si>
  <si>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</si>
  <si>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</si>
  <si>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</si>
  <si>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</si>
  <si>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</si>
  <si>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</si>
  <si>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</si>
  <si>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</si>
  <si>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</si>
  <si>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</si>
  <si>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</si>
  <si>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</si>
  <si>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</si>
  <si>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</si>
  <si>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</si>
  <si>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</si>
  <si>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</si>
  <si>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</si>
  <si>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</si>
  <si>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</si>
  <si>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</si>
  <si>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</si>
  <si>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</si>
  <si>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</si>
  <si>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</si>
  <si>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</si>
  <si>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</si>
  <si>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</si>
  <si>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</si>
  <si>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</si>
  <si>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</si>
  <si>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</si>
  <si>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</si>
  <si>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</si>
  <si>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</si>
  <si>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</si>
  <si>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</si>
  <si>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</si>
  <si>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</si>
  <si>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</si>
  <si>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</si>
  <si>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</si>
  <si>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</si>
  <si>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</si>
  <si>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</si>
  <si>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</si>
  <si>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</si>
  <si>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</si>
  <si>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</si>
  <si>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</si>
  <si>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</si>
  <si>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</si>
  <si>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</si>
  <si>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</si>
  <si>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</si>
  <si>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</si>
  <si>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</si>
  <si>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</si>
  <si>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</si>
  <si>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</si>
  <si>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</si>
  <si>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</si>
  <si>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</si>
  <si>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</si>
  <si>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</si>
  <si>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</si>
  <si>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</si>
  <si>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</si>
  <si>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</si>
  <si>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</si>
  <si>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</si>
  <si>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</si>
  <si>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</si>
  <si>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</si>
  <si>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</si>
  <si>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</si>
  <si>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</si>
  <si>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</si>
  <si>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</si>
  <si>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</si>
  <si>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</si>
  <si>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</si>
  <si>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</si>
  <si>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</si>
  <si>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</si>
  <si>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</si>
  <si>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</si>
  <si>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</si>
  <si>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</si>
  <si>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</si>
  <si>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</si>
  <si>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</si>
  <si>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</si>
  <si>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</si>
  <si>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</si>
  <si>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</si>
  <si>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</si>
  <si>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</si>
  <si>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</si>
  <si>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</si>
  <si>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</si>
  <si>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</si>
  <si>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</si>
  <si>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</si>
  <si>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</si>
  <si>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</si>
  <si>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</si>
  <si>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</si>
  <si>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</si>
  <si>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</si>
  <si>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</si>
  <si>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</si>
  <si>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</si>
  <si>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</si>
  <si>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</si>
  <si>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</si>
  <si>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</si>
  <si>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</si>
  <si>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</si>
  <si>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</si>
  <si>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</si>
  <si>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</si>
  <si>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</si>
  <si>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</si>
  <si>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</si>
  <si>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</si>
  <si>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</si>
  <si>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</si>
  <si>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</si>
  <si>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</si>
  <si>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</si>
  <si>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</si>
  <si>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</si>
  <si>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</si>
  <si>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</si>
  <si>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</si>
  <si>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</si>
  <si>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</si>
  <si>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</si>
  <si>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</si>
  <si>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</si>
  <si>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</si>
  <si>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</si>
  <si>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</si>
  <si>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</si>
  <si>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</si>
  <si>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</si>
  <si>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</si>
  <si>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</si>
  <si>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</si>
  <si>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</si>
  <si>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</si>
  <si>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</si>
  <si>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</si>
  <si>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</si>
  <si>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</si>
  <si>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</si>
  <si>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</si>
  <si>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</si>
  <si>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</si>
  <si>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</si>
  <si>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</si>
  <si>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</si>
  <si>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</si>
  <si>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</si>
  <si>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</si>
  <si>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</si>
  <si>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</si>
  <si>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</si>
  <si>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</si>
  <si>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</si>
  <si>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</si>
  <si>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</si>
  <si>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</si>
  <si>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</si>
  <si>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</si>
  <si>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</si>
  <si>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</si>
  <si>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</si>
  <si>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</si>
  <si>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</si>
  <si>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</si>
  <si>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</si>
  <si>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</si>
  <si>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</si>
  <si>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</si>
  <si>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</si>
  <si>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</si>
  <si>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</si>
  <si>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</si>
  <si>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</si>
  <si>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</si>
  <si>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</si>
  <si>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</si>
  <si>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</si>
  <si>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</si>
  <si>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</si>
  <si>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</si>
  <si>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</si>
  <si>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</si>
  <si>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</si>
  <si>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</si>
  <si>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</si>
  <si>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</si>
  <si>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</si>
  <si>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</si>
  <si>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</si>
  <si>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</si>
  <si>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</si>
  <si>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</si>
  <si>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</si>
  <si>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</si>
  <si>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</si>
  <si>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</si>
  <si>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</si>
  <si>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</si>
  <si>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</si>
  <si>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</si>
  <si>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</si>
  <si>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</si>
  <si>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</si>
  <si>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</si>
  <si>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</si>
  <si>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</si>
  <si>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</si>
  <si>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</si>
  <si>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</si>
  <si>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</si>
  <si>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</si>
  <si>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</si>
  <si>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</si>
  <si>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</si>
  <si>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</si>
  <si>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</si>
  <si>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</si>
  <si>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</si>
  <si>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</si>
  <si>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</si>
  <si>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</si>
  <si>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</si>
  <si>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</si>
  <si>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</si>
  <si>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</si>
  <si>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</si>
  <si>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</si>
  <si>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</si>
  <si>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</si>
  <si>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</si>
  <si>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</si>
  <si>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</si>
  <si>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</si>
  <si>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</si>
  <si>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</si>
  <si>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</si>
  <si>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</si>
  <si>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</si>
  <si>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</si>
  <si>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</si>
  <si>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</si>
  <si>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</si>
  <si>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</si>
  <si>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</si>
  <si>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</si>
  <si>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</si>
  <si>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</si>
  <si>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</si>
  <si>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</si>
  <si>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</si>
  <si>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</si>
  <si>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</si>
  <si>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</si>
  <si>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</si>
  <si>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</si>
  <si>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</si>
  <si>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</si>
  <si>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</si>
  <si>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</si>
  <si>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</si>
  <si>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</si>
  <si>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</si>
  <si>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</si>
  <si>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</si>
  <si>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</si>
  <si>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</si>
  <si>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</si>
  <si>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</si>
  <si>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</si>
  <si>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</si>
  <si>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</si>
  <si>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</si>
  <si>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</si>
  <si>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</si>
  <si>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</si>
  <si>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</si>
  <si>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</si>
  <si>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</si>
  <si>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</si>
  <si>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</si>
  <si>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</si>
  <si>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</si>
  <si>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</si>
  <si>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</si>
  <si>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</si>
  <si>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</si>
  <si>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</si>
  <si>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</si>
  <si>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</si>
  <si>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</si>
  <si>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</si>
  <si>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</si>
  <si>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</si>
  <si>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</si>
  <si>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</si>
  <si>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</si>
  <si>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</si>
  <si>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</si>
  <si>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</si>
  <si>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</si>
  <si>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</si>
  <si>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</si>
  <si>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</si>
  <si>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</si>
  <si>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</si>
  <si>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</si>
  <si>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</si>
  <si>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</si>
  <si>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</si>
  <si>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</si>
  <si>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</si>
  <si>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</si>
  <si>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</si>
  <si>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</si>
  <si>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</si>
  <si>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</si>
  <si>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</si>
  <si>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</si>
  <si>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</si>
  <si>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</si>
  <si>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</si>
  <si>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</si>
  <si>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</si>
  <si>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</si>
  <si>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</si>
  <si>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</si>
  <si>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</si>
  <si>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</si>
  <si>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</si>
  <si>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</si>
  <si>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</si>
  <si>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</si>
  <si>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</si>
  <si>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</si>
  <si>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</si>
  <si>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</si>
  <si>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</si>
  <si>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</si>
  <si>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</si>
  <si>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</si>
  <si>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</si>
  <si>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</si>
  <si>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</si>
  <si>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</si>
  <si>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</si>
  <si>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</si>
  <si>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</si>
  <si>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</si>
  <si>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</si>
  <si>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</si>
  <si>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</si>
  <si>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</si>
  <si>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</si>
  <si>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</si>
  <si>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</si>
  <si>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</si>
  <si>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</si>
  <si>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</si>
  <si>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</si>
  <si>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</si>
  <si>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</si>
  <si>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</si>
  <si>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</si>
  <si>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</si>
  <si>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</si>
  <si>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</si>
  <si>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</si>
  <si>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</si>
  <si>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</si>
  <si>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</si>
  <si>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</si>
  <si>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</si>
  <si>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</si>
  <si>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</si>
  <si>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</si>
  <si>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</si>
  <si>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</si>
  <si>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</si>
  <si>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</si>
  <si>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</si>
  <si>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</si>
  <si>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</si>
  <si>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</si>
  <si>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</si>
  <si>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</si>
  <si>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</si>
  <si>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</si>
  <si>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</si>
  <si>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</si>
  <si>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</si>
  <si>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</si>
  <si>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</si>
  <si>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</si>
  <si>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</si>
  <si>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</si>
  <si>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</si>
  <si>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</si>
  <si>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</si>
  <si>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</si>
  <si>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</si>
  <si>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</si>
  <si>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</si>
  <si>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</si>
  <si>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</si>
  <si>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</si>
  <si>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</si>
  <si>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</si>
  <si>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</si>
  <si>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</si>
  <si>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</si>
  <si>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</si>
  <si>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</si>
  <si>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</si>
  <si>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</si>
  <si>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</si>
  <si>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</si>
  <si>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</si>
  <si>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</si>
  <si>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</si>
  <si>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</si>
  <si>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</si>
  <si>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</si>
  <si>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</si>
  <si>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</si>
  <si>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</si>
  <si>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</si>
  <si>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</si>
  <si>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</si>
  <si>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</si>
  <si>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</si>
  <si>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</si>
  <si>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</si>
  <si>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</si>
  <si>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</si>
  <si>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</si>
  <si>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</si>
  <si>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</si>
  <si>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</si>
  <si>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</si>
  <si>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</si>
  <si>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</si>
  <si>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</si>
  <si>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</si>
  <si>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</si>
  <si>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</si>
  <si>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</si>
  <si>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</si>
  <si>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</si>
  <si>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</si>
  <si>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</si>
  <si>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</si>
  <si>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</si>
  <si>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</si>
  <si>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</si>
  <si>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</si>
  <si>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</si>
  <si>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</si>
  <si>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</si>
  <si>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</si>
  <si>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</si>
  <si>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</si>
  <si>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</si>
  <si>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</si>
  <si>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</si>
  <si>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</si>
  <si>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</si>
  <si>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</si>
  <si>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</si>
  <si>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</si>
  <si>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</si>
  <si>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</si>
  <si>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</si>
  <si>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</si>
  <si>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</si>
  <si>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</si>
  <si>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</si>
  <si>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</si>
  <si>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</si>
  <si>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</si>
  <si>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</si>
  <si>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</si>
  <si>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</si>
  <si>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</si>
  <si>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</si>
  <si>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</si>
  <si>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</si>
  <si>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</si>
  <si>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</si>
  <si>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</si>
  <si>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</si>
  <si>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</si>
  <si>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</si>
  <si>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</si>
  <si>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</si>
  <si>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</si>
  <si>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</si>
  <si>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</si>
  <si>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</si>
  <si>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</si>
  <si>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</si>
  <si>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</si>
  <si>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</si>
  <si>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</si>
  <si>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</si>
  <si>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</si>
  <si>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</si>
  <si>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</si>
  <si>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</si>
  <si>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</si>
  <si>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</si>
  <si>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</si>
  <si>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</si>
  <si>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</si>
  <si>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</si>
  <si>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</si>
  <si>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</si>
  <si>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</si>
  <si>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</si>
  <si>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</si>
  <si>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</si>
  <si>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</si>
  <si>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</si>
  <si>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</si>
  <si>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</si>
  <si>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</si>
  <si>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</si>
  <si>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</si>
  <si>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</si>
  <si>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</si>
  <si>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</si>
  <si>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</si>
  <si>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</si>
  <si>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</si>
  <si>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</si>
  <si>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</si>
  <si>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</si>
  <si>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</si>
  <si>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</si>
  <si>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</si>
  <si>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</si>
  <si>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</si>
  <si>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</si>
  <si>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</si>
  <si>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</si>
  <si>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</si>
  <si>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</si>
  <si>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</si>
  <si>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</si>
  <si>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</si>
  <si>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</si>
  <si>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</si>
  <si>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</si>
  <si>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</si>
  <si>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</si>
  <si>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</si>
  <si>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</si>
  <si>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</si>
  <si>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</si>
  <si>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</si>
  <si>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</si>
  <si>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</si>
  <si>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</si>
  <si>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</si>
  <si>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</si>
  <si>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</si>
  <si>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</si>
  <si>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</si>
  <si>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</si>
  <si>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</si>
  <si>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</si>
  <si>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</si>
  <si>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</si>
  <si>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</si>
  <si>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</si>
  <si>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</si>
  <si>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</si>
  <si>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</si>
  <si>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</si>
  <si>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</si>
  <si>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</si>
  <si>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</si>
  <si>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</si>
  <si>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</si>
  <si>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</si>
  <si>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</si>
  <si>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</si>
  <si>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</si>
  <si>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</si>
  <si>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</si>
  <si>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</si>
  <si>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</si>
  <si>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</si>
  <si>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</si>
  <si>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</si>
  <si>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</si>
  <si>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</si>
  <si>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</si>
  <si>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</si>
  <si>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</si>
  <si>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</si>
  <si>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</si>
  <si>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</si>
  <si>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</si>
  <si>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</si>
  <si>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</si>
  <si>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</si>
  <si>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</si>
  <si>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</si>
  <si>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</si>
  <si>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</si>
  <si>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</si>
  <si>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</si>
  <si>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</si>
  <si>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</si>
  <si>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</si>
  <si>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</si>
  <si>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</si>
  <si>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</si>
  <si>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</si>
  <si>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</si>
  <si>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</si>
  <si>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</si>
  <si>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</si>
  <si>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</si>
  <si>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</si>
  <si>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</si>
  <si>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</si>
  <si>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</si>
  <si>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</si>
  <si>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</si>
  <si>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</si>
  <si>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</si>
  <si>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</si>
  <si>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</si>
  <si>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</si>
  <si>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</si>
  <si>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</si>
  <si>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</si>
  <si>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</si>
  <si>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</si>
  <si>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</si>
  <si>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</si>
  <si>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</si>
  <si>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</si>
  <si>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</si>
  <si>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</si>
  <si>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</si>
  <si>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</si>
  <si>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</si>
  <si>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</si>
  <si>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</si>
  <si>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</si>
  <si>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</si>
  <si>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</si>
  <si>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</si>
  <si>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</si>
  <si>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</si>
  <si>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</si>
  <si>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</si>
  <si>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</si>
  <si>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</si>
  <si>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</si>
  <si>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</si>
  <si>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</si>
  <si>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</si>
  <si>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</si>
  <si>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</si>
  <si>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</si>
  <si>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</si>
  <si>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</si>
  <si>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</si>
  <si>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</si>
  <si>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</si>
  <si>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</si>
  <si>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</si>
  <si>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</si>
  <si>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</si>
  <si>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</si>
  <si>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</si>
  <si>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</si>
  <si>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</si>
  <si>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</si>
  <si>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</si>
  <si>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</si>
  <si>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</si>
  <si>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</si>
  <si>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</si>
  <si>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</si>
  <si>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</si>
  <si>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</si>
  <si>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</si>
  <si>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</si>
  <si>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</si>
  <si>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</si>
  <si>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</si>
  <si>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</si>
  <si>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</si>
  <si>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</si>
  <si>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</si>
  <si>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</si>
  <si>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</si>
  <si>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</si>
  <si>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</si>
  <si>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</si>
  <si>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</si>
  <si>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</si>
  <si>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</si>
  <si>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</si>
  <si>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</si>
  <si>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</si>
  <si>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</si>
  <si>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</si>
  <si>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</si>
  <si>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</si>
  <si>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</si>
  <si>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</si>
  <si>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</si>
  <si>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</si>
  <si>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</si>
  <si>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</si>
  <si>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</si>
  <si>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</si>
  <si>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</si>
  <si>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</si>
  <si>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</si>
  <si>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</si>
  <si>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</si>
  <si>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</si>
  <si>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</si>
  <si>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</si>
  <si>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</si>
  <si>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</si>
  <si>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</si>
  <si>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</si>
  <si>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</si>
  <si>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</si>
  <si>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</si>
  <si>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</si>
  <si>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</si>
  <si>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</si>
  <si>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</si>
  <si>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</si>
  <si>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</si>
  <si>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</si>
  <si>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</si>
  <si>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</si>
  <si>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</si>
  <si>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</si>
  <si>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</si>
  <si>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</si>
  <si>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</si>
  <si>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</si>
  <si>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</si>
  <si>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</si>
  <si>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</si>
  <si>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</si>
  <si>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</si>
  <si>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</si>
  <si>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</si>
  <si>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</si>
  <si>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</si>
  <si>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</si>
  <si>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</si>
  <si>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</si>
  <si>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</si>
  <si>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</si>
  <si>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</si>
  <si>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</si>
  <si>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</si>
  <si>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</si>
  <si>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</si>
  <si>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</si>
  <si>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</si>
  <si>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</si>
  <si>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</si>
  <si>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</si>
  <si>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</si>
  <si>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</si>
  <si>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</si>
  <si>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</si>
  <si>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</si>
  <si>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</si>
  <si>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</si>
  <si>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</si>
  <si>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</si>
  <si>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</si>
  <si>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</si>
  <si>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</si>
  <si>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</si>
  <si>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</si>
  <si>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</si>
  <si>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</si>
  <si>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</si>
  <si>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</si>
  <si>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</si>
  <si>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</si>
  <si>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</si>
  <si>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</si>
  <si>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</si>
  <si>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</si>
  <si>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</si>
  <si>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</si>
  <si>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</si>
  <si>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</si>
  <si>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</si>
  <si>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</si>
  <si>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</si>
  <si>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</si>
  <si>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</si>
  <si>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</si>
  <si>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</si>
  <si>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</si>
  <si>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</si>
  <si>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</si>
  <si>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</si>
  <si>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</si>
  <si>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</si>
  <si>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</si>
  <si>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</si>
  <si>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</si>
  <si>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</si>
  <si>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</si>
  <si>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</si>
  <si>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</si>
  <si>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</si>
  <si>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</si>
  <si>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</si>
  <si>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</si>
  <si>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</si>
  <si>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</si>
  <si>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</si>
  <si>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</si>
  <si>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</si>
  <si>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</si>
  <si>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</si>
  <si>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</si>
  <si>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</si>
  <si>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</si>
  <si>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</si>
  <si>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</si>
  <si>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</si>
  <si>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</si>
  <si>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</si>
  <si>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</si>
  <si>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</si>
  <si>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</si>
  <si>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</si>
  <si>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</si>
  <si>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</si>
  <si>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</si>
  <si>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</si>
  <si>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</si>
  <si>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</si>
  <si>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</si>
  <si>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</si>
  <si>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</si>
  <si>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</si>
  <si>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</si>
  <si>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</si>
  <si>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</si>
  <si>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</si>
  <si>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</si>
  <si>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</si>
  <si>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</si>
  <si>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</si>
  <si>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</si>
  <si>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</si>
  <si>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</si>
  <si>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</si>
  <si>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</si>
  <si>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</si>
  <si>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</si>
  <si>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</si>
  <si>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</si>
  <si>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</si>
  <si>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</si>
  <si>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</si>
  <si>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</si>
  <si>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</si>
  <si>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</si>
  <si>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</si>
  <si>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</si>
  <si>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</si>
  <si>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</si>
  <si>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</si>
  <si>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</si>
  <si>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</si>
  <si>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</si>
  <si>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</si>
  <si>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</si>
  <si>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</si>
  <si>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</si>
  <si>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</si>
  <si>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</si>
  <si>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</si>
  <si>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</si>
  <si>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</si>
  <si>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</si>
  <si>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</si>
  <si>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</si>
  <si>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</si>
  <si>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</si>
  <si>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</si>
  <si>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</si>
  <si>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</si>
  <si>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</si>
  <si>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</si>
  <si>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</si>
  <si>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</si>
  <si>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</si>
  <si>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</si>
  <si>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</si>
  <si>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</si>
  <si>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</si>
  <si>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</si>
  <si>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</si>
  <si>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</si>
  <si>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</si>
  <si>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</si>
  <si>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</si>
  <si>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</si>
  <si>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</si>
  <si>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</si>
  <si>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</si>
  <si>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</si>
  <si>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</si>
  <si>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</si>
  <si>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</si>
  <si>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</si>
  <si>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</si>
  <si>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</si>
  <si>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</si>
  <si>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</si>
  <si>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</si>
  <si>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</si>
  <si>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</si>
  <si>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</si>
  <si>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</si>
  <si>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</si>
  <si>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</si>
  <si>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</si>
  <si>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</si>
  <si>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</si>
  <si>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</si>
  <si>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</si>
  <si>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</si>
  <si>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</si>
  <si>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</si>
  <si>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</si>
  <si>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</si>
  <si>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</si>
  <si>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</si>
  <si>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</si>
  <si>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</si>
  <si>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</si>
  <si>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</si>
  <si>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</si>
  <si>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</si>
  <si>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</si>
  <si>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</si>
  <si>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</si>
  <si>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</si>
  <si>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</si>
  <si>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</si>
  <si>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</si>
  <si>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</si>
  <si>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</si>
  <si>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</si>
  <si>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</si>
  <si>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</si>
  <si>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</si>
  <si>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</si>
  <si>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</si>
  <si>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</si>
  <si>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</si>
  <si>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</si>
  <si>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</si>
  <si>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</si>
  <si>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</si>
  <si>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</si>
  <si>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</si>
  <si>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</si>
  <si>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</si>
  <si>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</si>
  <si>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</si>
  <si>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</si>
  <si>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</si>
  <si>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</si>
  <si>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</si>
  <si>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</si>
  <si>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</si>
  <si>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</si>
  <si>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</si>
  <si>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</si>
  <si>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</si>
  <si>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</si>
  <si>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</si>
  <si>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</si>
  <si>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</si>
  <si>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</si>
  <si>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</si>
  <si>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</si>
  <si>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</si>
  <si>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</si>
  <si>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</si>
  <si>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</si>
  <si>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</si>
  <si>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</si>
  <si>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</si>
  <si>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</si>
  <si>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</si>
  <si>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</si>
  <si>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</si>
  <si>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</si>
  <si>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</si>
  <si>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</si>
  <si>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</si>
  <si>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</si>
  <si>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</si>
  <si>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</si>
  <si>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</si>
  <si>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</si>
  <si>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</si>
  <si>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</si>
  <si>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</si>
  <si>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</si>
  <si>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</si>
  <si>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</si>
  <si>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</si>
  <si>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</si>
  <si>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</si>
  <si>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</si>
  <si>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</si>
  <si>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</si>
  <si>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</si>
  <si>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</si>
  <si>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</si>
  <si>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</si>
  <si>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</si>
  <si>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</si>
  <si>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</si>
  <si>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</si>
  <si>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</si>
  <si>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</si>
  <si>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</si>
  <si>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</si>
  <si>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</si>
  <si>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</si>
  <si>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</si>
  <si>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</si>
  <si>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</si>
  <si>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</si>
  <si>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</si>
  <si>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</si>
  <si>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</si>
  <si>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</si>
  <si>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</si>
  <si>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</si>
  <si>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</si>
  <si>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</si>
  <si>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</si>
  <si>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</si>
  <si>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</si>
  <si>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</si>
  <si>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</si>
  <si>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</si>
  <si>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</si>
  <si>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</si>
  <si>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</si>
  <si>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</si>
  <si>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</si>
  <si>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</si>
  <si>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</si>
  <si>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</si>
  <si>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</si>
  <si>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</si>
  <si>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</si>
  <si>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</si>
  <si>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</si>
  <si>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</si>
  <si>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</si>
  <si>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</si>
  <si>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</si>
  <si>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</si>
  <si>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</si>
  <si>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</si>
  <si>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</si>
  <si>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</si>
  <si>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</si>
  <si>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</si>
  <si>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</si>
  <si>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</si>
  <si>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</si>
  <si>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</si>
  <si>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</si>
  <si>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</si>
  <si>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</si>
  <si>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</si>
  <si>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</si>
  <si>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</si>
  <si>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</si>
  <si>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</si>
  <si>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</si>
  <si>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</si>
  <si>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</si>
  <si>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</si>
  <si>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</si>
  <si>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</si>
  <si>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</si>
  <si>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</si>
  <si>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</si>
  <si>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</si>
  <si>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</si>
  <si>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</si>
  <si>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</si>
  <si>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</si>
  <si>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</si>
  <si>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</si>
  <si>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</si>
  <si>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</si>
  <si>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</si>
  <si>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</si>
  <si>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</si>
  <si>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</si>
  <si>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</si>
  <si>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</si>
  <si>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</si>
  <si>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</si>
  <si>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</si>
  <si>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</si>
  <si>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</si>
  <si>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</si>
  <si>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</si>
  <si>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</si>
  <si>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</si>
  <si>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</si>
  <si>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</si>
  <si>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</si>
  <si>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</si>
  <si>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</si>
  <si>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</si>
  <si>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</si>
  <si>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</si>
  <si>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</si>
  <si>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</si>
  <si>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</si>
  <si>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</si>
  <si>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</si>
  <si>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</si>
  <si>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</si>
  <si>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</si>
  <si>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</si>
  <si>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</si>
  <si>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</si>
  <si>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</si>
  <si>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</si>
  <si>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</si>
  <si>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</si>
  <si>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</si>
  <si>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</si>
  <si>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</si>
  <si>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</si>
  <si>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</si>
  <si>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</si>
  <si>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</si>
  <si>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</si>
  <si>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</si>
  <si>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</si>
  <si>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</si>
  <si>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</si>
  <si>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</si>
  <si>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</si>
  <si>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</si>
  <si>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</si>
  <si>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</si>
  <si>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</si>
  <si>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</si>
  <si>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</si>
  <si>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</si>
  <si>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</si>
  <si>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</si>
  <si>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</si>
  <si>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</si>
  <si>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</si>
  <si>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</si>
  <si>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</si>
  <si>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</si>
  <si>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</si>
  <si>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</si>
  <si>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</si>
  <si>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</si>
  <si>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</si>
  <si>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</si>
  <si>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</si>
  <si>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</si>
  <si>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</si>
  <si>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</si>
  <si>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</si>
  <si>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</si>
  <si>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</si>
  <si>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</si>
  <si>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</si>
  <si>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</si>
  <si>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</si>
  <si>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</si>
  <si>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</si>
  <si>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</si>
  <si>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</si>
  <si>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</si>
  <si>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</si>
  <si>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</si>
  <si>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</si>
  <si>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</si>
  <si>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</si>
  <si>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</si>
  <si>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</si>
  <si>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</si>
  <si>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</si>
  <si>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</si>
  <si>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</si>
  <si>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</si>
  <si>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</si>
  <si>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</si>
  <si>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</si>
  <si>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</si>
  <si>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</si>
  <si>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</si>
  <si>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</si>
  <si>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</si>
  <si>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</si>
  <si>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</si>
  <si>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</si>
  <si>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</si>
  <si>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</si>
  <si>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</si>
  <si>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</si>
  <si>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</si>
  <si>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</si>
  <si>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</si>
  <si>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</si>
  <si>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</si>
  <si>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</si>
  <si>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</si>
  <si>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</si>
  <si>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</si>
  <si>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</si>
  <si>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</si>
  <si>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</si>
  <si>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</si>
  <si>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</si>
  <si>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</si>
  <si>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</si>
  <si>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</si>
  <si>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</si>
  <si>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</si>
  <si>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</si>
  <si>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</si>
  <si>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</si>
  <si>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</si>
  <si>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</si>
  <si>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</si>
  <si>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</si>
  <si>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</si>
  <si>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</si>
  <si>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</si>
  <si>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</si>
  <si>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</si>
  <si>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</si>
  <si>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</si>
  <si>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</si>
  <si>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</si>
  <si>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</si>
  <si>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</si>
  <si>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</si>
  <si>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</si>
  <si>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</si>
  <si>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</si>
  <si>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</si>
  <si>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</si>
  <si>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</si>
  <si>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</si>
  <si>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</si>
  <si>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</si>
  <si>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</si>
  <si>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</si>
  <si>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</si>
  <si>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</si>
  <si>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</si>
  <si>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</si>
  <si>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</si>
  <si>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</si>
  <si>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</si>
  <si>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</si>
  <si>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</si>
  <si>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</si>
  <si>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</si>
  <si>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</si>
  <si>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</si>
  <si>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</si>
  <si>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</si>
  <si>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</si>
  <si>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</si>
  <si>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</si>
  <si>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</si>
  <si>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</si>
  <si>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</si>
  <si>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</si>
  <si>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</si>
  <si>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</si>
  <si>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</si>
  <si>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</si>
  <si>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</si>
  <si>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</si>
  <si>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</si>
  <si>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</si>
  <si>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</si>
  <si>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</si>
  <si>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</si>
  <si>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</si>
  <si>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</si>
  <si>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</si>
  <si>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</si>
  <si>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</si>
  <si>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</si>
  <si>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</si>
  <si>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</si>
  <si>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</si>
  <si>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</si>
  <si>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</si>
  <si>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</si>
  <si>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</si>
  <si>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</si>
  <si>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</si>
  <si>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</si>
  <si>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</si>
  <si>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</si>
  <si>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</si>
  <si>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</si>
  <si>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</si>
  <si>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</si>
  <si>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</si>
  <si>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</si>
  <si>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</si>
  <si>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</si>
  <si>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</si>
  <si>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</si>
  <si>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</si>
  <si>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</si>
  <si>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</si>
  <si>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</si>
  <si>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</si>
  <si>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</si>
  <si>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</si>
  <si>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</si>
  <si>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</si>
  <si>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</si>
  <si>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</si>
  <si>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</si>
  <si>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</si>
  <si>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</si>
  <si>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</si>
  <si>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</si>
  <si>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</si>
  <si>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</si>
  <si>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</si>
  <si>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</si>
  <si>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</si>
  <si>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</si>
  <si>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</si>
  <si>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</si>
  <si>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</si>
  <si>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</si>
  <si>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</si>
  <si>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</si>
  <si>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</si>
  <si>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</si>
  <si>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</si>
  <si>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</si>
  <si>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</si>
  <si>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</si>
  <si>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</si>
  <si>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</si>
  <si>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</si>
  <si>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</si>
  <si>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</si>
  <si>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</si>
  <si>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</si>
  <si>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</si>
  <si>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</si>
  <si>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</si>
  <si>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</si>
  <si>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</si>
  <si>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</si>
  <si>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</si>
  <si>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</si>
  <si>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</si>
  <si>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</si>
  <si>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</si>
  <si>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</si>
  <si>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</si>
  <si>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</si>
  <si>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</si>
  <si>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</si>
  <si>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</si>
  <si>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</si>
  <si>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</si>
  <si>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</si>
  <si>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</si>
  <si>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</si>
  <si>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</si>
  <si>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</si>
  <si>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</si>
  <si>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</si>
  <si>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</si>
  <si>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</si>
  <si>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</si>
  <si>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</si>
  <si>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</si>
  <si>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</si>
  <si>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</si>
  <si>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</si>
  <si>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</si>
  <si>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</si>
  <si>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</si>
  <si>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</si>
  <si>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</si>
  <si>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</si>
  <si>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</si>
  <si>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</si>
  <si>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</si>
  <si>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</si>
  <si>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</si>
  <si>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</si>
  <si>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</si>
  <si>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</si>
  <si>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</si>
  <si>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</si>
  <si>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</si>
  <si>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</si>
  <si>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</si>
  <si>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</si>
  <si>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</si>
  <si>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</si>
  <si>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</si>
  <si>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</si>
  <si>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</si>
  <si>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</si>
  <si>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</si>
  <si>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</si>
  <si>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</si>
  <si>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</si>
  <si>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</si>
  <si>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</si>
  <si>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</si>
  <si>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</si>
  <si>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</si>
  <si>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</si>
  <si>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</si>
  <si>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</si>
  <si>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</si>
  <si>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</si>
  <si>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</si>
  <si>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</si>
  <si>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</si>
  <si>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</si>
  <si>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</si>
  <si>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</si>
  <si>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</si>
  <si>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</si>
  <si>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</si>
  <si>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</si>
  <si>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</si>
  <si>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</si>
  <si>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</si>
  <si>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</si>
  <si>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</si>
  <si>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</si>
  <si>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</si>
  <si>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</si>
  <si>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</si>
  <si>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</si>
  <si>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</si>
  <si>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</si>
  <si>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</si>
  <si>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</si>
  <si>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</si>
  <si>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</si>
  <si>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</si>
  <si>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</si>
  <si>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</si>
  <si>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</si>
  <si>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</si>
  <si>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</si>
  <si>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</si>
  <si>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</si>
  <si>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</si>
  <si>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</si>
  <si>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</si>
  <si>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</si>
  <si>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</si>
  <si>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</si>
  <si>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</si>
  <si>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</si>
  <si>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</si>
  <si>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</si>
  <si>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</si>
  <si>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</si>
  <si>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</si>
  <si>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</si>
  <si>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</si>
  <si>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</si>
  <si>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</si>
  <si>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</si>
  <si>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</si>
  <si>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</si>
  <si>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</si>
  <si>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</si>
  <si>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</si>
  <si>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</si>
  <si>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</si>
  <si>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</si>
  <si>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</si>
  <si>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</si>
  <si>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</si>
  <si>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</si>
  <si>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</si>
  <si>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</si>
  <si>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</si>
  <si>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</si>
  <si>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</si>
  <si>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</si>
  <si>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</si>
  <si>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</si>
  <si>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</si>
  <si>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</si>
  <si>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</si>
  <si>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</si>
  <si>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</si>
  <si>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</si>
  <si>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</si>
  <si>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</si>
  <si>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</si>
  <si>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</si>
  <si>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</si>
  <si>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</si>
  <si>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</si>
  <si>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</si>
  <si>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</si>
  <si>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</si>
  <si>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</si>
  <si>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</si>
  <si>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</si>
  <si>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</si>
  <si>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</si>
  <si>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</si>
  <si>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</si>
  <si>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</si>
  <si>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</si>
  <si>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</si>
  <si>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</si>
  <si>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</si>
  <si>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</si>
  <si>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</si>
  <si>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</si>
  <si>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</si>
  <si>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</si>
  <si>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</si>
  <si>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</si>
  <si>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</si>
  <si>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</si>
  <si>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</si>
  <si>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</si>
  <si>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</si>
  <si>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</si>
  <si>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</si>
  <si>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</si>
  <si>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</si>
  <si>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</si>
  <si>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</si>
  <si>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</si>
  <si>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</si>
  <si>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</si>
  <si>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</si>
  <si>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</si>
  <si>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</si>
  <si>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</si>
  <si>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</si>
  <si>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</si>
  <si>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</si>
  <si>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</si>
  <si>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</si>
  <si>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</si>
  <si>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</si>
  <si>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</si>
  <si>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</si>
  <si>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</si>
  <si>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</si>
  <si>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</si>
  <si>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</si>
  <si>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</si>
  <si>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</si>
  <si>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</si>
  <si>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</si>
  <si>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</si>
  <si>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</si>
  <si>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</si>
  <si>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</si>
  <si>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</si>
  <si>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</si>
  <si>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</si>
  <si>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</si>
  <si>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</si>
  <si>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</si>
  <si>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</si>
  <si>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</si>
  <si>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</si>
  <si>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</si>
  <si>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</si>
  <si>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</si>
  <si>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</si>
  <si>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</si>
  <si>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</si>
  <si>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</si>
  <si>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</si>
  <si>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</si>
  <si>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</si>
  <si>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</si>
  <si>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</si>
  <si>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</si>
  <si>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</si>
  <si>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</si>
  <si>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</si>
  <si>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</si>
  <si>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</si>
  <si>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</si>
  <si>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</si>
  <si>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</si>
  <si>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</si>
  <si>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</si>
  <si>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</si>
  <si>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</si>
  <si>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</si>
  <si>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</si>
  <si>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</si>
  <si>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</si>
  <si>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</si>
  <si>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</si>
  <si>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</si>
  <si>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</si>
  <si>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</si>
  <si>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</si>
  <si>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</si>
  <si>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</si>
  <si>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</si>
  <si>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</si>
  <si>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</si>
  <si>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</si>
  <si>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</si>
  <si>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</si>
  <si>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</si>
  <si>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</si>
  <si>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</si>
  <si>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</si>
  <si>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</si>
  <si>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</si>
  <si>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</si>
  <si>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</si>
  <si>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</si>
  <si>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</si>
  <si>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</si>
  <si>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</si>
  <si>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</si>
  <si>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</si>
  <si>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</si>
  <si>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</si>
  <si>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</si>
  <si>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</si>
  <si>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</si>
  <si>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</si>
  <si>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</si>
  <si>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</si>
  <si>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</si>
  <si>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</si>
  <si>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</si>
  <si>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</si>
  <si>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</si>
  <si>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</si>
  <si>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</si>
  <si>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</si>
  <si>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</si>
  <si>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</si>
  <si>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</si>
  <si>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</si>
  <si>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</si>
  <si>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</si>
  <si>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</si>
  <si>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</si>
  <si>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</si>
  <si>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</si>
  <si>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</si>
  <si>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</si>
  <si>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</si>
  <si>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</si>
  <si>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</si>
  <si>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</si>
  <si>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</si>
  <si>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</si>
  <si>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</si>
  <si>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</si>
  <si>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</si>
  <si>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</si>
  <si>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</si>
  <si>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</si>
  <si>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</si>
  <si>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</si>
  <si>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</si>
  <si>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</si>
  <si>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</si>
  <si>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</si>
  <si>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</si>
  <si>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</si>
  <si>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</si>
  <si>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</si>
  <si>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</si>
  <si>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</si>
  <si>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</si>
  <si>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</si>
  <si>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</si>
  <si>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</si>
  <si>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</si>
  <si>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</si>
  <si>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</si>
  <si>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</si>
  <si>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</si>
  <si>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</si>
  <si>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</si>
  <si>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</si>
  <si>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</si>
  <si>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</si>
  <si>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</si>
  <si>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</si>
  <si>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</si>
  <si>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</si>
  <si>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</si>
  <si>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</si>
  <si>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</si>
  <si>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</si>
  <si>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</si>
  <si>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</si>
  <si>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</si>
  <si>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</si>
  <si>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</si>
  <si>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</si>
  <si>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</si>
  <si>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</si>
  <si>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</si>
  <si>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</si>
  <si>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</si>
  <si>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</si>
  <si>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</si>
  <si>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</si>
  <si>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</si>
  <si>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</si>
  <si>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</si>
  <si>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</si>
  <si>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</si>
  <si>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</si>
  <si>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</si>
  <si>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</si>
  <si>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</si>
  <si>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</si>
  <si>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</si>
  <si>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</si>
  <si>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</si>
  <si>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</si>
  <si>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</si>
  <si>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</si>
  <si>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</si>
  <si>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</si>
  <si>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</si>
  <si>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</si>
  <si>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</si>
  <si>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</si>
  <si>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</si>
  <si>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</si>
  <si>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</si>
  <si>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</si>
  <si>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</si>
  <si>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</si>
  <si>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</si>
  <si>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</si>
  <si>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</si>
  <si>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</si>
  <si>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</si>
  <si>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</si>
  <si>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</si>
  <si>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</si>
  <si>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</si>
  <si>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</si>
  <si>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</si>
  <si>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</si>
  <si>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</si>
  <si>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</si>
  <si>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</si>
  <si>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</si>
  <si>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</si>
  <si>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</si>
  <si>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</si>
  <si>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</si>
  <si>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</si>
  <si>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</si>
  <si>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</si>
  <si>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</si>
  <si>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</si>
  <si>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</si>
  <si>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</si>
  <si>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</si>
  <si>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</si>
  <si>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</si>
  <si>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</si>
  <si>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</si>
  <si>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</si>
  <si>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</si>
  <si>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</si>
  <si>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</si>
  <si>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</si>
  <si>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</si>
  <si>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</si>
  <si>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</si>
  <si>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</si>
  <si>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</si>
  <si>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</si>
  <si>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</si>
  <si>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</si>
  <si>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</si>
  <si>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</si>
  <si>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</si>
  <si>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</si>
  <si>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</si>
  <si>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</si>
  <si>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</si>
  <si>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</si>
  <si>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</si>
  <si>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</si>
  <si>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</si>
  <si>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</si>
  <si>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</si>
  <si>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</si>
  <si>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</si>
  <si>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</si>
  <si>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</si>
  <si>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</si>
  <si>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</si>
  <si>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</si>
  <si>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</si>
  <si>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</si>
  <si>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</si>
  <si>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</si>
  <si>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</si>
  <si>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</si>
  <si>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</si>
  <si>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</si>
  <si>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</si>
  <si>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</si>
  <si>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</si>
  <si>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</si>
  <si>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</si>
  <si>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</si>
  <si>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</si>
  <si>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</si>
  <si>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</si>
  <si>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</si>
  <si>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</si>
  <si>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</si>
  <si>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</si>
  <si>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</si>
  <si>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</si>
  <si>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</si>
  <si>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</si>
  <si>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</si>
  <si>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</si>
  <si>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</si>
  <si>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</si>
  <si>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</si>
  <si>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</si>
  <si>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</si>
  <si>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</si>
  <si>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</si>
  <si>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</si>
  <si>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</si>
  <si>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</si>
  <si>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</si>
  <si>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</si>
  <si>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</si>
  <si>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</si>
  <si>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</si>
  <si>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</si>
  <si>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</si>
  <si>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</si>
  <si>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</si>
  <si>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</si>
  <si>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</si>
  <si>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</si>
  <si>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</si>
  <si>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</si>
  <si>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</si>
  <si>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</si>
  <si>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</si>
  <si>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</si>
  <si>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</si>
  <si>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</si>
  <si>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</si>
  <si>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</si>
  <si>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</si>
  <si>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</si>
  <si>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</si>
  <si>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</si>
  <si>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</si>
  <si>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</si>
  <si>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</si>
  <si>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</si>
  <si>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</si>
  <si>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</si>
  <si>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</si>
  <si>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</si>
  <si>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</si>
  <si>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</si>
  <si>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</si>
  <si>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</si>
  <si>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</si>
  <si>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</si>
  <si>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</si>
  <si>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</si>
  <si>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</si>
  <si>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</si>
  <si>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</si>
  <si>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</si>
  <si>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</si>
  <si>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</si>
  <si>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</si>
  <si>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</si>
  <si>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</si>
  <si>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</si>
  <si>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</si>
  <si>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</si>
  <si>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</si>
  <si>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</si>
  <si>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</si>
  <si>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</si>
  <si>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</si>
  <si>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</si>
  <si>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</si>
  <si>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</si>
  <si>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</si>
  <si>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</si>
  <si>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</si>
  <si>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</si>
  <si>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</si>
  <si>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</si>
  <si>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</si>
  <si>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</si>
  <si>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</si>
  <si>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</si>
  <si>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</si>
  <si>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</si>
  <si>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</si>
  <si>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</si>
  <si>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</si>
  <si>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</si>
  <si>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</si>
  <si>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</si>
  <si>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</si>
  <si>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</si>
  <si>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</si>
  <si>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</si>
  <si>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</si>
  <si>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</si>
  <si>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</si>
  <si>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</si>
  <si>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</si>
  <si>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</si>
  <si>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</si>
  <si>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</si>
  <si>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</si>
  <si>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</si>
  <si>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</si>
  <si>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</si>
  <si>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</si>
  <si>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</si>
  <si>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</si>
  <si>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</si>
  <si>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</si>
  <si>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</si>
  <si>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</si>
  <si>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</si>
  <si>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</si>
  <si>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</si>
  <si>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</si>
  <si>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</si>
  <si>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</si>
  <si>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</si>
  <si>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</si>
  <si>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</si>
  <si>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</si>
  <si>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</si>
  <si>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</si>
  <si>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</si>
  <si>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</si>
  <si>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</si>
  <si>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</si>
  <si>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</si>
  <si>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</si>
  <si>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</si>
  <si>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</si>
  <si>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</si>
  <si>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</si>
  <si>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</si>
  <si>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</si>
  <si>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</si>
  <si>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</si>
  <si>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</si>
  <si>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</si>
  <si>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</si>
  <si>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</si>
  <si>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</si>
  <si>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</si>
  <si>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</si>
  <si>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</si>
  <si>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</si>
  <si>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</si>
  <si>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</si>
  <si>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</si>
  <si>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</si>
  <si>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</si>
  <si>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</si>
  <si>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</si>
  <si>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</si>
  <si>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</si>
  <si>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</si>
  <si>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</si>
  <si>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</si>
  <si>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</si>
  <si>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</si>
  <si>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</si>
  <si>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</si>
  <si>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</si>
  <si>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</si>
  <si>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</si>
  <si>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</si>
  <si>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</si>
  <si>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</si>
  <si>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</si>
  <si>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</si>
  <si>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</si>
  <si>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</si>
  <si>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</si>
  <si>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</si>
  <si>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</si>
  <si>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</si>
  <si>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</si>
  <si>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</si>
  <si>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</si>
  <si>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</si>
  <si>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</si>
  <si>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</si>
  <si>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</si>
  <si>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</si>
  <si>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</si>
  <si>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</si>
  <si>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</si>
  <si>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</si>
  <si>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</si>
  <si>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</si>
  <si>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</si>
  <si>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</si>
  <si>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</si>
  <si>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</si>
  <si>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</si>
  <si>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</si>
  <si>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</si>
  <si>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</si>
  <si>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</si>
  <si>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</si>
  <si>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</si>
  <si>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</si>
  <si>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</si>
  <si>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</si>
  <si>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</si>
  <si>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</si>
  <si>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</si>
  <si>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</si>
  <si>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</si>
  <si>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</si>
  <si>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</si>
  <si>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</si>
  <si>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</si>
  <si>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</si>
  <si>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</si>
  <si>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</si>
  <si>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</si>
  <si>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</si>
  <si>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</si>
  <si>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</si>
  <si>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</si>
  <si>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</si>
  <si>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</si>
  <si>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</si>
  <si>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</si>
  <si>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</si>
  <si>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</si>
  <si>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</si>
  <si>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</si>
  <si>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</si>
  <si>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</si>
  <si>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</si>
  <si>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</si>
  <si>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</si>
  <si>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</si>
  <si>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</si>
  <si>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</si>
  <si>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</si>
  <si>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</si>
  <si>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</si>
  <si>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</si>
  <si>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</si>
  <si>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</si>
  <si>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</si>
  <si>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</si>
  <si>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</si>
  <si>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</si>
  <si>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</si>
  <si>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</si>
  <si>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</si>
  <si>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</si>
  <si>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</si>
  <si>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</si>
  <si>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</si>
  <si>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</si>
  <si>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</si>
  <si>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</si>
  <si>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</si>
  <si>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</si>
  <si>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</si>
  <si>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</si>
  <si>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</si>
  <si>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</si>
  <si>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</si>
  <si>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</si>
  <si>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</si>
  <si>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</si>
  <si>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</si>
  <si>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</si>
  <si>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</si>
  <si>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</si>
  <si>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</si>
  <si>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</si>
  <si>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</si>
  <si>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</si>
  <si>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</si>
  <si>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</si>
  <si>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</si>
  <si>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</si>
  <si>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</si>
  <si>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</si>
  <si>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</si>
  <si>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</si>
  <si>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</si>
  <si>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</si>
  <si>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</si>
  <si>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</si>
  <si>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</si>
  <si>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</si>
  <si>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</si>
  <si>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</si>
  <si>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</si>
  <si>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</si>
  <si>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</si>
  <si>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</si>
  <si>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</si>
  <si>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</si>
  <si>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</si>
  <si>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</si>
  <si>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</si>
  <si>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</si>
  <si>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</si>
  <si>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</si>
  <si>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</si>
  <si>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</si>
  <si>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</si>
  <si>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</si>
  <si>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</si>
  <si>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</si>
  <si>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</si>
  <si>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</si>
  <si>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</si>
  <si>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</si>
  <si>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</si>
  <si>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</si>
  <si>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</si>
  <si>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</si>
  <si>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</si>
  <si>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</si>
  <si>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</si>
  <si>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</si>
  <si>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</si>
  <si>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</si>
  <si>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</si>
  <si>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</si>
  <si>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</si>
  <si>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</si>
  <si>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</si>
  <si>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</si>
  <si>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</si>
  <si>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</si>
  <si>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</si>
  <si>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</si>
  <si>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</si>
  <si>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</si>
  <si>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</si>
  <si>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</si>
  <si>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</si>
  <si>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</si>
  <si>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</si>
  <si>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</si>
  <si>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</si>
  <si>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</si>
  <si>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</si>
  <si>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</si>
  <si>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</si>
  <si>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</si>
  <si>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</si>
  <si>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</si>
  <si>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</si>
  <si>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</si>
  <si>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</si>
  <si>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</si>
  <si>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</si>
  <si>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</si>
  <si>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</si>
  <si>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</si>
  <si>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</si>
  <si>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</si>
  <si>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</si>
  <si>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</si>
  <si>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</si>
  <si>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</si>
  <si>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</si>
  <si>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</si>
  <si>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</si>
  <si>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</si>
  <si>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</si>
  <si>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</si>
  <si>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</si>
  <si>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</si>
  <si>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</si>
  <si>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</si>
  <si>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</si>
  <si>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</si>
  <si>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</si>
  <si>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</si>
  <si>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</si>
  <si>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</si>
  <si>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</si>
  <si>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</si>
  <si>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</si>
  <si>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</si>
  <si>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</si>
  <si>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</si>
  <si>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</si>
  <si>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</si>
  <si>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</si>
  <si>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</si>
  <si>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</si>
  <si>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</si>
  <si>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</si>
  <si>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</si>
  <si>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</si>
  <si>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</si>
  <si>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</si>
  <si>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</si>
  <si>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</si>
  <si>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</si>
  <si>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</si>
  <si>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</si>
  <si>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</si>
  <si>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</si>
  <si>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</si>
  <si>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</si>
  <si>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</si>
  <si>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</si>
  <si>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</si>
  <si>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</si>
  <si>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</si>
  <si>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</si>
  <si>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</si>
  <si>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</si>
  <si>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</si>
  <si>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</si>
  <si>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</si>
  <si>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</si>
  <si>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</si>
  <si>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</si>
  <si>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</si>
  <si>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</si>
  <si>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</si>
  <si>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</si>
  <si>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</si>
  <si>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</si>
  <si>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</si>
  <si>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</si>
  <si>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</si>
  <si>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</si>
  <si>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</si>
  <si>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</si>
  <si>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</si>
  <si>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</si>
  <si>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</si>
  <si>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</si>
  <si>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</si>
  <si>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</si>
  <si>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</si>
  <si>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</si>
  <si>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</si>
  <si>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</si>
  <si>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</si>
  <si>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</si>
  <si>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</si>
  <si>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</si>
  <si>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</si>
  <si>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</si>
  <si>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</si>
  <si>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</si>
  <si>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</si>
  <si>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Consecuencias de problemas politicos</t>
  </si>
  <si>
    <t>2034-01-06</t>
  </si>
  <si>
    <t>2034-01-09</t>
  </si>
  <si>
    <t>2034-01-20</t>
  </si>
  <si>
    <t>2034-02-14</t>
  </si>
  <si>
    <t>2034-02-09</t>
  </si>
  <si>
    <t>2034-06-09</t>
  </si>
  <si>
    <t>2035-06-09</t>
  </si>
  <si>
    <t>2036-06-09</t>
  </si>
  <si>
    <t>2034-01-10</t>
  </si>
  <si>
    <t>2034-01-07</t>
  </si>
  <si>
    <t>2034-01-21</t>
  </si>
  <si>
    <t>2034-02-15</t>
  </si>
  <si>
    <t>2034-02-10</t>
  </si>
  <si>
    <t>2034-06-10</t>
  </si>
  <si>
    <t>2035-06-10</t>
  </si>
  <si>
    <t>2036-06-10</t>
  </si>
  <si>
    <t>secreta</t>
  </si>
  <si>
    <t>Problemas politicos</t>
  </si>
  <si>
    <t>imagen</t>
  </si>
  <si>
    <t>crudo_contenido/imagen2.jpg</t>
  </si>
  <si>
    <t>crudo_contenido/imagen.jpg</t>
  </si>
  <si>
    <t>texto</t>
  </si>
  <si>
    <t>2034-01-24</t>
  </si>
  <si>
    <t>2034-06-13</t>
  </si>
  <si>
    <t>2036-06-13</t>
  </si>
  <si>
    <t>2035-03-09</t>
  </si>
  <si>
    <t>2036-03-09</t>
  </si>
  <si>
    <t>2035-10-10</t>
  </si>
  <si>
    <t>2035-11-11</t>
  </si>
  <si>
    <t>2034-12-24</t>
  </si>
  <si>
    <t>2034-03-21</t>
  </si>
  <si>
    <t>2036-09-19</t>
  </si>
  <si>
    <t>2036-08-19</t>
  </si>
  <si>
    <t>2035-11-21</t>
  </si>
  <si>
    <t>2035-05-21</t>
  </si>
  <si>
    <t>2034-03-02</t>
  </si>
  <si>
    <t>2034-12-01</t>
  </si>
  <si>
    <t>2035-08-06</t>
  </si>
  <si>
    <t>2034-08-09</t>
  </si>
  <si>
    <t>2036-03-14</t>
  </si>
  <si>
    <t>2034-10-24</t>
  </si>
  <si>
    <t>abierta</t>
  </si>
  <si>
    <t>tecnica</t>
  </si>
  <si>
    <t>Conflictos entre paises por poder</t>
  </si>
  <si>
    <t>Resultados de los conflictos</t>
  </si>
  <si>
    <t>2035-11-14</t>
  </si>
  <si>
    <t>2034-03-24</t>
  </si>
  <si>
    <t>2035-11-24</t>
  </si>
  <si>
    <t>2036-08-23</t>
  </si>
  <si>
    <t>2035-11-22</t>
  </si>
  <si>
    <t>2035-05-22</t>
  </si>
  <si>
    <t>2034-03-22</t>
  </si>
  <si>
    <t>2034-08-13</t>
  </si>
  <si>
    <t>2036-03-17</t>
  </si>
  <si>
    <t>2034-10-29</t>
  </si>
  <si>
    <t>2035-03-10</t>
  </si>
  <si>
    <t>2035-10-11</t>
  </si>
  <si>
    <t>2035-11-12</t>
  </si>
  <si>
    <t>2034-12-25</t>
  </si>
  <si>
    <t>2036-03-10</t>
  </si>
  <si>
    <t>2036-09-20</t>
  </si>
  <si>
    <t>2036-08-20</t>
  </si>
  <si>
    <t>2034-03-03</t>
  </si>
  <si>
    <t>2034-12-02</t>
  </si>
  <si>
    <t>2035-08-07</t>
  </si>
  <si>
    <t>2034-08-10</t>
  </si>
  <si>
    <t>2036-03-15</t>
  </si>
  <si>
    <t>2034-10-25</t>
  </si>
  <si>
    <t>audio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</si>
  <si>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</si>
  <si>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</si>
  <si>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</si>
  <si>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</si>
  <si>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</si>
  <si>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</si>
  <si>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</si>
  <si>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</si>
  <si>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</si>
  <si>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</si>
  <si>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Planificación de marketing</t>
  </si>
  <si>
    <t>2034-04-09</t>
  </si>
  <si>
    <t>2035-04-09</t>
  </si>
  <si>
    <t>2036-05-21</t>
  </si>
  <si>
    <t>2034-03-13</t>
  </si>
  <si>
    <t>2034-03-14</t>
  </si>
  <si>
    <t>2034-04-9</t>
  </si>
  <si>
    <t>2034-08-21</t>
  </si>
  <si>
    <t>2034-09-12</t>
  </si>
  <si>
    <t>2035-01-20</t>
  </si>
  <si>
    <t>2035-03-02</t>
  </si>
  <si>
    <t>2034-11-11</t>
  </si>
  <si>
    <t>2034-10-10</t>
  </si>
  <si>
    <t>2036-08-06</t>
  </si>
  <si>
    <t>2036-08-09</t>
  </si>
  <si>
    <t>2036-10-10</t>
  </si>
  <si>
    <t>2034-02-01</t>
  </si>
  <si>
    <t>2034-05-27</t>
  </si>
  <si>
    <t>agente de campo encargado del informante</t>
  </si>
  <si>
    <t xml:space="preserve">personal_inteligencia o empleado confidente. Con arco </t>
  </si>
  <si>
    <t>2034-09-14</t>
  </si>
  <si>
    <t>2035-01-25</t>
  </si>
  <si>
    <t>2035-03-06</t>
  </si>
  <si>
    <t>2034-10-17</t>
  </si>
  <si>
    <t>2034-12-11</t>
  </si>
  <si>
    <t>2035-01-06</t>
  </si>
  <si>
    <t>2036-08-15</t>
  </si>
  <si>
    <t>2036-08-16</t>
  </si>
  <si>
    <t>2036-10-15</t>
  </si>
  <si>
    <t>2034-02-19</t>
  </si>
  <si>
    <t>2034-02-05</t>
  </si>
  <si>
    <t>2034-05-30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</si>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</sst>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2500</v>
      </c>
      <c r="D1" t="s">
        <v>2502</v>
      </c>
    </row>
    <row r="3" spans="1:9" x14ac:dyDescent="0.25">
      <c r="A3" t="s">
        <v>0</v>
      </c>
      <c r="B3" t="s">
        <v>2501</v>
      </c>
      <c r="C3" t="s">
        <v>2503</v>
      </c>
      <c r="E3" s="14" t="s">
        <v>2390</v>
      </c>
      <c r="F3" s="14"/>
      <c r="I3" t="s">
        <v>2502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2400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2406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2404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2398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2399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2411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2401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2402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2403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2626</v>
      </c>
      <c r="M384" t="s">
        <v>2627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H3" zoomScaleNormal="100" workbookViewId="0">
      <selection activeCell="U24" sqref="U24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5.710937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14" t="s">
        <v>2727</v>
      </c>
      <c r="E4" s="14"/>
      <c r="F4" s="14"/>
      <c r="G4" s="14" t="s">
        <v>2728</v>
      </c>
      <c r="H4" s="14"/>
      <c r="I4" s="14"/>
      <c r="J4" s="14"/>
      <c r="K4" s="14"/>
      <c r="L4" s="13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2354</v>
      </c>
    </row>
    <row r="6" spans="1:15" x14ac:dyDescent="0.25">
      <c r="A6">
        <v>1</v>
      </c>
      <c r="B6" t="s">
        <v>2365</v>
      </c>
      <c r="C6">
        <v>1</v>
      </c>
      <c r="D6" s="10" t="s">
        <v>2713</v>
      </c>
      <c r="E6">
        <v>1</v>
      </c>
      <c r="F6" s="12">
        <v>1</v>
      </c>
      <c r="G6" s="12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'2034-03-13', 1, 1, 11, null, null, null, null),</v>
      </c>
    </row>
    <row r="7" spans="1:15" x14ac:dyDescent="0.25">
      <c r="A7">
        <f>A6+1</f>
        <v>2</v>
      </c>
      <c r="B7" t="s">
        <v>2504</v>
      </c>
      <c r="C7">
        <v>1</v>
      </c>
      <c r="D7" s="10" t="s">
        <v>2714</v>
      </c>
      <c r="E7">
        <v>1</v>
      </c>
      <c r="F7" s="12">
        <v>1</v>
      </c>
      <c r="G7" s="12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1, '2034-03-14', 1, 1, 11, null, null, null, null),</v>
      </c>
    </row>
    <row r="8" spans="1:15" x14ac:dyDescent="0.25">
      <c r="A8">
        <f t="shared" ref="A8:A33" si="1">A7+1</f>
        <v>3</v>
      </c>
      <c r="B8" t="s">
        <v>2505</v>
      </c>
      <c r="C8">
        <f>C6+2</f>
        <v>3</v>
      </c>
      <c r="D8" s="10" t="s">
        <v>2715</v>
      </c>
      <c r="E8">
        <f>E6+1</f>
        <v>2</v>
      </c>
      <c r="F8" s="12">
        <f>F6+1</f>
        <v>2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3, '2034-04-9', 2, 2, 12, null, null, null, null),</v>
      </c>
    </row>
    <row r="9" spans="1:15" x14ac:dyDescent="0.25">
      <c r="A9">
        <f t="shared" si="1"/>
        <v>4</v>
      </c>
      <c r="B9" t="s">
        <v>2506</v>
      </c>
      <c r="C9">
        <f>C7+2</f>
        <v>3</v>
      </c>
      <c r="D9" s="10" t="s">
        <v>2710</v>
      </c>
      <c r="E9">
        <f>E7+1</f>
        <v>2</v>
      </c>
      <c r="F9" s="12">
        <f>F7+1</f>
        <v>2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3, '2034-04-09', 2, 2, 12, null, null, null, null),</v>
      </c>
    </row>
    <row r="10" spans="1:15" x14ac:dyDescent="0.25">
      <c r="A10">
        <f t="shared" si="1"/>
        <v>5</v>
      </c>
      <c r="B10" t="s">
        <v>2507</v>
      </c>
      <c r="C10">
        <f t="shared" ref="C10:C26" si="2">C8+2</f>
        <v>5</v>
      </c>
      <c r="D10" s="10" t="s">
        <v>2711</v>
      </c>
      <c r="E10">
        <f t="shared" ref="E10:G26" si="3">E8+1</f>
        <v>3</v>
      </c>
      <c r="F10" s="12">
        <f t="shared" si="3"/>
        <v>3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5, '2035-04-09', 3, 3, 13, null, null, null, null),</v>
      </c>
    </row>
    <row r="11" spans="1:15" x14ac:dyDescent="0.25">
      <c r="A11">
        <f t="shared" si="1"/>
        <v>6</v>
      </c>
      <c r="B11" t="s">
        <v>2508</v>
      </c>
      <c r="C11">
        <f t="shared" si="2"/>
        <v>5</v>
      </c>
      <c r="D11" s="10" t="s">
        <v>2712</v>
      </c>
      <c r="E11">
        <f t="shared" si="3"/>
        <v>3</v>
      </c>
      <c r="F11" s="12">
        <f t="shared" si="3"/>
        <v>3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5, '2036-05-21', 3, 3, 13, null, null, null, null),</v>
      </c>
    </row>
    <row r="12" spans="1:15" x14ac:dyDescent="0.25">
      <c r="A12">
        <f t="shared" si="1"/>
        <v>7</v>
      </c>
      <c r="B12" t="s">
        <v>2509</v>
      </c>
      <c r="C12">
        <f t="shared" si="2"/>
        <v>7</v>
      </c>
      <c r="D12" s="10" t="s">
        <v>2630</v>
      </c>
      <c r="E12">
        <f t="shared" si="3"/>
        <v>4</v>
      </c>
      <c r="F12" s="12">
        <f t="shared" si="3"/>
        <v>4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7, '2034-01-06', 4, 4, 14, null, null, null, null),</v>
      </c>
    </row>
    <row r="13" spans="1:15" x14ac:dyDescent="0.25">
      <c r="A13">
        <f t="shared" si="1"/>
        <v>8</v>
      </c>
      <c r="B13" t="s">
        <v>2510</v>
      </c>
      <c r="C13">
        <f t="shared" si="2"/>
        <v>7</v>
      </c>
      <c r="D13" s="10" t="s">
        <v>2716</v>
      </c>
      <c r="E13">
        <f t="shared" si="3"/>
        <v>4</v>
      </c>
      <c r="F13" s="12">
        <f t="shared" si="3"/>
        <v>4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2750</v>
      </c>
      <c r="M13" t="s">
        <v>2751</v>
      </c>
      <c r="O13" t="str">
        <f t="shared" si="0"/>
        <v>('Oversta', 7, '2034-08-21', 4, 4, 14, null, null, null, null),</v>
      </c>
    </row>
    <row r="14" spans="1:15" x14ac:dyDescent="0.25">
      <c r="A14">
        <f t="shared" si="1"/>
        <v>9</v>
      </c>
      <c r="B14" t="s">
        <v>2511</v>
      </c>
      <c r="C14">
        <f t="shared" si="2"/>
        <v>9</v>
      </c>
      <c r="D14" s="10" t="s">
        <v>2717</v>
      </c>
      <c r="E14">
        <f t="shared" si="3"/>
        <v>5</v>
      </c>
      <c r="F14" s="12">
        <f t="shared" si="3"/>
        <v>5</v>
      </c>
      <c r="G14" t="s">
        <v>9</v>
      </c>
      <c r="H14">
        <v>1</v>
      </c>
      <c r="I14" s="10" t="s">
        <v>2729</v>
      </c>
      <c r="J14">
        <v>11</v>
      </c>
      <c r="K14">
        <v>4</v>
      </c>
      <c r="L14">
        <v>1</v>
      </c>
      <c r="M14" s="10" t="s">
        <v>2741</v>
      </c>
      <c r="O14" t="str">
        <f>CONCATENATE("('",B14,"', ",C14,", '",D14,"', ",E14,", ",F14,", ",G14,", ",H14,", '",I14,"', ",J14,", ",K14,"),")</f>
        <v>('Inforaza', 9, '2034-09-12', 5, 5, null, 1, '2034-09-14', 11, 4),</v>
      </c>
    </row>
    <row r="15" spans="1:15" x14ac:dyDescent="0.25">
      <c r="A15">
        <f t="shared" si="1"/>
        <v>10</v>
      </c>
      <c r="B15" t="s">
        <v>2512</v>
      </c>
      <c r="C15">
        <f t="shared" si="2"/>
        <v>9</v>
      </c>
      <c r="D15" s="10" t="s">
        <v>2636</v>
      </c>
      <c r="E15">
        <f t="shared" si="3"/>
        <v>5</v>
      </c>
      <c r="F15" s="12">
        <f t="shared" si="3"/>
        <v>5</v>
      </c>
      <c r="G15" t="s">
        <v>9</v>
      </c>
      <c r="H15">
        <f>H14+1</f>
        <v>2</v>
      </c>
      <c r="I15" s="10" t="s">
        <v>2644</v>
      </c>
      <c r="J15">
        <v>7</v>
      </c>
      <c r="K15">
        <v>3</v>
      </c>
      <c r="L15">
        <f>L14+1</f>
        <v>2</v>
      </c>
      <c r="M15" s="10" t="s">
        <v>2742</v>
      </c>
      <c r="O15" t="str">
        <f t="shared" ref="O15:O26" si="6">CONCATENATE("('",B15,"', ",C15,", '",D15,"', ",E15,", ",F15,", ",G15,", ",H15,", '",I15,"', ",J15,", ",K15,"),")</f>
        <v>('Endora', 9, '2035-06-09', 5, 5, null, 2, '2035-06-10', 7, 3),</v>
      </c>
    </row>
    <row r="16" spans="1:15" x14ac:dyDescent="0.25">
      <c r="A16">
        <f t="shared" si="1"/>
        <v>11</v>
      </c>
      <c r="B16" t="s">
        <v>2513</v>
      </c>
      <c r="C16">
        <f t="shared" si="2"/>
        <v>11</v>
      </c>
      <c r="D16" s="10" t="s">
        <v>2718</v>
      </c>
      <c r="E16">
        <f t="shared" si="3"/>
        <v>6</v>
      </c>
      <c r="F16" s="12">
        <f t="shared" si="3"/>
        <v>6</v>
      </c>
      <c r="G16" t="s">
        <v>9</v>
      </c>
      <c r="H16">
        <f t="shared" ref="H16:H26" si="7">H15+1</f>
        <v>3</v>
      </c>
      <c r="I16" s="10" t="s">
        <v>2730</v>
      </c>
      <c r="J16">
        <v>10</v>
      </c>
      <c r="K16">
        <v>4</v>
      </c>
      <c r="L16">
        <f t="shared" ref="L16:L22" si="8">L15+1</f>
        <v>3</v>
      </c>
      <c r="M16" s="10" t="s">
        <v>2743</v>
      </c>
      <c r="O16" t="str">
        <f t="shared" si="6"/>
        <v>('Chalida', 11, '2035-01-20', 6, 6, null, 3, '2035-01-25', 10, 4),</v>
      </c>
    </row>
    <row r="17" spans="1:15" x14ac:dyDescent="0.25">
      <c r="A17">
        <f t="shared" si="1"/>
        <v>12</v>
      </c>
      <c r="B17" t="s">
        <v>2514</v>
      </c>
      <c r="C17">
        <f t="shared" si="2"/>
        <v>11</v>
      </c>
      <c r="D17" s="10" t="s">
        <v>2719</v>
      </c>
      <c r="E17">
        <f t="shared" si="3"/>
        <v>6</v>
      </c>
      <c r="F17" s="12">
        <f t="shared" si="3"/>
        <v>6</v>
      </c>
      <c r="G17" t="s">
        <v>9</v>
      </c>
      <c r="H17">
        <f t="shared" si="7"/>
        <v>4</v>
      </c>
      <c r="I17" s="10" t="s">
        <v>2731</v>
      </c>
      <c r="J17">
        <v>27</v>
      </c>
      <c r="K17">
        <v>9</v>
      </c>
      <c r="L17">
        <f t="shared" si="8"/>
        <v>4</v>
      </c>
      <c r="M17" s="10" t="s">
        <v>2744</v>
      </c>
      <c r="O17" t="str">
        <f t="shared" si="6"/>
        <v>('Trustora', 11, '2035-03-02', 6, 6, null, 4, '2035-03-06', 27, 9),</v>
      </c>
    </row>
    <row r="18" spans="1:15" x14ac:dyDescent="0.25">
      <c r="A18">
        <f t="shared" si="1"/>
        <v>13</v>
      </c>
      <c r="B18" t="s">
        <v>2515</v>
      </c>
      <c r="C18">
        <f t="shared" si="2"/>
        <v>13</v>
      </c>
      <c r="D18" s="10" t="s">
        <v>2721</v>
      </c>
      <c r="E18">
        <f t="shared" si="3"/>
        <v>7</v>
      </c>
      <c r="F18" s="12">
        <f t="shared" si="3"/>
        <v>7</v>
      </c>
      <c r="G18" t="s">
        <v>9</v>
      </c>
      <c r="H18">
        <f t="shared" si="7"/>
        <v>5</v>
      </c>
      <c r="I18" s="10" t="s">
        <v>2732</v>
      </c>
      <c r="J18">
        <v>25</v>
      </c>
      <c r="K18">
        <v>9</v>
      </c>
      <c r="L18">
        <f t="shared" si="8"/>
        <v>5</v>
      </c>
      <c r="M18" s="10" t="s">
        <v>2745</v>
      </c>
      <c r="O18" t="str">
        <f t="shared" si="6"/>
        <v>('Impaza', 13, '2034-10-10', 7, 7, null, 5, '2034-10-17', 25, 9),</v>
      </c>
    </row>
    <row r="19" spans="1:15" x14ac:dyDescent="0.25">
      <c r="A19">
        <f t="shared" si="1"/>
        <v>14</v>
      </c>
      <c r="B19" t="s">
        <v>2516</v>
      </c>
      <c r="C19">
        <f t="shared" si="2"/>
        <v>13</v>
      </c>
      <c r="D19" s="10" t="s">
        <v>2720</v>
      </c>
      <c r="E19">
        <f t="shared" si="3"/>
        <v>7</v>
      </c>
      <c r="F19" s="12">
        <f t="shared" si="3"/>
        <v>7</v>
      </c>
      <c r="G19" t="s">
        <v>9</v>
      </c>
      <c r="H19">
        <f t="shared" si="7"/>
        <v>6</v>
      </c>
      <c r="I19" s="10" t="s">
        <v>2733</v>
      </c>
      <c r="J19">
        <v>12</v>
      </c>
      <c r="K19">
        <v>4</v>
      </c>
      <c r="L19">
        <f t="shared" si="8"/>
        <v>6</v>
      </c>
      <c r="M19" s="10" t="s">
        <v>2746</v>
      </c>
      <c r="O19" t="str">
        <f t="shared" si="6"/>
        <v>('Clari', 13, '2034-11-11', 7, 7, null, 6, '2034-12-11', 12, 4),</v>
      </c>
    </row>
    <row r="20" spans="1:15" x14ac:dyDescent="0.25">
      <c r="A20">
        <f t="shared" si="1"/>
        <v>15</v>
      </c>
      <c r="B20" t="s">
        <v>2517</v>
      </c>
      <c r="C20">
        <f t="shared" si="2"/>
        <v>15</v>
      </c>
      <c r="D20" s="10" t="s">
        <v>2659</v>
      </c>
      <c r="E20">
        <f t="shared" si="3"/>
        <v>8</v>
      </c>
      <c r="F20" s="12">
        <f t="shared" si="3"/>
        <v>8</v>
      </c>
      <c r="G20" t="s">
        <v>9</v>
      </c>
      <c r="H20">
        <f t="shared" si="7"/>
        <v>7</v>
      </c>
      <c r="I20" s="10" t="s">
        <v>2734</v>
      </c>
      <c r="J20">
        <v>13</v>
      </c>
      <c r="K20">
        <v>5</v>
      </c>
      <c r="L20">
        <f t="shared" si="8"/>
        <v>7</v>
      </c>
      <c r="M20" s="10" t="s">
        <v>2747</v>
      </c>
      <c r="O20" t="str">
        <f t="shared" si="6"/>
        <v>('Monerte', 15, '2034-12-24', 8, 8, null, 7, '2035-01-06', 13, 5),</v>
      </c>
    </row>
    <row r="21" spans="1:15" x14ac:dyDescent="0.25">
      <c r="A21">
        <f t="shared" si="1"/>
        <v>16</v>
      </c>
      <c r="B21" t="s">
        <v>2518</v>
      </c>
      <c r="C21">
        <f t="shared" si="2"/>
        <v>15</v>
      </c>
      <c r="D21" s="10" t="s">
        <v>2722</v>
      </c>
      <c r="E21">
        <f t="shared" si="3"/>
        <v>8</v>
      </c>
      <c r="F21" s="12">
        <f t="shared" si="3"/>
        <v>8</v>
      </c>
      <c r="G21" t="s">
        <v>9</v>
      </c>
      <c r="H21">
        <f t="shared" si="7"/>
        <v>8</v>
      </c>
      <c r="I21" s="10" t="s">
        <v>2735</v>
      </c>
      <c r="J21">
        <v>14</v>
      </c>
      <c r="K21">
        <v>5</v>
      </c>
      <c r="L21">
        <f t="shared" si="8"/>
        <v>8</v>
      </c>
      <c r="M21" s="10" t="s">
        <v>2748</v>
      </c>
      <c r="O21" t="str">
        <f t="shared" si="6"/>
        <v>('Accuenti', 15, '2036-08-06', 8, 8, null, 8, '2036-08-15', 14, 5),</v>
      </c>
    </row>
    <row r="22" spans="1:15" x14ac:dyDescent="0.25">
      <c r="A22">
        <f t="shared" si="1"/>
        <v>17</v>
      </c>
      <c r="B22" t="s">
        <v>2519</v>
      </c>
      <c r="C22">
        <f t="shared" si="2"/>
        <v>17</v>
      </c>
      <c r="D22" s="10" t="s">
        <v>2723</v>
      </c>
      <c r="E22">
        <f t="shared" si="3"/>
        <v>9</v>
      </c>
      <c r="F22" s="12">
        <f t="shared" si="3"/>
        <v>9</v>
      </c>
      <c r="G22" t="s">
        <v>9</v>
      </c>
      <c r="H22">
        <f t="shared" si="7"/>
        <v>9</v>
      </c>
      <c r="I22" s="10" t="s">
        <v>2736</v>
      </c>
      <c r="J22">
        <v>15</v>
      </c>
      <c r="K22">
        <v>5</v>
      </c>
      <c r="L22">
        <f t="shared" si="8"/>
        <v>9</v>
      </c>
      <c r="M22" s="10" t="s">
        <v>2749</v>
      </c>
      <c r="O22" t="str">
        <f t="shared" si="6"/>
        <v>('Advazon', 17, '2036-08-09', 9, 9, null, 9, '2036-08-16', 15, 5),</v>
      </c>
    </row>
    <row r="23" spans="1:15" x14ac:dyDescent="0.25">
      <c r="A23">
        <f t="shared" si="1"/>
        <v>18</v>
      </c>
      <c r="B23" t="s">
        <v>2520</v>
      </c>
      <c r="C23">
        <f t="shared" si="2"/>
        <v>17</v>
      </c>
      <c r="D23" s="10" t="s">
        <v>2724</v>
      </c>
      <c r="E23">
        <f t="shared" si="3"/>
        <v>9</v>
      </c>
      <c r="F23" s="12">
        <f t="shared" si="3"/>
        <v>9</v>
      </c>
      <c r="G23" t="s">
        <v>9</v>
      </c>
      <c r="H23">
        <f t="shared" si="7"/>
        <v>10</v>
      </c>
      <c r="I23" s="10" t="s">
        <v>2737</v>
      </c>
      <c r="J23">
        <v>1</v>
      </c>
      <c r="K23">
        <v>1</v>
      </c>
      <c r="O23" t="str">
        <f t="shared" si="6"/>
        <v>('Promante', 17, '2036-10-10', 9, 9, null, 10, '2036-10-15', 1, 1),</v>
      </c>
    </row>
    <row r="24" spans="1:15" x14ac:dyDescent="0.25">
      <c r="A24">
        <f t="shared" si="1"/>
        <v>19</v>
      </c>
      <c r="B24" t="s">
        <v>2521</v>
      </c>
      <c r="C24">
        <f t="shared" si="2"/>
        <v>19</v>
      </c>
      <c r="D24" s="10" t="s">
        <v>2633</v>
      </c>
      <c r="E24">
        <f t="shared" si="3"/>
        <v>10</v>
      </c>
      <c r="F24" s="12">
        <f t="shared" si="3"/>
        <v>10</v>
      </c>
      <c r="G24" t="s">
        <v>9</v>
      </c>
      <c r="H24">
        <f t="shared" si="7"/>
        <v>11</v>
      </c>
      <c r="I24" s="10" t="s">
        <v>2738</v>
      </c>
      <c r="J24">
        <v>4</v>
      </c>
      <c r="K24">
        <v>2</v>
      </c>
      <c r="O24" t="str">
        <f t="shared" si="6"/>
        <v>('Evantino', 19, '2034-02-14', 10, 10, null, 11, '2034-02-19', 4, 2),</v>
      </c>
    </row>
    <row r="25" spans="1:15" x14ac:dyDescent="0.25">
      <c r="A25">
        <f t="shared" si="1"/>
        <v>20</v>
      </c>
      <c r="B25" t="s">
        <v>2522</v>
      </c>
      <c r="C25">
        <f t="shared" si="2"/>
        <v>19</v>
      </c>
      <c r="D25" s="10" t="s">
        <v>2725</v>
      </c>
      <c r="E25">
        <f t="shared" si="3"/>
        <v>10</v>
      </c>
      <c r="F25" s="12">
        <f t="shared" si="3"/>
        <v>10</v>
      </c>
      <c r="G25" t="s">
        <v>9</v>
      </c>
      <c r="H25">
        <f t="shared" si="7"/>
        <v>12</v>
      </c>
      <c r="I25" s="10" t="s">
        <v>2739</v>
      </c>
      <c r="J25">
        <v>20</v>
      </c>
      <c r="K25">
        <v>7</v>
      </c>
      <c r="O25" t="str">
        <f t="shared" si="6"/>
        <v>('Advinco', 19, '2034-02-01', 10, 10, null, 12, '2034-02-05', 20, 7),</v>
      </c>
    </row>
    <row r="26" spans="1:15" x14ac:dyDescent="0.25">
      <c r="A26">
        <f t="shared" si="1"/>
        <v>21</v>
      </c>
      <c r="B26" t="s">
        <v>2523</v>
      </c>
      <c r="C26">
        <f t="shared" si="2"/>
        <v>21</v>
      </c>
      <c r="D26" s="10" t="s">
        <v>2726</v>
      </c>
      <c r="E26">
        <f t="shared" si="3"/>
        <v>11</v>
      </c>
      <c r="F26" s="12">
        <f t="shared" si="3"/>
        <v>11</v>
      </c>
      <c r="G26" t="s">
        <v>9</v>
      </c>
      <c r="H26">
        <f t="shared" si="7"/>
        <v>13</v>
      </c>
      <c r="I26" s="10" t="s">
        <v>2740</v>
      </c>
      <c r="J26">
        <v>23</v>
      </c>
      <c r="K26">
        <v>8</v>
      </c>
      <c r="O26" t="str">
        <f t="shared" si="6"/>
        <v>('Inforwer', 21, '2034-05-27', 11, 11, null, 13, '2034-05-30', 23, 8),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2628</v>
      </c>
    </row>
    <row r="29" spans="1:15" x14ac:dyDescent="0.25">
      <c r="A29">
        <f t="shared" si="1"/>
        <v>24</v>
      </c>
      <c r="H29">
        <v>1</v>
      </c>
      <c r="I29" t="s">
        <v>2524</v>
      </c>
    </row>
    <row r="30" spans="1:15" x14ac:dyDescent="0.25">
      <c r="A30">
        <f t="shared" si="1"/>
        <v>25</v>
      </c>
      <c r="H30">
        <f>H29+1</f>
        <v>2</v>
      </c>
      <c r="I30" t="s">
        <v>2525</v>
      </c>
    </row>
    <row r="31" spans="1:15" x14ac:dyDescent="0.25">
      <c r="A31">
        <f t="shared" si="1"/>
        <v>26</v>
      </c>
      <c r="H31">
        <f t="shared" ref="H31:H94" si="9">H30+1</f>
        <v>3</v>
      </c>
      <c r="I31" t="s">
        <v>2526</v>
      </c>
    </row>
    <row r="32" spans="1:15" x14ac:dyDescent="0.25">
      <c r="A32">
        <f t="shared" si="1"/>
        <v>27</v>
      </c>
      <c r="H32">
        <f t="shared" si="9"/>
        <v>4</v>
      </c>
      <c r="I32" t="s">
        <v>2527</v>
      </c>
    </row>
    <row r="33" spans="1:9" x14ac:dyDescent="0.25">
      <c r="A33">
        <f t="shared" si="1"/>
        <v>28</v>
      </c>
      <c r="H33">
        <f t="shared" si="9"/>
        <v>5</v>
      </c>
      <c r="I33" t="s">
        <v>2528</v>
      </c>
    </row>
    <row r="34" spans="1:9" x14ac:dyDescent="0.25">
      <c r="H34">
        <f t="shared" si="9"/>
        <v>6</v>
      </c>
      <c r="I34" t="s">
        <v>2529</v>
      </c>
    </row>
    <row r="35" spans="1:9" x14ac:dyDescent="0.25">
      <c r="H35">
        <f t="shared" si="9"/>
        <v>7</v>
      </c>
      <c r="I35" t="s">
        <v>2530</v>
      </c>
    </row>
    <row r="36" spans="1:9" x14ac:dyDescent="0.25">
      <c r="H36">
        <f t="shared" si="9"/>
        <v>8</v>
      </c>
      <c r="I36" t="s">
        <v>2531</v>
      </c>
    </row>
    <row r="37" spans="1:9" x14ac:dyDescent="0.25">
      <c r="H37">
        <f t="shared" si="9"/>
        <v>9</v>
      </c>
      <c r="I37" t="s">
        <v>2532</v>
      </c>
    </row>
    <row r="38" spans="1:9" x14ac:dyDescent="0.25">
      <c r="H38">
        <f t="shared" si="9"/>
        <v>10</v>
      </c>
      <c r="I38" t="s">
        <v>2533</v>
      </c>
    </row>
    <row r="39" spans="1:9" x14ac:dyDescent="0.25">
      <c r="H39">
        <f t="shared" si="9"/>
        <v>11</v>
      </c>
      <c r="I39" t="s">
        <v>2534</v>
      </c>
    </row>
    <row r="40" spans="1:9" x14ac:dyDescent="0.25">
      <c r="H40">
        <f t="shared" si="9"/>
        <v>12</v>
      </c>
      <c r="I40" t="s">
        <v>2535</v>
      </c>
    </row>
    <row r="41" spans="1:9" x14ac:dyDescent="0.25">
      <c r="H41">
        <f t="shared" si="9"/>
        <v>13</v>
      </c>
      <c r="I41" t="s">
        <v>2536</v>
      </c>
    </row>
    <row r="42" spans="1:9" x14ac:dyDescent="0.25">
      <c r="H42">
        <f t="shared" si="9"/>
        <v>14</v>
      </c>
      <c r="I42" t="s">
        <v>2537</v>
      </c>
    </row>
    <row r="43" spans="1:9" x14ac:dyDescent="0.25">
      <c r="H43">
        <f t="shared" si="9"/>
        <v>15</v>
      </c>
      <c r="I43" t="s">
        <v>2538</v>
      </c>
    </row>
    <row r="44" spans="1:9" x14ac:dyDescent="0.25">
      <c r="H44">
        <f t="shared" si="9"/>
        <v>16</v>
      </c>
      <c r="I44" t="s">
        <v>2539</v>
      </c>
    </row>
    <row r="45" spans="1:9" x14ac:dyDescent="0.25">
      <c r="H45">
        <f t="shared" si="9"/>
        <v>17</v>
      </c>
      <c r="I45" t="s">
        <v>2540</v>
      </c>
    </row>
    <row r="46" spans="1:9" x14ac:dyDescent="0.25">
      <c r="H46">
        <f t="shared" si="9"/>
        <v>18</v>
      </c>
      <c r="I46" t="s">
        <v>2541</v>
      </c>
    </row>
    <row r="47" spans="1:9" x14ac:dyDescent="0.25">
      <c r="H47">
        <f t="shared" si="9"/>
        <v>19</v>
      </c>
      <c r="I47" t="s">
        <v>2542</v>
      </c>
    </row>
    <row r="48" spans="1:9" x14ac:dyDescent="0.25">
      <c r="H48">
        <f t="shared" si="9"/>
        <v>20</v>
      </c>
      <c r="I48" t="s">
        <v>2543</v>
      </c>
    </row>
    <row r="49" spans="8:9" x14ac:dyDescent="0.25">
      <c r="H49">
        <f t="shared" si="9"/>
        <v>21</v>
      </c>
      <c r="I49" t="s">
        <v>2544</v>
      </c>
    </row>
    <row r="50" spans="8:9" x14ac:dyDescent="0.25">
      <c r="H50">
        <f t="shared" si="9"/>
        <v>22</v>
      </c>
      <c r="I50" t="s">
        <v>2545</v>
      </c>
    </row>
    <row r="51" spans="8:9" x14ac:dyDescent="0.25">
      <c r="H51">
        <f t="shared" si="9"/>
        <v>23</v>
      </c>
      <c r="I51" t="s">
        <v>2546</v>
      </c>
    </row>
    <row r="52" spans="8:9" x14ac:dyDescent="0.25">
      <c r="H52">
        <f t="shared" si="9"/>
        <v>24</v>
      </c>
      <c r="I52" t="s">
        <v>2547</v>
      </c>
    </row>
    <row r="53" spans="8:9" x14ac:dyDescent="0.25">
      <c r="H53">
        <f t="shared" si="9"/>
        <v>25</v>
      </c>
      <c r="I53" t="s">
        <v>2548</v>
      </c>
    </row>
    <row r="54" spans="8:9" x14ac:dyDescent="0.25">
      <c r="H54">
        <f t="shared" si="9"/>
        <v>26</v>
      </c>
      <c r="I54" t="s">
        <v>2549</v>
      </c>
    </row>
    <row r="55" spans="8:9" x14ac:dyDescent="0.25">
      <c r="H55">
        <f t="shared" si="9"/>
        <v>27</v>
      </c>
      <c r="I55" t="s">
        <v>2550</v>
      </c>
    </row>
    <row r="56" spans="8:9" x14ac:dyDescent="0.25">
      <c r="H56">
        <f t="shared" si="9"/>
        <v>28</v>
      </c>
      <c r="I56" t="s">
        <v>2551</v>
      </c>
    </row>
    <row r="57" spans="8:9" x14ac:dyDescent="0.25">
      <c r="H57">
        <f t="shared" si="9"/>
        <v>29</v>
      </c>
      <c r="I57" t="s">
        <v>2552</v>
      </c>
    </row>
    <row r="58" spans="8:9" x14ac:dyDescent="0.25">
      <c r="H58">
        <f t="shared" si="9"/>
        <v>30</v>
      </c>
      <c r="I58" t="s">
        <v>2553</v>
      </c>
    </row>
    <row r="59" spans="8:9" x14ac:dyDescent="0.25">
      <c r="H59">
        <f t="shared" si="9"/>
        <v>31</v>
      </c>
      <c r="I59" t="s">
        <v>2554</v>
      </c>
    </row>
    <row r="60" spans="8:9" x14ac:dyDescent="0.25">
      <c r="H60">
        <f t="shared" si="9"/>
        <v>32</v>
      </c>
      <c r="I60" t="s">
        <v>2555</v>
      </c>
    </row>
    <row r="61" spans="8:9" x14ac:dyDescent="0.25">
      <c r="H61">
        <f t="shared" si="9"/>
        <v>33</v>
      </c>
      <c r="I61" t="s">
        <v>2556</v>
      </c>
    </row>
    <row r="62" spans="8:9" x14ac:dyDescent="0.25">
      <c r="H62">
        <f t="shared" si="9"/>
        <v>34</v>
      </c>
      <c r="I62" t="s">
        <v>2557</v>
      </c>
    </row>
    <row r="63" spans="8:9" x14ac:dyDescent="0.25">
      <c r="H63">
        <f t="shared" si="9"/>
        <v>35</v>
      </c>
      <c r="I63" t="s">
        <v>2558</v>
      </c>
    </row>
    <row r="64" spans="8:9" x14ac:dyDescent="0.25">
      <c r="H64">
        <f t="shared" si="9"/>
        <v>36</v>
      </c>
      <c r="I64" t="s">
        <v>2559</v>
      </c>
    </row>
    <row r="65" spans="8:9" x14ac:dyDescent="0.25">
      <c r="H65">
        <f t="shared" si="9"/>
        <v>37</v>
      </c>
      <c r="I65" t="s">
        <v>2560</v>
      </c>
    </row>
    <row r="66" spans="8:9" x14ac:dyDescent="0.25">
      <c r="H66">
        <f t="shared" si="9"/>
        <v>38</v>
      </c>
      <c r="I66" t="s">
        <v>2561</v>
      </c>
    </row>
    <row r="67" spans="8:9" x14ac:dyDescent="0.25">
      <c r="H67">
        <f t="shared" si="9"/>
        <v>39</v>
      </c>
      <c r="I67" t="s">
        <v>2562</v>
      </c>
    </row>
    <row r="68" spans="8:9" x14ac:dyDescent="0.25">
      <c r="H68">
        <f t="shared" si="9"/>
        <v>40</v>
      </c>
      <c r="I68" t="s">
        <v>2563</v>
      </c>
    </row>
    <row r="69" spans="8:9" x14ac:dyDescent="0.25">
      <c r="H69">
        <f t="shared" si="9"/>
        <v>41</v>
      </c>
      <c r="I69" t="s">
        <v>2564</v>
      </c>
    </row>
    <row r="70" spans="8:9" x14ac:dyDescent="0.25">
      <c r="H70">
        <f t="shared" si="9"/>
        <v>42</v>
      </c>
      <c r="I70" t="s">
        <v>2565</v>
      </c>
    </row>
    <row r="71" spans="8:9" x14ac:dyDescent="0.25">
      <c r="H71">
        <f t="shared" si="9"/>
        <v>43</v>
      </c>
      <c r="I71" t="s">
        <v>2566</v>
      </c>
    </row>
    <row r="72" spans="8:9" x14ac:dyDescent="0.25">
      <c r="H72">
        <f t="shared" si="9"/>
        <v>44</v>
      </c>
      <c r="I72" t="s">
        <v>2567</v>
      </c>
    </row>
    <row r="73" spans="8:9" x14ac:dyDescent="0.25">
      <c r="H73">
        <f t="shared" si="9"/>
        <v>45</v>
      </c>
      <c r="I73" t="s">
        <v>2568</v>
      </c>
    </row>
    <row r="74" spans="8:9" x14ac:dyDescent="0.25">
      <c r="H74">
        <f t="shared" si="9"/>
        <v>46</v>
      </c>
      <c r="I74" t="s">
        <v>2569</v>
      </c>
    </row>
    <row r="75" spans="8:9" x14ac:dyDescent="0.25">
      <c r="H75">
        <f t="shared" si="9"/>
        <v>47</v>
      </c>
      <c r="I75" t="s">
        <v>2570</v>
      </c>
    </row>
    <row r="76" spans="8:9" x14ac:dyDescent="0.25">
      <c r="H76">
        <f t="shared" si="9"/>
        <v>48</v>
      </c>
      <c r="I76" t="s">
        <v>2571</v>
      </c>
    </row>
    <row r="77" spans="8:9" x14ac:dyDescent="0.25">
      <c r="H77">
        <f t="shared" si="9"/>
        <v>49</v>
      </c>
      <c r="I77" t="s">
        <v>2572</v>
      </c>
    </row>
    <row r="78" spans="8:9" x14ac:dyDescent="0.25">
      <c r="H78">
        <f t="shared" si="9"/>
        <v>50</v>
      </c>
      <c r="I78" t="s">
        <v>2573</v>
      </c>
    </row>
    <row r="79" spans="8:9" x14ac:dyDescent="0.25">
      <c r="H79">
        <f t="shared" si="9"/>
        <v>51</v>
      </c>
      <c r="I79" t="s">
        <v>2574</v>
      </c>
    </row>
    <row r="80" spans="8:9" x14ac:dyDescent="0.25">
      <c r="H80">
        <f t="shared" si="9"/>
        <v>52</v>
      </c>
      <c r="I80" t="s">
        <v>2575</v>
      </c>
    </row>
    <row r="81" spans="8:9" x14ac:dyDescent="0.25">
      <c r="H81">
        <f t="shared" si="9"/>
        <v>53</v>
      </c>
      <c r="I81" t="s">
        <v>2576</v>
      </c>
    </row>
    <row r="82" spans="8:9" x14ac:dyDescent="0.25">
      <c r="H82">
        <f t="shared" si="9"/>
        <v>54</v>
      </c>
      <c r="I82" t="s">
        <v>2577</v>
      </c>
    </row>
    <row r="83" spans="8:9" x14ac:dyDescent="0.25">
      <c r="H83">
        <f t="shared" si="9"/>
        <v>55</v>
      </c>
      <c r="I83" t="s">
        <v>2578</v>
      </c>
    </row>
    <row r="84" spans="8:9" x14ac:dyDescent="0.25">
      <c r="H84">
        <f t="shared" si="9"/>
        <v>56</v>
      </c>
      <c r="I84" t="s">
        <v>2579</v>
      </c>
    </row>
    <row r="85" spans="8:9" x14ac:dyDescent="0.25">
      <c r="H85">
        <f t="shared" si="9"/>
        <v>57</v>
      </c>
      <c r="I85" t="s">
        <v>2580</v>
      </c>
    </row>
    <row r="86" spans="8:9" x14ac:dyDescent="0.25">
      <c r="H86">
        <f t="shared" si="9"/>
        <v>58</v>
      </c>
      <c r="I86" t="s">
        <v>2581</v>
      </c>
    </row>
    <row r="87" spans="8:9" x14ac:dyDescent="0.25">
      <c r="H87">
        <f t="shared" si="9"/>
        <v>59</v>
      </c>
      <c r="I87" t="s">
        <v>2582</v>
      </c>
    </row>
    <row r="88" spans="8:9" x14ac:dyDescent="0.25">
      <c r="H88">
        <f t="shared" si="9"/>
        <v>60</v>
      </c>
      <c r="I88" t="s">
        <v>2583</v>
      </c>
    </row>
    <row r="89" spans="8:9" x14ac:dyDescent="0.25">
      <c r="H89">
        <f t="shared" si="9"/>
        <v>61</v>
      </c>
      <c r="I89" t="s">
        <v>2584</v>
      </c>
    </row>
    <row r="90" spans="8:9" x14ac:dyDescent="0.25">
      <c r="H90">
        <f t="shared" si="9"/>
        <v>62</v>
      </c>
      <c r="I90" t="s">
        <v>2585</v>
      </c>
    </row>
    <row r="91" spans="8:9" x14ac:dyDescent="0.25">
      <c r="H91">
        <f t="shared" si="9"/>
        <v>63</v>
      </c>
      <c r="I91" t="s">
        <v>2586</v>
      </c>
    </row>
    <row r="92" spans="8:9" x14ac:dyDescent="0.25">
      <c r="H92">
        <f t="shared" si="9"/>
        <v>64</v>
      </c>
      <c r="I92" t="s">
        <v>2587</v>
      </c>
    </row>
    <row r="93" spans="8:9" x14ac:dyDescent="0.25">
      <c r="H93">
        <f t="shared" si="9"/>
        <v>65</v>
      </c>
      <c r="I93" t="s">
        <v>2588</v>
      </c>
    </row>
    <row r="94" spans="8:9" x14ac:dyDescent="0.25">
      <c r="H94">
        <f t="shared" si="9"/>
        <v>66</v>
      </c>
      <c r="I94" t="s">
        <v>2589</v>
      </c>
    </row>
    <row r="95" spans="8:9" x14ac:dyDescent="0.25">
      <c r="H95">
        <f t="shared" ref="H95:H130" si="10">H94+1</f>
        <v>67</v>
      </c>
      <c r="I95" t="s">
        <v>2590</v>
      </c>
    </row>
    <row r="96" spans="8:9" x14ac:dyDescent="0.25">
      <c r="H96">
        <f t="shared" si="10"/>
        <v>68</v>
      </c>
      <c r="I96" t="s">
        <v>2591</v>
      </c>
    </row>
    <row r="97" spans="8:9" x14ac:dyDescent="0.25">
      <c r="H97">
        <f t="shared" si="10"/>
        <v>69</v>
      </c>
      <c r="I97" t="s">
        <v>2592</v>
      </c>
    </row>
    <row r="98" spans="8:9" x14ac:dyDescent="0.25">
      <c r="H98">
        <f t="shared" si="10"/>
        <v>70</v>
      </c>
      <c r="I98" t="s">
        <v>2593</v>
      </c>
    </row>
    <row r="99" spans="8:9" x14ac:dyDescent="0.25">
      <c r="H99">
        <f t="shared" si="10"/>
        <v>71</v>
      </c>
      <c r="I99" t="s">
        <v>2594</v>
      </c>
    </row>
    <row r="100" spans="8:9" x14ac:dyDescent="0.25">
      <c r="H100">
        <f t="shared" si="10"/>
        <v>72</v>
      </c>
      <c r="I100" t="s">
        <v>2595</v>
      </c>
    </row>
    <row r="101" spans="8:9" x14ac:dyDescent="0.25">
      <c r="H101">
        <f t="shared" si="10"/>
        <v>73</v>
      </c>
      <c r="I101" t="s">
        <v>2596</v>
      </c>
    </row>
    <row r="102" spans="8:9" x14ac:dyDescent="0.25">
      <c r="H102">
        <f t="shared" si="10"/>
        <v>74</v>
      </c>
      <c r="I102" t="s">
        <v>2597</v>
      </c>
    </row>
    <row r="103" spans="8:9" x14ac:dyDescent="0.25">
      <c r="H103">
        <f t="shared" si="10"/>
        <v>75</v>
      </c>
      <c r="I103" t="s">
        <v>2598</v>
      </c>
    </row>
    <row r="104" spans="8:9" x14ac:dyDescent="0.25">
      <c r="H104">
        <f t="shared" si="10"/>
        <v>76</v>
      </c>
      <c r="I104" t="s">
        <v>2599</v>
      </c>
    </row>
    <row r="105" spans="8:9" x14ac:dyDescent="0.25">
      <c r="H105">
        <f t="shared" si="10"/>
        <v>77</v>
      </c>
      <c r="I105" t="s">
        <v>2600</v>
      </c>
    </row>
    <row r="106" spans="8:9" x14ac:dyDescent="0.25">
      <c r="H106">
        <f t="shared" si="10"/>
        <v>78</v>
      </c>
      <c r="I106" t="s">
        <v>2601</v>
      </c>
    </row>
    <row r="107" spans="8:9" x14ac:dyDescent="0.25">
      <c r="H107">
        <f t="shared" si="10"/>
        <v>79</v>
      </c>
      <c r="I107" t="s">
        <v>2602</v>
      </c>
    </row>
    <row r="108" spans="8:9" x14ac:dyDescent="0.25">
      <c r="H108">
        <f t="shared" si="10"/>
        <v>80</v>
      </c>
      <c r="I108" t="s">
        <v>2603</v>
      </c>
    </row>
    <row r="109" spans="8:9" x14ac:dyDescent="0.25">
      <c r="H109">
        <f t="shared" si="10"/>
        <v>81</v>
      </c>
      <c r="I109" t="s">
        <v>2604</v>
      </c>
    </row>
    <row r="110" spans="8:9" x14ac:dyDescent="0.25">
      <c r="H110">
        <f t="shared" si="10"/>
        <v>82</v>
      </c>
      <c r="I110" t="s">
        <v>2605</v>
      </c>
    </row>
    <row r="111" spans="8:9" x14ac:dyDescent="0.25">
      <c r="H111">
        <f t="shared" si="10"/>
        <v>83</v>
      </c>
      <c r="I111" t="s">
        <v>2606</v>
      </c>
    </row>
    <row r="112" spans="8:9" x14ac:dyDescent="0.25">
      <c r="H112">
        <f t="shared" si="10"/>
        <v>84</v>
      </c>
      <c r="I112" t="s">
        <v>2607</v>
      </c>
    </row>
    <row r="113" spans="8:9" x14ac:dyDescent="0.25">
      <c r="H113">
        <f t="shared" si="10"/>
        <v>85</v>
      </c>
      <c r="I113" t="s">
        <v>2608</v>
      </c>
    </row>
    <row r="114" spans="8:9" x14ac:dyDescent="0.25">
      <c r="H114">
        <f t="shared" si="10"/>
        <v>86</v>
      </c>
      <c r="I114" t="s">
        <v>2609</v>
      </c>
    </row>
    <row r="115" spans="8:9" x14ac:dyDescent="0.25">
      <c r="H115">
        <f t="shared" si="10"/>
        <v>87</v>
      </c>
      <c r="I115" t="s">
        <v>2610</v>
      </c>
    </row>
    <row r="116" spans="8:9" x14ac:dyDescent="0.25">
      <c r="H116">
        <f t="shared" si="10"/>
        <v>88</v>
      </c>
      <c r="I116" t="s">
        <v>2611</v>
      </c>
    </row>
    <row r="117" spans="8:9" x14ac:dyDescent="0.25">
      <c r="H117">
        <f t="shared" si="10"/>
        <v>89</v>
      </c>
      <c r="I117" t="s">
        <v>2612</v>
      </c>
    </row>
    <row r="118" spans="8:9" x14ac:dyDescent="0.25">
      <c r="H118">
        <f t="shared" si="10"/>
        <v>90</v>
      </c>
      <c r="I118" t="s">
        <v>2613</v>
      </c>
    </row>
    <row r="119" spans="8:9" x14ac:dyDescent="0.25">
      <c r="H119">
        <f t="shared" si="10"/>
        <v>91</v>
      </c>
      <c r="I119" t="s">
        <v>2614</v>
      </c>
    </row>
    <row r="120" spans="8:9" x14ac:dyDescent="0.25">
      <c r="H120">
        <f t="shared" si="10"/>
        <v>92</v>
      </c>
      <c r="I120" t="s">
        <v>2615</v>
      </c>
    </row>
    <row r="121" spans="8:9" x14ac:dyDescent="0.25">
      <c r="H121">
        <f t="shared" si="10"/>
        <v>93</v>
      </c>
      <c r="I121" t="s">
        <v>2616</v>
      </c>
    </row>
    <row r="122" spans="8:9" x14ac:dyDescent="0.25">
      <c r="H122">
        <f t="shared" si="10"/>
        <v>94</v>
      </c>
      <c r="I122" t="s">
        <v>2617</v>
      </c>
    </row>
    <row r="123" spans="8:9" x14ac:dyDescent="0.25">
      <c r="H123">
        <f t="shared" si="10"/>
        <v>95</v>
      </c>
      <c r="I123" t="s">
        <v>2618</v>
      </c>
    </row>
    <row r="124" spans="8:9" x14ac:dyDescent="0.25">
      <c r="H124">
        <f t="shared" si="10"/>
        <v>96</v>
      </c>
      <c r="I124" t="s">
        <v>2619</v>
      </c>
    </row>
    <row r="125" spans="8:9" x14ac:dyDescent="0.25">
      <c r="H125">
        <f t="shared" si="10"/>
        <v>97</v>
      </c>
      <c r="I125" t="s">
        <v>2620</v>
      </c>
    </row>
    <row r="126" spans="8:9" x14ac:dyDescent="0.25">
      <c r="H126">
        <f t="shared" si="10"/>
        <v>98</v>
      </c>
      <c r="I126" t="s">
        <v>2621</v>
      </c>
    </row>
    <row r="127" spans="8:9" x14ac:dyDescent="0.25">
      <c r="H127">
        <f t="shared" si="10"/>
        <v>99</v>
      </c>
      <c r="I127" t="s">
        <v>2622</v>
      </c>
    </row>
    <row r="128" spans="8:9" x14ac:dyDescent="0.25">
      <c r="H128">
        <f t="shared" si="10"/>
        <v>100</v>
      </c>
      <c r="I128" t="s">
        <v>2623</v>
      </c>
    </row>
    <row r="129" spans="8:9" x14ac:dyDescent="0.25">
      <c r="H129">
        <f t="shared" si="10"/>
        <v>101</v>
      </c>
      <c r="I129" t="s">
        <v>2624</v>
      </c>
    </row>
    <row r="130" spans="8:9" x14ac:dyDescent="0.25">
      <c r="H130">
        <f t="shared" si="10"/>
        <v>102</v>
      </c>
      <c r="I130" t="s">
        <v>2625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P10" workbookViewId="0">
      <selection activeCell="U4" sqref="U4:U28"/>
    </sheetView>
  </sheetViews>
  <sheetFormatPr baseColWidth="10" defaultRowHeight="15" x14ac:dyDescent="0.25"/>
  <cols>
    <col min="2" max="2" width="14.85546875" customWidth="1"/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2367</v>
      </c>
    </row>
    <row r="5" spans="1:21" x14ac:dyDescent="0.25">
      <c r="A5">
        <v>1</v>
      </c>
      <c r="B5" s="9" t="s">
        <v>2650</v>
      </c>
      <c r="C5" s="9" t="s">
        <v>2648</v>
      </c>
      <c r="D5" s="9" t="s">
        <v>2647</v>
      </c>
      <c r="E5" s="9" t="s">
        <v>2646</v>
      </c>
      <c r="F5">
        <v>500</v>
      </c>
      <c r="G5">
        <v>85</v>
      </c>
      <c r="H5">
        <v>85</v>
      </c>
      <c r="I5" s="10" t="s">
        <v>2630</v>
      </c>
      <c r="J5" s="10" t="s">
        <v>2638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11" t="s">
        <v>2639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politicos', 'secreta', 500, 85, 85 , '2034-01-06', '2034-01-10', 2, 1, 1, 1, 1, 1, 1, '2034-01-07', 1),</v>
      </c>
    </row>
    <row r="6" spans="1:21" x14ac:dyDescent="0.25">
      <c r="A6">
        <f>A5+1</f>
        <v>2</v>
      </c>
      <c r="B6" s="9" t="s">
        <v>2650</v>
      </c>
      <c r="C6" s="9" t="s">
        <v>2648</v>
      </c>
      <c r="D6" s="9" t="s">
        <v>2647</v>
      </c>
      <c r="E6" s="9" t="s">
        <v>2646</v>
      </c>
      <c r="F6">
        <v>550</v>
      </c>
      <c r="G6">
        <v>30</v>
      </c>
      <c r="H6">
        <v>10</v>
      </c>
      <c r="I6" s="10" t="s">
        <v>2631</v>
      </c>
      <c r="J6" s="10" t="s">
        <v>9</v>
      </c>
      <c r="K6">
        <v>2</v>
      </c>
      <c r="L6">
        <v>7</v>
      </c>
      <c r="M6">
        <f>M5+1</f>
        <v>2</v>
      </c>
      <c r="N6">
        <f>N5+1</f>
        <v>2</v>
      </c>
      <c r="O6">
        <v>1</v>
      </c>
      <c r="P6">
        <v>1</v>
      </c>
      <c r="Q6">
        <v>1</v>
      </c>
      <c r="R6" s="10" t="s">
        <v>2638</v>
      </c>
      <c r="S6">
        <f>S5+2</f>
        <v>3</v>
      </c>
      <c r="U6" t="str">
        <f>CONCATENATE("('",B6,"', '",C6,"', '",D6,"', '",E6,"', ",F6,", ",G6,", ",H6," , '",I6,"', ",J6,", ",K6,", ",L6,", ",M6,", ",N6,", ",O6,", ",P6,", ",Q6,", '",R6,"', ",S6,"),")</f>
        <v>('crudo_contenido/imagen.jpg', 'imagen', 'Problemas politicos', 'secreta', 550, 30, 10 , '2034-01-09', null, 2, 7, 2, 2, 1, 1, 1, '2034-01-10', 3),</v>
      </c>
    </row>
    <row r="7" spans="1:21" x14ac:dyDescent="0.25">
      <c r="A7">
        <f t="shared" ref="A7:A39" si="0">A6+1</f>
        <v>3</v>
      </c>
      <c r="B7" s="9" t="s">
        <v>2650</v>
      </c>
      <c r="C7" s="9" t="s">
        <v>2648</v>
      </c>
      <c r="D7" s="9" t="s">
        <v>2629</v>
      </c>
      <c r="E7" s="9" t="s">
        <v>2646</v>
      </c>
      <c r="F7">
        <f>F6+10</f>
        <v>560</v>
      </c>
      <c r="G7">
        <v>85</v>
      </c>
      <c r="H7">
        <v>90</v>
      </c>
      <c r="I7" s="10" t="s">
        <v>2632</v>
      </c>
      <c r="J7" s="10" t="s">
        <v>2652</v>
      </c>
      <c r="K7">
        <v>2</v>
      </c>
      <c r="L7">
        <v>8</v>
      </c>
      <c r="M7">
        <f t="shared" ref="M7:M25" si="1">M6+1</f>
        <v>3</v>
      </c>
      <c r="N7">
        <f t="shared" ref="N7:N22" si="2">N6+1</f>
        <v>3</v>
      </c>
      <c r="O7">
        <v>1</v>
      </c>
      <c r="P7">
        <v>1</v>
      </c>
      <c r="Q7">
        <v>1</v>
      </c>
      <c r="R7" s="10" t="s">
        <v>2640</v>
      </c>
      <c r="S7">
        <f t="shared" ref="S7:S28" si="3">S6+2</f>
        <v>5</v>
      </c>
      <c r="U7" t="str">
        <f t="shared" ref="U7:U28" si="4">CONCATENATE("('",B7,"', '",C7,"', '",D7,"', '",E7,"', ",F7,", ",G7,", ",H7," , '",I7,"', '",J7,"', ",K7,", ",L7,", ",M7,", ",N7,", ",O7,", ",P7,", ",Q7,", '",R7,"', ",S7,"),")</f>
        <v>('crudo_contenido/imagen.jpg', 'imagen', 'Consecuencias de problemas politicos', 'secreta', 560, 85, 90 , '2034-01-20', '2034-01-24', 2, 8, 3, 3, 1, 1, 1, '2034-01-21', 5),</v>
      </c>
    </row>
    <row r="8" spans="1:21" x14ac:dyDescent="0.25">
      <c r="A8">
        <f t="shared" si="0"/>
        <v>4</v>
      </c>
      <c r="B8" s="9" t="s">
        <v>2650</v>
      </c>
      <c r="C8" s="9" t="s">
        <v>2648</v>
      </c>
      <c r="D8" s="9" t="s">
        <v>2629</v>
      </c>
      <c r="E8" s="9" t="s">
        <v>2646</v>
      </c>
      <c r="F8">
        <f t="shared" ref="F8:F28" si="5">F7+10</f>
        <v>570</v>
      </c>
      <c r="G8">
        <v>50</v>
      </c>
      <c r="H8">
        <v>85</v>
      </c>
      <c r="I8" s="10" t="s">
        <v>2633</v>
      </c>
      <c r="J8" s="10" t="s">
        <v>9</v>
      </c>
      <c r="K8">
        <v>2</v>
      </c>
      <c r="L8">
        <v>9</v>
      </c>
      <c r="M8">
        <f t="shared" si="1"/>
        <v>4</v>
      </c>
      <c r="N8">
        <f t="shared" si="2"/>
        <v>4</v>
      </c>
      <c r="O8">
        <v>2</v>
      </c>
      <c r="P8">
        <v>2</v>
      </c>
      <c r="Q8">
        <v>1</v>
      </c>
      <c r="R8" s="10" t="s">
        <v>2641</v>
      </c>
      <c r="S8">
        <f t="shared" si="3"/>
        <v>7</v>
      </c>
      <c r="U8" t="str">
        <f t="shared" si="4"/>
        <v>('crudo_contenido/imagen.jpg', 'imagen', 'Consecuencias de problemas politicos', 'secreta', 570, 50, 85 , '2034-02-14', 'null', 2, 9, 4, 4, 2, 2, 1, '2034-02-15', 7),</v>
      </c>
    </row>
    <row r="9" spans="1:21" x14ac:dyDescent="0.25">
      <c r="A9">
        <f t="shared" si="0"/>
        <v>5</v>
      </c>
      <c r="B9" s="9" t="s">
        <v>2649</v>
      </c>
      <c r="C9" s="9" t="s">
        <v>2648</v>
      </c>
      <c r="D9" s="9" t="s">
        <v>2629</v>
      </c>
      <c r="E9" s="9" t="s">
        <v>2646</v>
      </c>
      <c r="F9">
        <f t="shared" si="5"/>
        <v>580</v>
      </c>
      <c r="G9">
        <v>60</v>
      </c>
      <c r="H9">
        <v>90</v>
      </c>
      <c r="I9" s="10" t="s">
        <v>2634</v>
      </c>
      <c r="J9" s="10" t="s">
        <v>9</v>
      </c>
      <c r="K9">
        <v>2</v>
      </c>
      <c r="L9">
        <v>9</v>
      </c>
      <c r="M9">
        <f t="shared" si="1"/>
        <v>5</v>
      </c>
      <c r="N9">
        <f t="shared" si="2"/>
        <v>5</v>
      </c>
      <c r="O9">
        <v>2</v>
      </c>
      <c r="P9">
        <v>2</v>
      </c>
      <c r="Q9">
        <v>1</v>
      </c>
      <c r="R9" s="10" t="s">
        <v>2642</v>
      </c>
      <c r="S9">
        <f t="shared" si="3"/>
        <v>9</v>
      </c>
      <c r="U9" t="str">
        <f t="shared" si="4"/>
        <v>('crudo_contenido/imagen2.jpg', 'imagen', 'Consecuencias de problemas politicos', 'secreta', 580, 60, 90 , '2034-02-09', 'null', 2, 9, 5, 5, 2, 2, 1, '2034-02-10', 9),</v>
      </c>
    </row>
    <row r="10" spans="1:21" x14ac:dyDescent="0.25">
      <c r="A10">
        <f t="shared" si="0"/>
        <v>6</v>
      </c>
      <c r="B10" s="9" t="s">
        <v>2649</v>
      </c>
      <c r="C10" s="9" t="s">
        <v>2648</v>
      </c>
      <c r="D10" s="9" t="s">
        <v>2629</v>
      </c>
      <c r="E10" s="9" t="s">
        <v>2646</v>
      </c>
      <c r="F10">
        <f t="shared" si="5"/>
        <v>590</v>
      </c>
      <c r="G10">
        <v>85</v>
      </c>
      <c r="H10">
        <v>60</v>
      </c>
      <c r="I10" s="10" t="s">
        <v>2635</v>
      </c>
      <c r="J10" s="10" t="s">
        <v>2653</v>
      </c>
      <c r="K10">
        <v>2</v>
      </c>
      <c r="L10">
        <v>8</v>
      </c>
      <c r="M10">
        <f t="shared" si="1"/>
        <v>6</v>
      </c>
      <c r="N10">
        <f t="shared" si="2"/>
        <v>6</v>
      </c>
      <c r="O10">
        <v>2</v>
      </c>
      <c r="P10">
        <v>2</v>
      </c>
      <c r="Q10">
        <v>1</v>
      </c>
      <c r="R10" s="10" t="s">
        <v>2643</v>
      </c>
      <c r="S10">
        <f t="shared" si="3"/>
        <v>11</v>
      </c>
      <c r="U10" t="str">
        <f t="shared" si="4"/>
        <v>('crudo_contenido/imagen2.jpg', 'imagen', 'Consecuencias de problemas politicos', 'secreta', 590, 85, 60 , '2034-06-09', '2034-06-13', 2, 8, 6, 6, 2, 2, 1, '2034-06-10', 11),</v>
      </c>
    </row>
    <row r="11" spans="1:21" x14ac:dyDescent="0.25">
      <c r="A11">
        <f t="shared" si="0"/>
        <v>7</v>
      </c>
      <c r="B11" s="9" t="s">
        <v>2649</v>
      </c>
      <c r="C11" s="9" t="s">
        <v>2648</v>
      </c>
      <c r="D11" s="9" t="s">
        <v>2629</v>
      </c>
      <c r="E11" s="9" t="s">
        <v>2646</v>
      </c>
      <c r="F11">
        <f t="shared" si="5"/>
        <v>600</v>
      </c>
      <c r="G11">
        <v>35</v>
      </c>
      <c r="H11">
        <v>60</v>
      </c>
      <c r="I11" s="10" t="s">
        <v>2636</v>
      </c>
      <c r="J11" s="10" t="s">
        <v>9</v>
      </c>
      <c r="K11">
        <v>3</v>
      </c>
      <c r="L11">
        <v>9</v>
      </c>
      <c r="M11">
        <f t="shared" si="1"/>
        <v>7</v>
      </c>
      <c r="N11">
        <f t="shared" si="2"/>
        <v>7</v>
      </c>
      <c r="O11">
        <v>3</v>
      </c>
      <c r="P11">
        <v>3</v>
      </c>
      <c r="Q11">
        <v>2</v>
      </c>
      <c r="R11" s="10" t="s">
        <v>2644</v>
      </c>
      <c r="S11">
        <f t="shared" si="3"/>
        <v>13</v>
      </c>
      <c r="U11" t="str">
        <f t="shared" si="4"/>
        <v>('crudo_contenido/imagen2.jpg', 'imagen', 'Consecuencias de problemas politicos', 'secreta', 600, 35, 60 , '2035-06-09', 'null', 3, 9, 7, 7, 3, 3, 2, '2035-06-10', 13),</v>
      </c>
    </row>
    <row r="12" spans="1:21" x14ac:dyDescent="0.25">
      <c r="A12">
        <f t="shared" si="0"/>
        <v>8</v>
      </c>
      <c r="B12" s="9" t="s">
        <v>2649</v>
      </c>
      <c r="C12" s="9" t="s">
        <v>2648</v>
      </c>
      <c r="D12" s="9" t="s">
        <v>2629</v>
      </c>
      <c r="E12" s="9" t="s">
        <v>2646</v>
      </c>
      <c r="F12">
        <f t="shared" si="5"/>
        <v>610</v>
      </c>
      <c r="G12">
        <v>85</v>
      </c>
      <c r="H12">
        <v>70</v>
      </c>
      <c r="I12" s="10" t="s">
        <v>2637</v>
      </c>
      <c r="J12" s="10" t="s">
        <v>2654</v>
      </c>
      <c r="K12">
        <v>3</v>
      </c>
      <c r="L12">
        <v>9</v>
      </c>
      <c r="M12">
        <f t="shared" si="1"/>
        <v>8</v>
      </c>
      <c r="N12">
        <f t="shared" si="2"/>
        <v>8</v>
      </c>
      <c r="O12">
        <v>3</v>
      </c>
      <c r="P12">
        <v>3</v>
      </c>
      <c r="Q12">
        <v>2</v>
      </c>
      <c r="R12" s="10" t="s">
        <v>2645</v>
      </c>
      <c r="S12">
        <f t="shared" si="3"/>
        <v>15</v>
      </c>
      <c r="U12" t="str">
        <f t="shared" si="4"/>
        <v>('crudo_contenido/imagen2.jpg', 'imagen', 'Consecuencias de problemas politicos', 'secreta', 610, 85, 70 , '2036-06-09', '2036-06-13', 3, 9, 8, 8, 3, 3, 2, '2036-06-10', 15),</v>
      </c>
    </row>
    <row r="13" spans="1:21" x14ac:dyDescent="0.25">
      <c r="A13">
        <f t="shared" si="0"/>
        <v>9</v>
      </c>
      <c r="B13" s="9" t="s">
        <v>2700</v>
      </c>
      <c r="C13" t="s">
        <v>2651</v>
      </c>
      <c r="D13" t="s">
        <v>2673</v>
      </c>
      <c r="E13" t="s">
        <v>2671</v>
      </c>
      <c r="F13">
        <f t="shared" si="5"/>
        <v>620</v>
      </c>
      <c r="G13">
        <v>90</v>
      </c>
      <c r="H13">
        <v>90</v>
      </c>
      <c r="I13" s="10" t="s">
        <v>2655</v>
      </c>
      <c r="J13" s="10" t="s">
        <v>9</v>
      </c>
      <c r="K13">
        <v>2</v>
      </c>
      <c r="L13">
        <v>1</v>
      </c>
      <c r="M13">
        <f t="shared" si="1"/>
        <v>9</v>
      </c>
      <c r="N13">
        <f t="shared" si="2"/>
        <v>9</v>
      </c>
      <c r="O13">
        <v>3</v>
      </c>
      <c r="P13">
        <v>3</v>
      </c>
      <c r="Q13">
        <v>2</v>
      </c>
      <c r="R13" s="10" t="s">
        <v>2685</v>
      </c>
      <c r="S13">
        <f t="shared" si="3"/>
        <v>17</v>
      </c>
      <c r="U13" t="str">
        <f>CONCATENATE("('",B13,"', '",C13,"', '",D13,"', '",E13,"', ",F13,", ",G13,", ",H13," , '",I13,"', ",J13,", ",K13,", ",L13,", ",M13,", ",N13,", ",O13,", ",P13,", ",Q13,", '",R13,"', ",S13,"),")</f>
        <v>('crudo_contenido/texto2.txt', 'texto', 'Conflictos entre paises por poder', 'abierta', 620, 90, 90 , '2035-03-09', null, 2, 1, 9, 9, 3, 3, 2, '2035-03-10', 17),</v>
      </c>
    </row>
    <row r="14" spans="1:21" x14ac:dyDescent="0.25">
      <c r="A14">
        <f t="shared" si="0"/>
        <v>10</v>
      </c>
      <c r="B14" s="9" t="s">
        <v>2700</v>
      </c>
      <c r="C14" t="s">
        <v>2651</v>
      </c>
      <c r="D14" t="s">
        <v>2673</v>
      </c>
      <c r="E14" t="s">
        <v>2672</v>
      </c>
      <c r="F14">
        <f t="shared" si="5"/>
        <v>630</v>
      </c>
      <c r="G14">
        <v>75</v>
      </c>
      <c r="H14">
        <v>80</v>
      </c>
      <c r="I14" s="10" t="s">
        <v>2657</v>
      </c>
      <c r="J14" s="10" t="s">
        <v>9</v>
      </c>
      <c r="K14">
        <v>2</v>
      </c>
      <c r="L14">
        <v>1</v>
      </c>
      <c r="M14">
        <f t="shared" si="1"/>
        <v>10</v>
      </c>
      <c r="N14">
        <f t="shared" si="2"/>
        <v>10</v>
      </c>
      <c r="O14">
        <f t="shared" ref="O14:P16" si="6">O11+1</f>
        <v>4</v>
      </c>
      <c r="P14">
        <f t="shared" si="6"/>
        <v>4</v>
      </c>
      <c r="Q14">
        <v>2</v>
      </c>
      <c r="R14" s="10" t="s">
        <v>2686</v>
      </c>
      <c r="S14">
        <f t="shared" si="3"/>
        <v>19</v>
      </c>
      <c r="U14" t="str">
        <f>CONCATENATE("('",B14,"', '",C14,"', '",D14,"', '",E14,"', ",F14,", ",G14,", ",H14," , '",I14,"', ",J14,", ",K14,", ",L14,", ",M14,", ",N14,", ",O14,", ",P14,", ",Q14,", '",R14,"', ",S14,"),")</f>
        <v>('crudo_contenido/texto2.txt', 'texto', 'Conflictos entre paises por poder', 'tecnica', 630, 75, 80 , '2035-10-10', null, 2, 1, 10, 10, 4, 4, 2, '2035-10-11', 19),</v>
      </c>
    </row>
    <row r="15" spans="1:21" x14ac:dyDescent="0.25">
      <c r="A15">
        <f t="shared" si="0"/>
        <v>11</v>
      </c>
      <c r="B15" s="9" t="s">
        <v>2700</v>
      </c>
      <c r="C15" t="s">
        <v>2651</v>
      </c>
      <c r="D15" t="s">
        <v>2673</v>
      </c>
      <c r="E15" s="9" t="s">
        <v>2646</v>
      </c>
      <c r="F15">
        <f t="shared" si="5"/>
        <v>640</v>
      </c>
      <c r="G15">
        <v>100</v>
      </c>
      <c r="H15">
        <v>80</v>
      </c>
      <c r="I15" s="10" t="s">
        <v>2658</v>
      </c>
      <c r="J15" s="10" t="s">
        <v>2675</v>
      </c>
      <c r="K15">
        <v>2</v>
      </c>
      <c r="L15">
        <v>1</v>
      </c>
      <c r="M15">
        <f t="shared" si="1"/>
        <v>11</v>
      </c>
      <c r="N15">
        <f t="shared" si="2"/>
        <v>11</v>
      </c>
      <c r="O15">
        <f t="shared" si="6"/>
        <v>4</v>
      </c>
      <c r="P15">
        <f t="shared" si="6"/>
        <v>4</v>
      </c>
      <c r="Q15">
        <v>2</v>
      </c>
      <c r="R15" s="10" t="s">
        <v>2687</v>
      </c>
      <c r="S15">
        <f t="shared" si="3"/>
        <v>21</v>
      </c>
      <c r="U15" t="str">
        <f>CONCATENATE("('",B15,"', '",C15,"', '",D15,"', '",E15,"', ",F15,", ",G15,", ",H15," , '",I15,"', ",J15,", ",K15,", ",L15,", ",M15,", ",N15,", ",O15,", ",P15,", ",Q15,", '",R15,"', ",S15,"),")</f>
        <v>('crudo_contenido/texto2.txt', 'texto', 'Conflictos entre paises por poder', 'secreta', 640, 100, 80 , '2035-11-11', 2035-11-14, 2, 1, 11, 11, 4, 4, 2, '2035-11-12', 21),</v>
      </c>
    </row>
    <row r="16" spans="1:21" x14ac:dyDescent="0.25">
      <c r="A16">
        <f t="shared" si="0"/>
        <v>12</v>
      </c>
      <c r="B16" s="9" t="s">
        <v>2700</v>
      </c>
      <c r="C16" t="s">
        <v>2651</v>
      </c>
      <c r="D16" t="s">
        <v>2674</v>
      </c>
      <c r="E16" t="s">
        <v>2671</v>
      </c>
      <c r="F16">
        <f t="shared" si="5"/>
        <v>650</v>
      </c>
      <c r="G16">
        <v>85</v>
      </c>
      <c r="H16">
        <v>85</v>
      </c>
      <c r="I16" s="10" t="s">
        <v>2659</v>
      </c>
      <c r="J16" s="10" t="s">
        <v>9</v>
      </c>
      <c r="K16">
        <v>2</v>
      </c>
      <c r="L16">
        <v>8</v>
      </c>
      <c r="M16">
        <f t="shared" si="1"/>
        <v>12</v>
      </c>
      <c r="N16">
        <f t="shared" si="2"/>
        <v>12</v>
      </c>
      <c r="O16">
        <f t="shared" si="6"/>
        <v>4</v>
      </c>
      <c r="P16">
        <f t="shared" si="6"/>
        <v>4</v>
      </c>
      <c r="Q16">
        <v>2</v>
      </c>
      <c r="R16" s="10" t="s">
        <v>2688</v>
      </c>
      <c r="S16">
        <f t="shared" si="3"/>
        <v>23</v>
      </c>
      <c r="U16" t="str">
        <f>CONCATENATE("('",B16,"', '",C16,"', '",D16,"', '",E16,"', ",F16,", ",G16,", ",H16," , '",I16,"', ",J16,", ",K16,", ",L16,", ",M16,", ",N16,", ",O16,", ",P16,", ",Q16,", '",R16,"', ",S16,"),")</f>
        <v>('crudo_contenido/texto2.txt', 'texto', 'Resultados de los conflictos', 'abierta', 650, 85, 85 , '2034-12-24', null, 2, 8, 12, 12, 4, 4, 2, '2034-12-25', 23),</v>
      </c>
    </row>
    <row r="17" spans="1:21" x14ac:dyDescent="0.25">
      <c r="A17">
        <f t="shared" si="0"/>
        <v>13</v>
      </c>
      <c r="B17" s="9" t="s">
        <v>2701</v>
      </c>
      <c r="C17" t="s">
        <v>2651</v>
      </c>
      <c r="D17" t="s">
        <v>2674</v>
      </c>
      <c r="E17" t="s">
        <v>2672</v>
      </c>
      <c r="F17">
        <f t="shared" si="5"/>
        <v>660</v>
      </c>
      <c r="G17">
        <v>90</v>
      </c>
      <c r="H17">
        <v>95</v>
      </c>
      <c r="I17" s="10" t="s">
        <v>2660</v>
      </c>
      <c r="J17" s="10" t="s">
        <v>2676</v>
      </c>
      <c r="K17">
        <v>2</v>
      </c>
      <c r="L17">
        <v>8</v>
      </c>
      <c r="M17">
        <f t="shared" si="1"/>
        <v>13</v>
      </c>
      <c r="N17">
        <f t="shared" si="2"/>
        <v>13</v>
      </c>
      <c r="O17">
        <f t="shared" ref="O17:P28" si="7">O14+1</f>
        <v>5</v>
      </c>
      <c r="P17">
        <f t="shared" si="7"/>
        <v>5</v>
      </c>
      <c r="Q17">
        <v>3</v>
      </c>
      <c r="R17" s="10" t="s">
        <v>2681</v>
      </c>
      <c r="S17">
        <f t="shared" si="3"/>
        <v>25</v>
      </c>
      <c r="U17" t="str">
        <f t="shared" si="4"/>
        <v>('crudo_contenido/texto.txt', 'texto', 'Resultados de los conflictos', 'tecnica', 660, 90, 95 , '2034-03-21', '2034-03-24', 2, 8, 13, 13, 5, 5, 3, '2034-03-22', 25),</v>
      </c>
    </row>
    <row r="18" spans="1:21" x14ac:dyDescent="0.25">
      <c r="A18">
        <f t="shared" si="0"/>
        <v>14</v>
      </c>
      <c r="B18" s="9" t="s">
        <v>2701</v>
      </c>
      <c r="C18" t="s">
        <v>2651</v>
      </c>
      <c r="D18" t="s">
        <v>2674</v>
      </c>
      <c r="E18" s="9" t="s">
        <v>2646</v>
      </c>
      <c r="F18">
        <f t="shared" si="5"/>
        <v>670</v>
      </c>
      <c r="G18">
        <v>70</v>
      </c>
      <c r="H18">
        <v>60</v>
      </c>
      <c r="I18" s="10" t="s">
        <v>2656</v>
      </c>
      <c r="J18" s="10" t="s">
        <v>9</v>
      </c>
      <c r="K18">
        <v>2</v>
      </c>
      <c r="L18">
        <v>1</v>
      </c>
      <c r="M18">
        <f t="shared" si="1"/>
        <v>14</v>
      </c>
      <c r="N18">
        <f t="shared" si="2"/>
        <v>14</v>
      </c>
      <c r="O18">
        <f t="shared" si="7"/>
        <v>5</v>
      </c>
      <c r="P18">
        <f t="shared" si="7"/>
        <v>5</v>
      </c>
      <c r="Q18">
        <v>3</v>
      </c>
      <c r="R18" s="10" t="s">
        <v>2689</v>
      </c>
      <c r="S18">
        <f t="shared" si="3"/>
        <v>27</v>
      </c>
      <c r="U18" t="str">
        <f>CONCATENATE("('",B18,"', '",C18,"', '",D18,"', '",E18,"', ",F18,", ",G18,", ",H18," , '",I18,"', ",J18,", ",K18,", ",L18,", ",M18,", ",N18,", ",O18,", ",P18,", ",Q18,", '",R18,"', ",S18,"),")</f>
        <v>('crudo_contenido/texto.txt', 'texto', 'Resultados de los conflictos', 'secreta', 670, 70, 60 , '2036-03-09', null, 2, 1, 14, 14, 5, 5, 3, '2036-03-10', 27),</v>
      </c>
    </row>
    <row r="19" spans="1:21" x14ac:dyDescent="0.25">
      <c r="A19">
        <f t="shared" si="0"/>
        <v>15</v>
      </c>
      <c r="B19" s="9" t="s">
        <v>2701</v>
      </c>
      <c r="C19" t="s">
        <v>2651</v>
      </c>
      <c r="D19" t="s">
        <v>2674</v>
      </c>
      <c r="E19" t="s">
        <v>2671</v>
      </c>
      <c r="F19">
        <f t="shared" si="5"/>
        <v>680</v>
      </c>
      <c r="G19">
        <v>60</v>
      </c>
      <c r="H19">
        <v>60</v>
      </c>
      <c r="I19" s="10" t="s">
        <v>2661</v>
      </c>
      <c r="J19" s="10" t="s">
        <v>9</v>
      </c>
      <c r="K19">
        <v>3</v>
      </c>
      <c r="L19">
        <v>8</v>
      </c>
      <c r="M19">
        <f t="shared" si="1"/>
        <v>15</v>
      </c>
      <c r="N19">
        <f t="shared" si="2"/>
        <v>15</v>
      </c>
      <c r="O19">
        <f t="shared" si="7"/>
        <v>5</v>
      </c>
      <c r="P19">
        <f t="shared" si="7"/>
        <v>5</v>
      </c>
      <c r="Q19">
        <v>3</v>
      </c>
      <c r="R19" s="10" t="s">
        <v>2690</v>
      </c>
      <c r="S19">
        <f t="shared" si="3"/>
        <v>29</v>
      </c>
      <c r="U19" t="str">
        <f>CONCATENATE("('",B19,"', '",C19,"', '",D19,"', '",E19,"', ",F19,", ",G19,", ",H19," , '",I19,"', ",J19,", ",K19,", ",L19,", ",M19,", ",N19,", ",O19,", ",P19,", ",Q19,", '",R19,"', ",S19,"),")</f>
        <v>('crudo_contenido/texto.txt', 'texto', 'Resultados de los conflictos', 'abierta', 680, 60, 60 , '2036-09-19', null, 3, 8, 15, 15, 5, 5, 3, '2036-09-20', 29),</v>
      </c>
    </row>
    <row r="20" spans="1:21" x14ac:dyDescent="0.25">
      <c r="A20">
        <f t="shared" si="0"/>
        <v>16</v>
      </c>
      <c r="B20" s="9" t="s">
        <v>2702</v>
      </c>
      <c r="C20" t="s">
        <v>2698</v>
      </c>
      <c r="D20" t="s">
        <v>2699</v>
      </c>
      <c r="E20" t="s">
        <v>2672</v>
      </c>
      <c r="F20">
        <f t="shared" si="5"/>
        <v>690</v>
      </c>
      <c r="G20">
        <v>100</v>
      </c>
      <c r="H20">
        <v>100</v>
      </c>
      <c r="I20" s="10" t="s">
        <v>2662</v>
      </c>
      <c r="J20" s="10" t="s">
        <v>2678</v>
      </c>
      <c r="K20">
        <v>3</v>
      </c>
      <c r="L20">
        <v>2</v>
      </c>
      <c r="M20">
        <f t="shared" si="1"/>
        <v>16</v>
      </c>
      <c r="N20">
        <f t="shared" si="2"/>
        <v>16</v>
      </c>
      <c r="O20">
        <f t="shared" si="7"/>
        <v>6</v>
      </c>
      <c r="P20">
        <f t="shared" si="7"/>
        <v>6</v>
      </c>
      <c r="Q20">
        <v>3</v>
      </c>
      <c r="R20" s="10" t="s">
        <v>2691</v>
      </c>
      <c r="S20">
        <f t="shared" si="3"/>
        <v>31</v>
      </c>
      <c r="U20" t="str">
        <f t="shared" si="4"/>
        <v>('crudo_contenido/audio.mp3', 'audio', 'Conflictos en calle con individuos', 'tecnica', 690, 100, 100 , '2036-08-19', '2036-08-23', 3, 2, 16, 16, 6, 6, 3, '2036-08-20', 31),</v>
      </c>
    </row>
    <row r="21" spans="1:21" x14ac:dyDescent="0.25">
      <c r="A21">
        <f t="shared" si="0"/>
        <v>17</v>
      </c>
      <c r="B21" s="9" t="s">
        <v>2702</v>
      </c>
      <c r="C21" t="s">
        <v>2698</v>
      </c>
      <c r="D21" t="s">
        <v>2699</v>
      </c>
      <c r="E21" s="9" t="s">
        <v>2646</v>
      </c>
      <c r="F21">
        <f t="shared" si="5"/>
        <v>700</v>
      </c>
      <c r="G21">
        <v>90</v>
      </c>
      <c r="H21">
        <v>85</v>
      </c>
      <c r="I21" s="10" t="s">
        <v>2663</v>
      </c>
      <c r="J21" s="10" t="s">
        <v>2677</v>
      </c>
      <c r="K21">
        <v>2</v>
      </c>
      <c r="L21">
        <v>2</v>
      </c>
      <c r="M21">
        <f t="shared" si="1"/>
        <v>17</v>
      </c>
      <c r="N21">
        <f t="shared" si="2"/>
        <v>17</v>
      </c>
      <c r="O21">
        <f t="shared" si="7"/>
        <v>6</v>
      </c>
      <c r="P21">
        <f t="shared" si="7"/>
        <v>6</v>
      </c>
      <c r="Q21">
        <v>3</v>
      </c>
      <c r="R21" s="10" t="s">
        <v>2679</v>
      </c>
      <c r="S21">
        <f t="shared" si="3"/>
        <v>33</v>
      </c>
      <c r="U21" t="str">
        <f t="shared" si="4"/>
        <v>('crudo_contenido/audio.mp3', 'audio', 'Conflictos en calle con individuos', 'secreta', 700, 90, 85 , '2035-11-21', '2035-11-24', 2, 2, 17, 17, 6, 6, 3, '2035-11-22', 33),</v>
      </c>
    </row>
    <row r="22" spans="1:21" x14ac:dyDescent="0.25">
      <c r="A22">
        <f t="shared" si="0"/>
        <v>18</v>
      </c>
      <c r="B22" s="9" t="s">
        <v>2702</v>
      </c>
      <c r="C22" t="s">
        <v>2698</v>
      </c>
      <c r="D22" t="s">
        <v>2699</v>
      </c>
      <c r="E22" t="s">
        <v>2671</v>
      </c>
      <c r="F22">
        <f t="shared" si="5"/>
        <v>710</v>
      </c>
      <c r="G22">
        <v>30</v>
      </c>
      <c r="H22">
        <v>30</v>
      </c>
      <c r="I22" s="10" t="s">
        <v>2664</v>
      </c>
      <c r="J22" s="10" t="s">
        <v>9</v>
      </c>
      <c r="K22">
        <v>2</v>
      </c>
      <c r="L22">
        <v>2</v>
      </c>
      <c r="M22">
        <f t="shared" si="1"/>
        <v>18</v>
      </c>
      <c r="N22">
        <f t="shared" si="2"/>
        <v>18</v>
      </c>
      <c r="O22">
        <f t="shared" si="7"/>
        <v>6</v>
      </c>
      <c r="P22">
        <f t="shared" si="7"/>
        <v>6</v>
      </c>
      <c r="Q22">
        <v>3</v>
      </c>
      <c r="R22" s="10" t="s">
        <v>2680</v>
      </c>
      <c r="S22">
        <f t="shared" si="3"/>
        <v>35</v>
      </c>
      <c r="U22" t="str">
        <f>CONCATENATE("('",B22,"', '",C22,"', '",D22,"', '",E22,"', ",F22,", ",G22,", ",H22," , '",I22,"', ",J22,", ",K22,", ",L22,", ",M22,", ",N22,", ",O22,", ",P22,", ",Q22,", '",R22,"', ",S22,"),")</f>
        <v>('crudo_contenido/audio.mp3', 'audio', 'Conflictos en calle con individuos', 'abierta', 710, 30, 30 , '2035-05-21', null, 2, 2, 18, 18, 6, 6, 3, '2035-05-22', 35),</v>
      </c>
    </row>
    <row r="23" spans="1:21" x14ac:dyDescent="0.25">
      <c r="A23">
        <f t="shared" si="0"/>
        <v>19</v>
      </c>
      <c r="B23" s="9" t="s">
        <v>2703</v>
      </c>
      <c r="C23" t="s">
        <v>2704</v>
      </c>
      <c r="D23" t="s">
        <v>2707</v>
      </c>
      <c r="E23" t="s">
        <v>2672</v>
      </c>
      <c r="F23">
        <f t="shared" si="5"/>
        <v>720</v>
      </c>
      <c r="G23">
        <v>40</v>
      </c>
      <c r="H23">
        <v>35</v>
      </c>
      <c r="I23" s="10" t="s">
        <v>2665</v>
      </c>
      <c r="J23" s="10" t="s">
        <v>9</v>
      </c>
      <c r="K23">
        <v>2</v>
      </c>
      <c r="L23">
        <v>4</v>
      </c>
      <c r="M23">
        <f t="shared" si="1"/>
        <v>19</v>
      </c>
      <c r="N23">
        <f t="shared" ref="N23:N29" si="8">N22+1</f>
        <v>19</v>
      </c>
      <c r="O23">
        <f t="shared" si="7"/>
        <v>7</v>
      </c>
      <c r="P23">
        <f t="shared" si="7"/>
        <v>7</v>
      </c>
      <c r="Q23">
        <v>4</v>
      </c>
      <c r="R23" s="10" t="s">
        <v>2692</v>
      </c>
      <c r="S23">
        <f t="shared" si="3"/>
        <v>37</v>
      </c>
      <c r="U23" t="str">
        <f>CONCATENATE("('",B23,"', '",C23,"', '",D23,"', '",E23,"', ",F23,", ",G23,", ",H23," , '",I23,"', ",J23,", ",K23,", ",L23,", ",M23,", ",N23,", ",O23,", ",P23,", ",Q23,", '",R23,"', ",S23,"),")</f>
        <v>('crudo_contenido/formulas.mp4', 'video', 'Formulas para las empresas', 'tecnica', 720, 40, 35 , '2034-03-02', null, 2, 4, 19, 19, 7, 7, 4, '2034-03-03', 37),</v>
      </c>
    </row>
    <row r="24" spans="1:21" x14ac:dyDescent="0.25">
      <c r="A24">
        <f t="shared" si="0"/>
        <v>20</v>
      </c>
      <c r="B24" s="9" t="s">
        <v>2705</v>
      </c>
      <c r="C24" t="s">
        <v>2648</v>
      </c>
      <c r="D24" t="s">
        <v>2709</v>
      </c>
      <c r="E24" s="9" t="s">
        <v>2646</v>
      </c>
      <c r="F24">
        <f t="shared" si="5"/>
        <v>730</v>
      </c>
      <c r="G24">
        <v>50</v>
      </c>
      <c r="H24">
        <v>66</v>
      </c>
      <c r="I24" s="10" t="s">
        <v>2666</v>
      </c>
      <c r="J24" s="10" t="s">
        <v>9</v>
      </c>
      <c r="K24">
        <v>2</v>
      </c>
      <c r="L24">
        <v>3</v>
      </c>
      <c r="M24">
        <f t="shared" si="1"/>
        <v>20</v>
      </c>
      <c r="N24">
        <f t="shared" si="8"/>
        <v>20</v>
      </c>
      <c r="O24">
        <f t="shared" si="7"/>
        <v>7</v>
      </c>
      <c r="P24">
        <f t="shared" si="7"/>
        <v>7</v>
      </c>
      <c r="Q24">
        <v>4</v>
      </c>
      <c r="R24" s="10" t="s">
        <v>2693</v>
      </c>
      <c r="S24">
        <f t="shared" si="3"/>
        <v>39</v>
      </c>
      <c r="U24" t="str">
        <f>CONCATENATE("('",B24,"', '",C24,"', '",D24,"', '",E24,"', ",F24,", ",G24,", ",H24," , '",I24,"', ",J24,", ",K24,", ",L24,", ",M24,", ",N24,", ",O24,", ",P24,", ",Q24,", '",R24,"', ",S24,"),")</f>
        <v>('crudo_contenido/imagen3.png', 'imagen', 'Planificación de marketing', 'secreta', 730, 50, 66 , '2034-12-01', null, 2, 3, 20, 20, 7, 7, 4, '2034-12-02', 39),</v>
      </c>
    </row>
    <row r="25" spans="1:21" x14ac:dyDescent="0.25">
      <c r="A25">
        <f t="shared" si="0"/>
        <v>21</v>
      </c>
      <c r="B25" s="9" t="s">
        <v>2706</v>
      </c>
      <c r="C25" t="s">
        <v>2648</v>
      </c>
      <c r="D25" t="s">
        <v>2708</v>
      </c>
      <c r="E25" t="s">
        <v>2671</v>
      </c>
      <c r="F25">
        <f t="shared" si="5"/>
        <v>740</v>
      </c>
      <c r="G25">
        <v>45</v>
      </c>
      <c r="H25">
        <v>45</v>
      </c>
      <c r="I25" s="10" t="s">
        <v>2667</v>
      </c>
      <c r="J25" s="10" t="s">
        <v>9</v>
      </c>
      <c r="K25">
        <v>2</v>
      </c>
      <c r="L25">
        <v>8</v>
      </c>
      <c r="M25">
        <f t="shared" si="1"/>
        <v>21</v>
      </c>
      <c r="N25">
        <f t="shared" si="8"/>
        <v>21</v>
      </c>
      <c r="O25">
        <f t="shared" si="7"/>
        <v>7</v>
      </c>
      <c r="P25">
        <f t="shared" si="7"/>
        <v>7</v>
      </c>
      <c r="Q25">
        <v>4</v>
      </c>
      <c r="R25" s="10" t="s">
        <v>2694</v>
      </c>
      <c r="S25">
        <f t="shared" si="3"/>
        <v>41</v>
      </c>
      <c r="U25" t="str">
        <f>CONCATENATE("('",B25,"', '",C25,"', '",D25,"', '",E25,"', ",F25,", ",G25,", ",H25," , '",I25,"', ",J25,", ",K25,", ",L25,", ",M25,", ",N25,", ",O25,", ",P25,", ",Q25,", '",R25,"', ",S25,"),")</f>
        <v>('crudo_contenido/planos.png', 'imagen', 'Investigacion de planos para construcción', 'abierta', 740, 45, 45 , '2035-08-06', null, 2, 8, 21, 21, 7, 7, 4, '2035-08-07', 41),</v>
      </c>
    </row>
    <row r="26" spans="1:21" x14ac:dyDescent="0.25">
      <c r="A26">
        <f t="shared" si="0"/>
        <v>22</v>
      </c>
      <c r="B26" s="9" t="s">
        <v>2706</v>
      </c>
      <c r="C26" t="s">
        <v>2648</v>
      </c>
      <c r="D26" t="s">
        <v>2709</v>
      </c>
      <c r="E26" t="s">
        <v>2672</v>
      </c>
      <c r="F26">
        <f t="shared" si="5"/>
        <v>750</v>
      </c>
      <c r="G26">
        <v>95</v>
      </c>
      <c r="H26">
        <v>90</v>
      </c>
      <c r="I26" s="10" t="s">
        <v>2668</v>
      </c>
      <c r="J26" s="10" t="s">
        <v>2682</v>
      </c>
      <c r="K26">
        <v>2</v>
      </c>
      <c r="L26">
        <v>3</v>
      </c>
      <c r="M26">
        <v>2</v>
      </c>
      <c r="N26">
        <f t="shared" si="8"/>
        <v>22</v>
      </c>
      <c r="O26">
        <f t="shared" si="7"/>
        <v>8</v>
      </c>
      <c r="P26">
        <f t="shared" si="7"/>
        <v>8</v>
      </c>
      <c r="Q26">
        <v>4</v>
      </c>
      <c r="R26" s="10" t="s">
        <v>2695</v>
      </c>
      <c r="S26">
        <f t="shared" si="3"/>
        <v>43</v>
      </c>
      <c r="U26" t="str">
        <f t="shared" si="4"/>
        <v>('crudo_contenido/planos.png', 'imagen', 'Planificación de marketing', 'tecnica', 750, 95, 90 , '2034-08-09', '2034-08-13', 2, 3, 2, 22, 8, 8, 4, '2034-08-10', 43),</v>
      </c>
    </row>
    <row r="27" spans="1:21" x14ac:dyDescent="0.25">
      <c r="A27">
        <f t="shared" si="0"/>
        <v>23</v>
      </c>
      <c r="B27" s="9" t="s">
        <v>2705</v>
      </c>
      <c r="C27" t="s">
        <v>2648</v>
      </c>
      <c r="D27" t="s">
        <v>2709</v>
      </c>
      <c r="E27" t="s">
        <v>2671</v>
      </c>
      <c r="F27">
        <f t="shared" si="5"/>
        <v>760</v>
      </c>
      <c r="G27">
        <v>90</v>
      </c>
      <c r="H27">
        <v>90</v>
      </c>
      <c r="I27" s="10" t="s">
        <v>2669</v>
      </c>
      <c r="J27" s="10" t="s">
        <v>2683</v>
      </c>
      <c r="K27">
        <v>3</v>
      </c>
      <c r="L27">
        <v>3</v>
      </c>
      <c r="M27">
        <v>7</v>
      </c>
      <c r="N27">
        <f t="shared" si="8"/>
        <v>23</v>
      </c>
      <c r="O27">
        <f t="shared" si="7"/>
        <v>8</v>
      </c>
      <c r="P27">
        <f t="shared" si="7"/>
        <v>8</v>
      </c>
      <c r="Q27">
        <v>4</v>
      </c>
      <c r="R27" s="10" t="s">
        <v>2696</v>
      </c>
      <c r="S27">
        <f t="shared" si="3"/>
        <v>45</v>
      </c>
      <c r="U27" t="str">
        <f t="shared" si="4"/>
        <v>('crudo_contenido/imagen3.png', 'imagen', 'Planificación de marketing', 'abierta', 760, 90, 90 , '2036-03-14', '2036-03-17', 3, 3, 7, 23, 8, 8, 4, '2036-03-15', 45),</v>
      </c>
    </row>
    <row r="28" spans="1:21" x14ac:dyDescent="0.25">
      <c r="A28">
        <f t="shared" si="0"/>
        <v>24</v>
      </c>
      <c r="B28" s="9" t="s">
        <v>2706</v>
      </c>
      <c r="C28" t="s">
        <v>2648</v>
      </c>
      <c r="D28" t="s">
        <v>2708</v>
      </c>
      <c r="E28" t="s">
        <v>2671</v>
      </c>
      <c r="F28">
        <f t="shared" si="5"/>
        <v>770</v>
      </c>
      <c r="G28">
        <v>85</v>
      </c>
      <c r="H28">
        <v>80</v>
      </c>
      <c r="I28" s="10" t="s">
        <v>2670</v>
      </c>
      <c r="J28" s="10" t="s">
        <v>2684</v>
      </c>
      <c r="K28">
        <v>3</v>
      </c>
      <c r="L28">
        <v>8</v>
      </c>
      <c r="M28">
        <v>10</v>
      </c>
      <c r="N28">
        <f t="shared" si="8"/>
        <v>24</v>
      </c>
      <c r="O28">
        <f t="shared" si="7"/>
        <v>8</v>
      </c>
      <c r="P28">
        <v>8</v>
      </c>
      <c r="Q28">
        <v>4</v>
      </c>
      <c r="R28" s="10" t="s">
        <v>2697</v>
      </c>
      <c r="S28">
        <f t="shared" si="3"/>
        <v>47</v>
      </c>
      <c r="U28" t="str">
        <f t="shared" si="4"/>
        <v>('crudo_contenido/planos.png', 'imagen', 'Investigacion de planos para construcción', 'abierta', 770, 85, 80 , '2034-10-24', '2034-10-29', 3, 8, 10, 24, 8, 8, 4, '2034-10-25', 47),</v>
      </c>
    </row>
    <row r="29" spans="1:21" x14ac:dyDescent="0.25">
      <c r="A29">
        <f t="shared" si="0"/>
        <v>25</v>
      </c>
      <c r="E29" t="s">
        <v>2672</v>
      </c>
      <c r="N29">
        <f t="shared" si="8"/>
        <v>25</v>
      </c>
    </row>
    <row r="30" spans="1:21" x14ac:dyDescent="0.25">
      <c r="A30">
        <f t="shared" si="0"/>
        <v>26</v>
      </c>
    </row>
    <row r="31" spans="1:21" x14ac:dyDescent="0.25">
      <c r="A31">
        <f t="shared" si="0"/>
        <v>27</v>
      </c>
    </row>
    <row r="32" spans="1:2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  <vt:lpstr>Area_interes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2021-12-31T01:49:24Z</dcterms:modified>
  <dc:language>es-VE</dc:language>
</cp:coreProperties>
</file>