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mubadiola/Documents/USD/Year 1/Fall/Business Analytics/"/>
    </mc:Choice>
  </mc:AlternateContent>
  <xr:revisionPtr revIDLastSave="0" documentId="13_ncr:1_{757D34A9-A2E6-164B-83A9-9F912FDD63D4}" xr6:coauthVersionLast="44" xr6:coauthVersionMax="44" xr10:uidLastSave="{00000000-0000-0000-0000-000000000000}"/>
  <bookViews>
    <workbookView xWindow="0" yWindow="460" windowWidth="28800" windowHeight="16180" activeTab="7" xr2:uid="{00000000-000D-0000-FFFF-FFFF00000000}"/>
  </bookViews>
  <sheets>
    <sheet name="Model 1" sheetId="2" r:id="rId1"/>
    <sheet name="Model 2" sheetId="3" r:id="rId2"/>
    <sheet name="Model 3" sheetId="4" r:id="rId3"/>
    <sheet name="Model 4" sheetId="5" r:id="rId4"/>
    <sheet name="Model 5" sheetId="6" r:id="rId5"/>
    <sheet name="Model 6_1" sheetId="9" r:id="rId6"/>
    <sheet name="Model 6_2" sheetId="8" r:id="rId7"/>
    <sheet name="Model 6_3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7" l="1"/>
  <c r="B10" i="7"/>
  <c r="B5" i="7"/>
  <c r="B6" i="7"/>
  <c r="B7" i="7"/>
  <c r="B4" i="7"/>
  <c r="B7" i="8"/>
  <c r="B6" i="8"/>
  <c r="B5" i="8"/>
  <c r="B4" i="8"/>
  <c r="B13" i="9"/>
  <c r="B22" i="9" l="1"/>
  <c r="B21" i="9"/>
  <c r="B20" i="9" s="1"/>
  <c r="B18" i="9"/>
  <c r="B16" i="9" s="1"/>
  <c r="B17" i="9"/>
  <c r="B18" i="6"/>
  <c r="B5" i="6"/>
  <c r="B10" i="9"/>
  <c r="B5" i="9"/>
  <c r="B6" i="9"/>
  <c r="B7" i="9"/>
  <c r="B4" i="9"/>
  <c r="B19" i="6"/>
  <c r="B21" i="6"/>
  <c r="B20" i="6"/>
  <c r="B16" i="6"/>
  <c r="B22" i="6" s="1"/>
  <c r="B17" i="6"/>
  <c r="B13" i="6"/>
  <c r="B10" i="6"/>
  <c r="B7" i="6"/>
  <c r="B6" i="6"/>
  <c r="B4" i="6"/>
  <c r="B17" i="5"/>
  <c r="B14" i="5"/>
  <c r="B16" i="5"/>
  <c r="B15" i="5"/>
  <c r="B13" i="5"/>
  <c r="B11" i="5"/>
  <c r="B12" i="5"/>
  <c r="B9" i="5"/>
  <c r="B8" i="5"/>
  <c r="B5" i="5"/>
  <c r="B6" i="5"/>
  <c r="B4" i="5"/>
  <c r="B3" i="5"/>
  <c r="B10" i="4"/>
  <c r="B9" i="4"/>
  <c r="B8" i="4"/>
  <c r="B6" i="4"/>
  <c r="B5" i="4"/>
  <c r="B4" i="4"/>
  <c r="B3" i="4"/>
  <c r="B10" i="3"/>
  <c r="B9" i="3"/>
  <c r="B8" i="3"/>
  <c r="B6" i="3"/>
  <c r="B5" i="3"/>
  <c r="B4" i="3"/>
  <c r="B3" i="3"/>
  <c r="B5" i="2"/>
  <c r="C5" i="2"/>
  <c r="C3" i="2"/>
  <c r="C4" i="2"/>
  <c r="B25" i="9" l="1"/>
  <c r="F19" i="9" s="1"/>
</calcChain>
</file>

<file path=xl/sharedStrings.xml><?xml version="1.0" encoding="utf-8"?>
<sst xmlns="http://schemas.openxmlformats.org/spreadsheetml/2006/main" count="112" uniqueCount="39">
  <si>
    <t>NCAA t-shirt sales</t>
  </si>
  <si>
    <t>Demand</t>
  </si>
  <si>
    <t>Order</t>
  </si>
  <si>
    <t>Profit</t>
  </si>
  <si>
    <t>Fixed order cost</t>
  </si>
  <si>
    <t>Variable cost</t>
  </si>
  <si>
    <t>Selling price</t>
  </si>
  <si>
    <t>Discount price</t>
  </si>
  <si>
    <t>Costs</t>
  </si>
  <si>
    <t>Fixed cost</t>
  </si>
  <si>
    <t>Variable costs</t>
  </si>
  <si>
    <t>Revenues</t>
  </si>
  <si>
    <t>Full-price shirts</t>
  </si>
  <si>
    <t>Discount-price shirts</t>
  </si>
  <si>
    <t>Input variables</t>
  </si>
  <si>
    <t>Uncertain variable</t>
  </si>
  <si>
    <t>Decision variable</t>
  </si>
  <si>
    <t>Output variables</t>
  </si>
  <si>
    <t>Total Costs</t>
  </si>
  <si>
    <t>Total Fixed cost</t>
  </si>
  <si>
    <t>Total Variable costs</t>
  </si>
  <si>
    <t>Total Revenues</t>
  </si>
  <si>
    <t>Demand Quantity</t>
  </si>
  <si>
    <t>Order Quantity</t>
  </si>
  <si>
    <t>Calculations</t>
  </si>
  <si>
    <t>Output</t>
  </si>
  <si>
    <t>PROFIT</t>
  </si>
  <si>
    <t>Discount selling price</t>
  </si>
  <si>
    <t>Regular selling price</t>
  </si>
  <si>
    <t>Variable cost per t-shirt</t>
  </si>
  <si>
    <t>Selling price per t-shirt</t>
  </si>
  <si>
    <t>Discount price per t-shirt</t>
  </si>
  <si>
    <t>T-Shirt Number</t>
  </si>
  <si>
    <t>Data</t>
  </si>
  <si>
    <t>Fixed Costs</t>
  </si>
  <si>
    <t>Regular T-shirt Price</t>
  </si>
  <si>
    <t>Discounted T-Shirt Price</t>
  </si>
  <si>
    <t>Expected Demand</t>
  </si>
  <si>
    <t>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</si>
</sst>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"/>
    <numFmt numFmtId="165" formatCode="0\ &quot;units&quot;"/>
    <numFmt numFmtId="166" formatCode="[$$-45C]#,##0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NumberFormat="1" applyFont="1"/>
    <xf numFmtId="164" fontId="2" fillId="0" borderId="0" xfId="1" applyNumberFormat="1" applyFont="1"/>
    <xf numFmtId="164" fontId="3" fillId="0" borderId="0" xfId="1" applyNumberFormat="1" applyFont="1"/>
    <xf numFmtId="0" fontId="3" fillId="0" borderId="0" xfId="1" applyFont="1" applyAlignment="1">
      <alignment horizontal="left" indent="1"/>
    </xf>
    <xf numFmtId="164" fontId="3" fillId="0" borderId="0" xfId="1" applyNumberFormat="1" applyFont="1" applyFill="1" applyBorder="1"/>
    <xf numFmtId="0" fontId="2" fillId="0" borderId="0" xfId="1" applyFont="1" applyFill="1" applyBorder="1"/>
    <xf numFmtId="0" fontId="3" fillId="0" borderId="0" xfId="1" applyFont="1" applyFill="1" applyBorder="1"/>
    <xf numFmtId="0" fontId="2" fillId="0" borderId="0" xfId="1" applyNumberFormat="1" applyFont="1"/>
    <xf numFmtId="0" fontId="3" fillId="0" borderId="0" xfId="1" applyNumberFormat="1" applyFont="1" applyFill="1" applyBorder="1"/>
    <xf numFmtId="0" fontId="2" fillId="0" borderId="0" xfId="1" applyNumberFormat="1" applyFont="1" applyFill="1" applyBorder="1"/>
    <xf numFmtId="0" fontId="3" fillId="5" borderId="0" xfId="2" applyNumberFormat="1" applyFont="1" applyFill="1" applyBorder="1"/>
    <xf numFmtId="0" fontId="3" fillId="3" borderId="12" xfId="1" applyNumberFormat="1" applyFont="1" applyFill="1" applyBorder="1"/>
    <xf numFmtId="0" fontId="3" fillId="5" borderId="17" xfId="2" applyNumberFormat="1" applyFont="1" applyFill="1" applyBorder="1"/>
    <xf numFmtId="0" fontId="3" fillId="5" borderId="13" xfId="2" applyNumberFormat="1" applyFont="1" applyFill="1" applyBorder="1"/>
    <xf numFmtId="0" fontId="3" fillId="4" borderId="4" xfId="2" applyNumberFormat="1" applyFont="1" applyFill="1" applyBorder="1"/>
    <xf numFmtId="0" fontId="3" fillId="2" borderId="5" xfId="1" applyNumberFormat="1" applyFont="1" applyFill="1" applyBorder="1"/>
    <xf numFmtId="0" fontId="3" fillId="2" borderId="6" xfId="1" applyNumberFormat="1" applyFont="1" applyFill="1" applyBorder="1"/>
    <xf numFmtId="0" fontId="3" fillId="4" borderId="7" xfId="2" applyNumberFormat="1" applyFont="1" applyFill="1" applyBorder="1"/>
    <xf numFmtId="0" fontId="3" fillId="2" borderId="1" xfId="1" applyNumberFormat="1" applyFont="1" applyFill="1" applyBorder="1"/>
    <xf numFmtId="0" fontId="3" fillId="2" borderId="8" xfId="1" applyNumberFormat="1" applyFont="1" applyFill="1" applyBorder="1"/>
    <xf numFmtId="0" fontId="3" fillId="4" borderId="0" xfId="2" applyNumberFormat="1" applyFont="1" applyFill="1" applyBorder="1"/>
    <xf numFmtId="0" fontId="3" fillId="4" borderId="9" xfId="2" applyNumberFormat="1" applyFont="1" applyFill="1" applyBorder="1"/>
    <xf numFmtId="0" fontId="3" fillId="2" borderId="10" xfId="1" applyNumberFormat="1" applyFont="1" applyFill="1" applyBorder="1"/>
    <xf numFmtId="0" fontId="3" fillId="2" borderId="11" xfId="1" applyNumberFormat="1" applyFont="1" applyFill="1" applyBorder="1"/>
    <xf numFmtId="0" fontId="3" fillId="0" borderId="0" xfId="1" applyNumberFormat="1" applyFont="1" applyAlignment="1">
      <alignment horizontal="left" indent="1"/>
    </xf>
    <xf numFmtId="0" fontId="3" fillId="0" borderId="12" xfId="1" applyNumberFormat="1" applyFont="1" applyFill="1" applyBorder="1"/>
    <xf numFmtId="0" fontId="3" fillId="3" borderId="13" xfId="1" applyNumberFormat="1" applyFont="1" applyFill="1" applyBorder="1"/>
    <xf numFmtId="0" fontId="3" fillId="3" borderId="0" xfId="1" applyNumberFormat="1" applyFont="1" applyFill="1" applyBorder="1"/>
    <xf numFmtId="0" fontId="2" fillId="3" borderId="4" xfId="1" applyNumberFormat="1" applyFont="1" applyFill="1" applyBorder="1"/>
    <xf numFmtId="0" fontId="3" fillId="5" borderId="5" xfId="1" applyNumberFormat="1" applyFont="1" applyFill="1" applyBorder="1"/>
    <xf numFmtId="0" fontId="3" fillId="5" borderId="6" xfId="1" applyNumberFormat="1" applyFont="1" applyFill="1" applyBorder="1"/>
    <xf numFmtId="0" fontId="3" fillId="4" borderId="7" xfId="1" applyNumberFormat="1" applyFont="1" applyFill="1" applyBorder="1"/>
    <xf numFmtId="0" fontId="3" fillId="4" borderId="9" xfId="1" applyNumberFormat="1" applyFont="1" applyFill="1" applyBorder="1"/>
    <xf numFmtId="165" fontId="3" fillId="0" borderId="0" xfId="1" applyNumberFormat="1" applyFont="1"/>
    <xf numFmtId="166" fontId="3" fillId="0" borderId="0" xfId="1" applyNumberFormat="1" applyFont="1"/>
    <xf numFmtId="165" fontId="3" fillId="0" borderId="0" xfId="1" applyNumberFormat="1" applyFont="1" applyFill="1" applyBorder="1"/>
    <xf numFmtId="167" fontId="3" fillId="0" borderId="0" xfId="2" applyNumberFormat="1" applyFont="1" applyFill="1" applyBorder="1"/>
    <xf numFmtId="167" fontId="2" fillId="0" borderId="0" xfId="2" applyNumberFormat="1" applyFont="1" applyFill="1" applyBorder="1"/>
    <xf numFmtId="167" fontId="3" fillId="0" borderId="0" xfId="2" applyNumberFormat="1" applyFont="1"/>
    <xf numFmtId="166" fontId="3" fillId="0" borderId="0" xfId="2" applyNumberFormat="1" applyFont="1"/>
    <xf numFmtId="0" fontId="2" fillId="5" borderId="3" xfId="1" applyNumberFormat="1" applyFont="1" applyFill="1" applyBorder="1" applyAlignment="1">
      <alignment horizontal="center"/>
    </xf>
    <xf numFmtId="0" fontId="3" fillId="4" borderId="2" xfId="1" applyNumberFormat="1" applyFont="1" applyFill="1" applyBorder="1" applyAlignment="1">
      <alignment horizontal="center" vertical="center" textRotation="90"/>
    </xf>
    <xf numFmtId="0" fontId="3" fillId="4" borderId="14" xfId="1" applyNumberFormat="1" applyFont="1" applyFill="1" applyBorder="1" applyAlignment="1">
      <alignment horizontal="center" vertical="center" textRotation="90"/>
    </xf>
    <xf numFmtId="0" fontId="3" fillId="4" borderId="15" xfId="1" applyNumberFormat="1" applyFont="1" applyFill="1" applyBorder="1" applyAlignment="1">
      <alignment horizontal="center" vertical="center" textRotation="90"/>
    </xf>
    <xf numFmtId="0" fontId="3" fillId="4" borderId="16" xfId="1" applyNumberFormat="1" applyFont="1" applyFill="1" applyBorder="1" applyAlignment="1">
      <alignment horizontal="center" vertical="center" textRotation="90"/>
    </xf>
    <xf numFmtId="0" fontId="3" fillId="0" borderId="1" xfId="1" applyNumberFormat="1" applyFont="1" applyBorder="1"/>
    <xf numFmtId="0" fontId="3" fillId="4" borderId="3" xfId="1" applyNumberFormat="1" applyFont="1" applyFill="1" applyBorder="1" applyAlignment="1">
      <alignment horizontal="center" vertical="center" textRotation="90" wrapText="1"/>
    </xf>
    <xf numFmtId="0" fontId="3" fillId="4" borderId="18" xfId="1" applyNumberFormat="1" applyFont="1" applyFill="1" applyBorder="1" applyAlignment="1">
      <alignment horizontal="center" vertical="center" textRotation="90" wrapText="1"/>
    </xf>
    <xf numFmtId="0" fontId="3" fillId="4" borderId="19" xfId="1" applyNumberFormat="1" applyFont="1" applyFill="1" applyBorder="1" applyAlignment="1">
      <alignment horizontal="center" vertical="center" textRotation="90" wrapText="1"/>
    </xf>
    <xf numFmtId="167" fontId="3" fillId="4" borderId="0" xfId="2" applyNumberFormat="1" applyFont="1" applyFill="1" applyBorder="1"/>
    <xf numFmtId="167" fontId="3" fillId="3" borderId="0" xfId="2" applyNumberFormat="1" applyFont="1" applyFill="1" applyBorder="1"/>
    <xf numFmtId="167" fontId="3" fillId="3" borderId="1" xfId="1" applyNumberFormat="1" applyFont="1" applyFill="1" applyBorder="1"/>
    <xf numFmtId="167" fontId="3" fillId="4" borderId="1" xfId="2" applyNumberFormat="1" applyFont="1" applyFill="1" applyBorder="1"/>
    <xf numFmtId="167" fontId="3" fillId="2" borderId="1" xfId="2" applyNumberFormat="1" applyFont="1" applyFill="1" applyBorder="1"/>
    <xf numFmtId="166" fontId="3" fillId="0" borderId="0" xfId="1" applyNumberFormat="1" applyFont="1" applyFill="1" applyBorder="1"/>
    <xf numFmtId="166" fontId="3" fillId="0" borderId="0" xfId="2" applyNumberFormat="1" applyFont="1" applyFill="1" applyBorder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7"/>
  <sheetViews>
    <sheetView zoomScale="107" zoomScaleNormal="97" workbookViewId="0">
      <selection activeCell="B12" sqref="B12"/>
    </sheetView>
  </sheetViews>
  <sheetFormatPr baseColWidth="10" defaultColWidth="9.1640625" defaultRowHeight="15" x14ac:dyDescent="0.2"/>
  <cols>
    <col min="1" max="1" width="9.1640625" style="2"/>
    <col min="2" max="2" width="12.6640625" style="2" bestFit="1" customWidth="1"/>
    <col min="3" max="3" width="10.1640625" style="2" bestFit="1" customWidth="1"/>
    <col min="4" max="6" width="9.1640625" style="2"/>
    <col min="7" max="7" width="18.83203125" style="2" bestFit="1" customWidth="1"/>
    <col min="8" max="8" width="9.5" style="2" bestFit="1" customWidth="1"/>
    <col min="9" max="16384" width="9.1640625" style="2"/>
  </cols>
  <sheetData>
    <row r="1" spans="1:8" x14ac:dyDescent="0.2">
      <c r="A1" s="1" t="s">
        <v>0</v>
      </c>
      <c r="G1" s="1" t="s">
        <v>33</v>
      </c>
    </row>
    <row r="2" spans="1:8" x14ac:dyDescent="0.2">
      <c r="B2" s="2" t="s">
        <v>32</v>
      </c>
      <c r="C2" s="2" t="s">
        <v>38</v>
      </c>
      <c r="G2" s="2" t="s">
        <v>34</v>
      </c>
      <c r="H2" s="37">
        <v>750</v>
      </c>
    </row>
    <row r="3" spans="1:8" x14ac:dyDescent="0.2">
      <c r="A3" s="2" t="s">
        <v>1</v>
      </c>
      <c r="B3" s="36">
        <v>1500</v>
      </c>
      <c r="C3" s="42">
        <f>(MIN(B4,B3)*(H4))+IF(B4&gt;B3,B4&lt;B3,0)*(H5)</f>
        <v>26100</v>
      </c>
      <c r="G3" s="2" t="s">
        <v>29</v>
      </c>
      <c r="H3" s="37">
        <v>8</v>
      </c>
    </row>
    <row r="4" spans="1:8" x14ac:dyDescent="0.2">
      <c r="A4" s="2" t="s">
        <v>2</v>
      </c>
      <c r="B4" s="36">
        <v>1450</v>
      </c>
      <c r="C4" s="42">
        <f>(B4*H3)+(H2)</f>
        <v>12350</v>
      </c>
      <c r="G4" s="2" t="s">
        <v>35</v>
      </c>
      <c r="H4" s="37">
        <v>18</v>
      </c>
    </row>
    <row r="5" spans="1:8" x14ac:dyDescent="0.2">
      <c r="A5" s="2" t="s">
        <v>3</v>
      </c>
      <c r="B5" s="36">
        <f>B3-B4</f>
        <v>50</v>
      </c>
      <c r="C5" s="42">
        <f>C3-C4</f>
        <v>13750</v>
      </c>
      <c r="G5" s="2" t="s">
        <v>36</v>
      </c>
      <c r="H5" s="37">
        <v>6</v>
      </c>
    </row>
    <row r="6" spans="1:8" x14ac:dyDescent="0.2">
      <c r="G6" s="2" t="s">
        <v>37</v>
      </c>
      <c r="H6" s="36">
        <v>1500</v>
      </c>
    </row>
    <row r="7" spans="1:8" x14ac:dyDescent="0.2">
      <c r="G7" s="2" t="s">
        <v>2</v>
      </c>
      <c r="H7" s="36">
        <v>1450</v>
      </c>
    </row>
  </sheetData>
  <dataConsolidate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10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83203125" style="2" customWidth="1"/>
    <col min="2" max="256" width="9.1640625" style="2"/>
    <col min="257" max="257" width="15.83203125" style="2" customWidth="1"/>
    <col min="258" max="512" width="9.1640625" style="2"/>
    <col min="513" max="513" width="15.83203125" style="2" customWidth="1"/>
    <col min="514" max="768" width="9.1640625" style="2"/>
    <col min="769" max="769" width="15.83203125" style="2" customWidth="1"/>
    <col min="770" max="1024" width="9.1640625" style="2"/>
    <col min="1025" max="1025" width="15.83203125" style="2" customWidth="1"/>
    <col min="1026" max="1280" width="9.1640625" style="2"/>
    <col min="1281" max="1281" width="15.83203125" style="2" customWidth="1"/>
    <col min="1282" max="1536" width="9.1640625" style="2"/>
    <col min="1537" max="1537" width="15.83203125" style="2" customWidth="1"/>
    <col min="1538" max="1792" width="9.1640625" style="2"/>
    <col min="1793" max="1793" width="15.83203125" style="2" customWidth="1"/>
    <col min="1794" max="2048" width="9.1640625" style="2"/>
    <col min="2049" max="2049" width="15.83203125" style="2" customWidth="1"/>
    <col min="2050" max="2304" width="9.1640625" style="2"/>
    <col min="2305" max="2305" width="15.83203125" style="2" customWidth="1"/>
    <col min="2306" max="2560" width="9.1640625" style="2"/>
    <col min="2561" max="2561" width="15.83203125" style="2" customWidth="1"/>
    <col min="2562" max="2816" width="9.1640625" style="2"/>
    <col min="2817" max="2817" width="15.83203125" style="2" customWidth="1"/>
    <col min="2818" max="3072" width="9.1640625" style="2"/>
    <col min="3073" max="3073" width="15.83203125" style="2" customWidth="1"/>
    <col min="3074" max="3328" width="9.1640625" style="2"/>
    <col min="3329" max="3329" width="15.83203125" style="2" customWidth="1"/>
    <col min="3330" max="3584" width="9.1640625" style="2"/>
    <col min="3585" max="3585" width="15.83203125" style="2" customWidth="1"/>
    <col min="3586" max="3840" width="9.1640625" style="2"/>
    <col min="3841" max="3841" width="15.83203125" style="2" customWidth="1"/>
    <col min="3842" max="4096" width="9.1640625" style="2"/>
    <col min="4097" max="4097" width="15.83203125" style="2" customWidth="1"/>
    <col min="4098" max="4352" width="9.1640625" style="2"/>
    <col min="4353" max="4353" width="15.83203125" style="2" customWidth="1"/>
    <col min="4354" max="4608" width="9.1640625" style="2"/>
    <col min="4609" max="4609" width="15.83203125" style="2" customWidth="1"/>
    <col min="4610" max="4864" width="9.1640625" style="2"/>
    <col min="4865" max="4865" width="15.83203125" style="2" customWidth="1"/>
    <col min="4866" max="5120" width="9.1640625" style="2"/>
    <col min="5121" max="5121" width="15.83203125" style="2" customWidth="1"/>
    <col min="5122" max="5376" width="9.1640625" style="2"/>
    <col min="5377" max="5377" width="15.83203125" style="2" customWidth="1"/>
    <col min="5378" max="5632" width="9.1640625" style="2"/>
    <col min="5633" max="5633" width="15.83203125" style="2" customWidth="1"/>
    <col min="5634" max="5888" width="9.1640625" style="2"/>
    <col min="5889" max="5889" width="15.83203125" style="2" customWidth="1"/>
    <col min="5890" max="6144" width="9.1640625" style="2"/>
    <col min="6145" max="6145" width="15.83203125" style="2" customWidth="1"/>
    <col min="6146" max="6400" width="9.1640625" style="2"/>
    <col min="6401" max="6401" width="15.83203125" style="2" customWidth="1"/>
    <col min="6402" max="6656" width="9.1640625" style="2"/>
    <col min="6657" max="6657" width="15.83203125" style="2" customWidth="1"/>
    <col min="6658" max="6912" width="9.1640625" style="2"/>
    <col min="6913" max="6913" width="15.83203125" style="2" customWidth="1"/>
    <col min="6914" max="7168" width="9.1640625" style="2"/>
    <col min="7169" max="7169" width="15.83203125" style="2" customWidth="1"/>
    <col min="7170" max="7424" width="9.1640625" style="2"/>
    <col min="7425" max="7425" width="15.83203125" style="2" customWidth="1"/>
    <col min="7426" max="7680" width="9.1640625" style="2"/>
    <col min="7681" max="7681" width="15.83203125" style="2" customWidth="1"/>
    <col min="7682" max="7936" width="9.1640625" style="2"/>
    <col min="7937" max="7937" width="15.83203125" style="2" customWidth="1"/>
    <col min="7938" max="8192" width="9.1640625" style="2"/>
    <col min="8193" max="8193" width="15.83203125" style="2" customWidth="1"/>
    <col min="8194" max="8448" width="9.1640625" style="2"/>
    <col min="8449" max="8449" width="15.83203125" style="2" customWidth="1"/>
    <col min="8450" max="8704" width="9.1640625" style="2"/>
    <col min="8705" max="8705" width="15.83203125" style="2" customWidth="1"/>
    <col min="8706" max="8960" width="9.1640625" style="2"/>
    <col min="8961" max="8961" width="15.83203125" style="2" customWidth="1"/>
    <col min="8962" max="9216" width="9.1640625" style="2"/>
    <col min="9217" max="9217" width="15.83203125" style="2" customWidth="1"/>
    <col min="9218" max="9472" width="9.1640625" style="2"/>
    <col min="9473" max="9473" width="15.83203125" style="2" customWidth="1"/>
    <col min="9474" max="9728" width="9.1640625" style="2"/>
    <col min="9729" max="9729" width="15.83203125" style="2" customWidth="1"/>
    <col min="9730" max="9984" width="9.1640625" style="2"/>
    <col min="9985" max="9985" width="15.83203125" style="2" customWidth="1"/>
    <col min="9986" max="10240" width="9.1640625" style="2"/>
    <col min="10241" max="10241" width="15.83203125" style="2" customWidth="1"/>
    <col min="10242" max="10496" width="9.1640625" style="2"/>
    <col min="10497" max="10497" width="15.83203125" style="2" customWidth="1"/>
    <col min="10498" max="10752" width="9.1640625" style="2"/>
    <col min="10753" max="10753" width="15.83203125" style="2" customWidth="1"/>
    <col min="10754" max="11008" width="9.1640625" style="2"/>
    <col min="11009" max="11009" width="15.83203125" style="2" customWidth="1"/>
    <col min="11010" max="11264" width="9.1640625" style="2"/>
    <col min="11265" max="11265" width="15.83203125" style="2" customWidth="1"/>
    <col min="11266" max="11520" width="9.1640625" style="2"/>
    <col min="11521" max="11521" width="15.83203125" style="2" customWidth="1"/>
    <col min="11522" max="11776" width="9.1640625" style="2"/>
    <col min="11777" max="11777" width="15.83203125" style="2" customWidth="1"/>
    <col min="11778" max="12032" width="9.1640625" style="2"/>
    <col min="12033" max="12033" width="15.83203125" style="2" customWidth="1"/>
    <col min="12034" max="12288" width="9.1640625" style="2"/>
    <col min="12289" max="12289" width="15.83203125" style="2" customWidth="1"/>
    <col min="12290" max="12544" width="9.1640625" style="2"/>
    <col min="12545" max="12545" width="15.83203125" style="2" customWidth="1"/>
    <col min="12546" max="12800" width="9.1640625" style="2"/>
    <col min="12801" max="12801" width="15.83203125" style="2" customWidth="1"/>
    <col min="12802" max="13056" width="9.1640625" style="2"/>
    <col min="13057" max="13057" width="15.83203125" style="2" customWidth="1"/>
    <col min="13058" max="13312" width="9.1640625" style="2"/>
    <col min="13313" max="13313" width="15.83203125" style="2" customWidth="1"/>
    <col min="13314" max="13568" width="9.1640625" style="2"/>
    <col min="13569" max="13569" width="15.83203125" style="2" customWidth="1"/>
    <col min="13570" max="13824" width="9.1640625" style="2"/>
    <col min="13825" max="13825" width="15.83203125" style="2" customWidth="1"/>
    <col min="13826" max="14080" width="9.1640625" style="2"/>
    <col min="14081" max="14081" width="15.83203125" style="2" customWidth="1"/>
    <col min="14082" max="14336" width="9.1640625" style="2"/>
    <col min="14337" max="14337" width="15.83203125" style="2" customWidth="1"/>
    <col min="14338" max="14592" width="9.1640625" style="2"/>
    <col min="14593" max="14593" width="15.83203125" style="2" customWidth="1"/>
    <col min="14594" max="14848" width="9.1640625" style="2"/>
    <col min="14849" max="14849" width="15.83203125" style="2" customWidth="1"/>
    <col min="14850" max="15104" width="9.1640625" style="2"/>
    <col min="15105" max="15105" width="15.83203125" style="2" customWidth="1"/>
    <col min="15106" max="15360" width="9.1640625" style="2"/>
    <col min="15361" max="15361" width="15.83203125" style="2" customWidth="1"/>
    <col min="15362" max="15616" width="9.1640625" style="2"/>
    <col min="15617" max="15617" width="15.83203125" style="2" customWidth="1"/>
    <col min="15618" max="15872" width="9.1640625" style="2"/>
    <col min="15873" max="15873" width="15.83203125" style="2" customWidth="1"/>
    <col min="15874" max="16128" width="9.1640625" style="2"/>
    <col min="16129" max="16129" width="15.83203125" style="2" customWidth="1"/>
    <col min="16130" max="16384" width="9.1640625" style="2"/>
  </cols>
  <sheetData>
    <row r="1" spans="1:2" x14ac:dyDescent="0.2">
      <c r="A1" s="1" t="s">
        <v>0</v>
      </c>
    </row>
    <row r="3" spans="1:2" s="1" customFormat="1" x14ac:dyDescent="0.2">
      <c r="A3" s="2" t="s">
        <v>4</v>
      </c>
      <c r="B3" s="5">
        <f>'Model 1'!H2</f>
        <v>750</v>
      </c>
    </row>
    <row r="4" spans="1:2" s="1" customFormat="1" x14ac:dyDescent="0.2">
      <c r="A4" s="2" t="s">
        <v>5</v>
      </c>
      <c r="B4" s="5">
        <f>'Model 1'!H3</f>
        <v>8</v>
      </c>
    </row>
    <row r="5" spans="1:2" s="1" customFormat="1" x14ac:dyDescent="0.2">
      <c r="A5" s="2" t="s">
        <v>6</v>
      </c>
      <c r="B5" s="5">
        <f>'Model 1'!H4</f>
        <v>18</v>
      </c>
    </row>
    <row r="6" spans="1:2" s="1" customFormat="1" x14ac:dyDescent="0.2">
      <c r="A6" s="2" t="s">
        <v>7</v>
      </c>
      <c r="B6" s="5">
        <f>'Model 1'!H5</f>
        <v>6</v>
      </c>
    </row>
    <row r="7" spans="1:2" s="1" customFormat="1" x14ac:dyDescent="0.2"/>
    <row r="8" spans="1:2" x14ac:dyDescent="0.2">
      <c r="A8" s="2" t="s">
        <v>1</v>
      </c>
      <c r="B8" s="36">
        <f>'Model 1'!B3</f>
        <v>1500</v>
      </c>
    </row>
    <row r="9" spans="1:2" x14ac:dyDescent="0.2">
      <c r="A9" s="2" t="s">
        <v>2</v>
      </c>
      <c r="B9" s="36">
        <f>'Model 1'!B4</f>
        <v>1450</v>
      </c>
    </row>
    <row r="10" spans="1:2" x14ac:dyDescent="0.2">
      <c r="A10" s="2" t="s">
        <v>3</v>
      </c>
      <c r="B10" s="36">
        <f>'Model 1'!B5</f>
        <v>50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10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5.83203125" style="2" customWidth="1"/>
    <col min="2" max="3" width="9.1640625" style="2"/>
    <col min="4" max="4" width="17.33203125" style="2" customWidth="1"/>
    <col min="5" max="256" width="9.1640625" style="2"/>
    <col min="257" max="257" width="15.83203125" style="2" customWidth="1"/>
    <col min="258" max="259" width="9.1640625" style="2"/>
    <col min="260" max="260" width="17.33203125" style="2" customWidth="1"/>
    <col min="261" max="512" width="9.1640625" style="2"/>
    <col min="513" max="513" width="15.83203125" style="2" customWidth="1"/>
    <col min="514" max="515" width="9.1640625" style="2"/>
    <col min="516" max="516" width="17.33203125" style="2" customWidth="1"/>
    <col min="517" max="768" width="9.1640625" style="2"/>
    <col min="769" max="769" width="15.83203125" style="2" customWidth="1"/>
    <col min="770" max="771" width="9.1640625" style="2"/>
    <col min="772" max="772" width="17.33203125" style="2" customWidth="1"/>
    <col min="773" max="1024" width="9.1640625" style="2"/>
    <col min="1025" max="1025" width="15.83203125" style="2" customWidth="1"/>
    <col min="1026" max="1027" width="9.1640625" style="2"/>
    <col min="1028" max="1028" width="17.33203125" style="2" customWidth="1"/>
    <col min="1029" max="1280" width="9.1640625" style="2"/>
    <col min="1281" max="1281" width="15.83203125" style="2" customWidth="1"/>
    <col min="1282" max="1283" width="9.1640625" style="2"/>
    <col min="1284" max="1284" width="17.33203125" style="2" customWidth="1"/>
    <col min="1285" max="1536" width="9.1640625" style="2"/>
    <col min="1537" max="1537" width="15.83203125" style="2" customWidth="1"/>
    <col min="1538" max="1539" width="9.1640625" style="2"/>
    <col min="1540" max="1540" width="17.33203125" style="2" customWidth="1"/>
    <col min="1541" max="1792" width="9.1640625" style="2"/>
    <col min="1793" max="1793" width="15.83203125" style="2" customWidth="1"/>
    <col min="1794" max="1795" width="9.1640625" style="2"/>
    <col min="1796" max="1796" width="17.33203125" style="2" customWidth="1"/>
    <col min="1797" max="2048" width="9.1640625" style="2"/>
    <col min="2049" max="2049" width="15.83203125" style="2" customWidth="1"/>
    <col min="2050" max="2051" width="9.1640625" style="2"/>
    <col min="2052" max="2052" width="17.33203125" style="2" customWidth="1"/>
    <col min="2053" max="2304" width="9.1640625" style="2"/>
    <col min="2305" max="2305" width="15.83203125" style="2" customWidth="1"/>
    <col min="2306" max="2307" width="9.1640625" style="2"/>
    <col min="2308" max="2308" width="17.33203125" style="2" customWidth="1"/>
    <col min="2309" max="2560" width="9.1640625" style="2"/>
    <col min="2561" max="2561" width="15.83203125" style="2" customWidth="1"/>
    <col min="2562" max="2563" width="9.1640625" style="2"/>
    <col min="2564" max="2564" width="17.33203125" style="2" customWidth="1"/>
    <col min="2565" max="2816" width="9.1640625" style="2"/>
    <col min="2817" max="2817" width="15.83203125" style="2" customWidth="1"/>
    <col min="2818" max="2819" width="9.1640625" style="2"/>
    <col min="2820" max="2820" width="17.33203125" style="2" customWidth="1"/>
    <col min="2821" max="3072" width="9.1640625" style="2"/>
    <col min="3073" max="3073" width="15.83203125" style="2" customWidth="1"/>
    <col min="3074" max="3075" width="9.1640625" style="2"/>
    <col min="3076" max="3076" width="17.33203125" style="2" customWidth="1"/>
    <col min="3077" max="3328" width="9.1640625" style="2"/>
    <col min="3329" max="3329" width="15.83203125" style="2" customWidth="1"/>
    <col min="3330" max="3331" width="9.1640625" style="2"/>
    <col min="3332" max="3332" width="17.33203125" style="2" customWidth="1"/>
    <col min="3333" max="3584" width="9.1640625" style="2"/>
    <col min="3585" max="3585" width="15.83203125" style="2" customWidth="1"/>
    <col min="3586" max="3587" width="9.1640625" style="2"/>
    <col min="3588" max="3588" width="17.33203125" style="2" customWidth="1"/>
    <col min="3589" max="3840" width="9.1640625" style="2"/>
    <col min="3841" max="3841" width="15.83203125" style="2" customWidth="1"/>
    <col min="3842" max="3843" width="9.1640625" style="2"/>
    <col min="3844" max="3844" width="17.33203125" style="2" customWidth="1"/>
    <col min="3845" max="4096" width="9.1640625" style="2"/>
    <col min="4097" max="4097" width="15.83203125" style="2" customWidth="1"/>
    <col min="4098" max="4099" width="9.1640625" style="2"/>
    <col min="4100" max="4100" width="17.33203125" style="2" customWidth="1"/>
    <col min="4101" max="4352" width="9.1640625" style="2"/>
    <col min="4353" max="4353" width="15.83203125" style="2" customWidth="1"/>
    <col min="4354" max="4355" width="9.1640625" style="2"/>
    <col min="4356" max="4356" width="17.33203125" style="2" customWidth="1"/>
    <col min="4357" max="4608" width="9.1640625" style="2"/>
    <col min="4609" max="4609" width="15.83203125" style="2" customWidth="1"/>
    <col min="4610" max="4611" width="9.1640625" style="2"/>
    <col min="4612" max="4612" width="17.33203125" style="2" customWidth="1"/>
    <col min="4613" max="4864" width="9.1640625" style="2"/>
    <col min="4865" max="4865" width="15.83203125" style="2" customWidth="1"/>
    <col min="4866" max="4867" width="9.1640625" style="2"/>
    <col min="4868" max="4868" width="17.33203125" style="2" customWidth="1"/>
    <col min="4869" max="5120" width="9.1640625" style="2"/>
    <col min="5121" max="5121" width="15.83203125" style="2" customWidth="1"/>
    <col min="5122" max="5123" width="9.1640625" style="2"/>
    <col min="5124" max="5124" width="17.33203125" style="2" customWidth="1"/>
    <col min="5125" max="5376" width="9.1640625" style="2"/>
    <col min="5377" max="5377" width="15.83203125" style="2" customWidth="1"/>
    <col min="5378" max="5379" width="9.1640625" style="2"/>
    <col min="5380" max="5380" width="17.33203125" style="2" customWidth="1"/>
    <col min="5381" max="5632" width="9.1640625" style="2"/>
    <col min="5633" max="5633" width="15.83203125" style="2" customWidth="1"/>
    <col min="5634" max="5635" width="9.1640625" style="2"/>
    <col min="5636" max="5636" width="17.33203125" style="2" customWidth="1"/>
    <col min="5637" max="5888" width="9.1640625" style="2"/>
    <col min="5889" max="5889" width="15.83203125" style="2" customWidth="1"/>
    <col min="5890" max="5891" width="9.1640625" style="2"/>
    <col min="5892" max="5892" width="17.33203125" style="2" customWidth="1"/>
    <col min="5893" max="6144" width="9.1640625" style="2"/>
    <col min="6145" max="6145" width="15.83203125" style="2" customWidth="1"/>
    <col min="6146" max="6147" width="9.1640625" style="2"/>
    <col min="6148" max="6148" width="17.33203125" style="2" customWidth="1"/>
    <col min="6149" max="6400" width="9.1640625" style="2"/>
    <col min="6401" max="6401" width="15.83203125" style="2" customWidth="1"/>
    <col min="6402" max="6403" width="9.1640625" style="2"/>
    <col min="6404" max="6404" width="17.33203125" style="2" customWidth="1"/>
    <col min="6405" max="6656" width="9.1640625" style="2"/>
    <col min="6657" max="6657" width="15.83203125" style="2" customWidth="1"/>
    <col min="6658" max="6659" width="9.1640625" style="2"/>
    <col min="6660" max="6660" width="17.33203125" style="2" customWidth="1"/>
    <col min="6661" max="6912" width="9.1640625" style="2"/>
    <col min="6913" max="6913" width="15.83203125" style="2" customWidth="1"/>
    <col min="6914" max="6915" width="9.1640625" style="2"/>
    <col min="6916" max="6916" width="17.33203125" style="2" customWidth="1"/>
    <col min="6917" max="7168" width="9.1640625" style="2"/>
    <col min="7169" max="7169" width="15.83203125" style="2" customWidth="1"/>
    <col min="7170" max="7171" width="9.1640625" style="2"/>
    <col min="7172" max="7172" width="17.33203125" style="2" customWidth="1"/>
    <col min="7173" max="7424" width="9.1640625" style="2"/>
    <col min="7425" max="7425" width="15.83203125" style="2" customWidth="1"/>
    <col min="7426" max="7427" width="9.1640625" style="2"/>
    <col min="7428" max="7428" width="17.33203125" style="2" customWidth="1"/>
    <col min="7429" max="7680" width="9.1640625" style="2"/>
    <col min="7681" max="7681" width="15.83203125" style="2" customWidth="1"/>
    <col min="7682" max="7683" width="9.1640625" style="2"/>
    <col min="7684" max="7684" width="17.33203125" style="2" customWidth="1"/>
    <col min="7685" max="7936" width="9.1640625" style="2"/>
    <col min="7937" max="7937" width="15.83203125" style="2" customWidth="1"/>
    <col min="7938" max="7939" width="9.1640625" style="2"/>
    <col min="7940" max="7940" width="17.33203125" style="2" customWidth="1"/>
    <col min="7941" max="8192" width="9.1640625" style="2"/>
    <col min="8193" max="8193" width="15.83203125" style="2" customWidth="1"/>
    <col min="8194" max="8195" width="9.1640625" style="2"/>
    <col min="8196" max="8196" width="17.33203125" style="2" customWidth="1"/>
    <col min="8197" max="8448" width="9.1640625" style="2"/>
    <col min="8449" max="8449" width="15.83203125" style="2" customWidth="1"/>
    <col min="8450" max="8451" width="9.1640625" style="2"/>
    <col min="8452" max="8452" width="17.33203125" style="2" customWidth="1"/>
    <col min="8453" max="8704" width="9.1640625" style="2"/>
    <col min="8705" max="8705" width="15.83203125" style="2" customWidth="1"/>
    <col min="8706" max="8707" width="9.1640625" style="2"/>
    <col min="8708" max="8708" width="17.33203125" style="2" customWidth="1"/>
    <col min="8709" max="8960" width="9.1640625" style="2"/>
    <col min="8961" max="8961" width="15.83203125" style="2" customWidth="1"/>
    <col min="8962" max="8963" width="9.1640625" style="2"/>
    <col min="8964" max="8964" width="17.33203125" style="2" customWidth="1"/>
    <col min="8965" max="9216" width="9.1640625" style="2"/>
    <col min="9217" max="9217" width="15.83203125" style="2" customWidth="1"/>
    <col min="9218" max="9219" width="9.1640625" style="2"/>
    <col min="9220" max="9220" width="17.33203125" style="2" customWidth="1"/>
    <col min="9221" max="9472" width="9.1640625" style="2"/>
    <col min="9473" max="9473" width="15.83203125" style="2" customWidth="1"/>
    <col min="9474" max="9475" width="9.1640625" style="2"/>
    <col min="9476" max="9476" width="17.33203125" style="2" customWidth="1"/>
    <col min="9477" max="9728" width="9.1640625" style="2"/>
    <col min="9729" max="9729" width="15.83203125" style="2" customWidth="1"/>
    <col min="9730" max="9731" width="9.1640625" style="2"/>
    <col min="9732" max="9732" width="17.33203125" style="2" customWidth="1"/>
    <col min="9733" max="9984" width="9.1640625" style="2"/>
    <col min="9985" max="9985" width="15.83203125" style="2" customWidth="1"/>
    <col min="9986" max="9987" width="9.1640625" style="2"/>
    <col min="9988" max="9988" width="17.33203125" style="2" customWidth="1"/>
    <col min="9989" max="10240" width="9.1640625" style="2"/>
    <col min="10241" max="10241" width="15.83203125" style="2" customWidth="1"/>
    <col min="10242" max="10243" width="9.1640625" style="2"/>
    <col min="10244" max="10244" width="17.33203125" style="2" customWidth="1"/>
    <col min="10245" max="10496" width="9.1640625" style="2"/>
    <col min="10497" max="10497" width="15.83203125" style="2" customWidth="1"/>
    <col min="10498" max="10499" width="9.1640625" style="2"/>
    <col min="10500" max="10500" width="17.33203125" style="2" customWidth="1"/>
    <col min="10501" max="10752" width="9.1640625" style="2"/>
    <col min="10753" max="10753" width="15.83203125" style="2" customWidth="1"/>
    <col min="10754" max="10755" width="9.1640625" style="2"/>
    <col min="10756" max="10756" width="17.33203125" style="2" customWidth="1"/>
    <col min="10757" max="11008" width="9.1640625" style="2"/>
    <col min="11009" max="11009" width="15.83203125" style="2" customWidth="1"/>
    <col min="11010" max="11011" width="9.1640625" style="2"/>
    <col min="11012" max="11012" width="17.33203125" style="2" customWidth="1"/>
    <col min="11013" max="11264" width="9.1640625" style="2"/>
    <col min="11265" max="11265" width="15.83203125" style="2" customWidth="1"/>
    <col min="11266" max="11267" width="9.1640625" style="2"/>
    <col min="11268" max="11268" width="17.33203125" style="2" customWidth="1"/>
    <col min="11269" max="11520" width="9.1640625" style="2"/>
    <col min="11521" max="11521" width="15.83203125" style="2" customWidth="1"/>
    <col min="11522" max="11523" width="9.1640625" style="2"/>
    <col min="11524" max="11524" width="17.33203125" style="2" customWidth="1"/>
    <col min="11525" max="11776" width="9.1640625" style="2"/>
    <col min="11777" max="11777" width="15.83203125" style="2" customWidth="1"/>
    <col min="11778" max="11779" width="9.1640625" style="2"/>
    <col min="11780" max="11780" width="17.33203125" style="2" customWidth="1"/>
    <col min="11781" max="12032" width="9.1640625" style="2"/>
    <col min="12033" max="12033" width="15.83203125" style="2" customWidth="1"/>
    <col min="12034" max="12035" width="9.1640625" style="2"/>
    <col min="12036" max="12036" width="17.33203125" style="2" customWidth="1"/>
    <col min="12037" max="12288" width="9.1640625" style="2"/>
    <col min="12289" max="12289" width="15.83203125" style="2" customWidth="1"/>
    <col min="12290" max="12291" width="9.1640625" style="2"/>
    <col min="12292" max="12292" width="17.33203125" style="2" customWidth="1"/>
    <col min="12293" max="12544" width="9.1640625" style="2"/>
    <col min="12545" max="12545" width="15.83203125" style="2" customWidth="1"/>
    <col min="12546" max="12547" width="9.1640625" style="2"/>
    <col min="12548" max="12548" width="17.33203125" style="2" customWidth="1"/>
    <col min="12549" max="12800" width="9.1640625" style="2"/>
    <col min="12801" max="12801" width="15.83203125" style="2" customWidth="1"/>
    <col min="12802" max="12803" width="9.1640625" style="2"/>
    <col min="12804" max="12804" width="17.33203125" style="2" customWidth="1"/>
    <col min="12805" max="13056" width="9.1640625" style="2"/>
    <col min="13057" max="13057" width="15.83203125" style="2" customWidth="1"/>
    <col min="13058" max="13059" width="9.1640625" style="2"/>
    <col min="13060" max="13060" width="17.33203125" style="2" customWidth="1"/>
    <col min="13061" max="13312" width="9.1640625" style="2"/>
    <col min="13313" max="13313" width="15.83203125" style="2" customWidth="1"/>
    <col min="13314" max="13315" width="9.1640625" style="2"/>
    <col min="13316" max="13316" width="17.33203125" style="2" customWidth="1"/>
    <col min="13317" max="13568" width="9.1640625" style="2"/>
    <col min="13569" max="13569" width="15.83203125" style="2" customWidth="1"/>
    <col min="13570" max="13571" width="9.1640625" style="2"/>
    <col min="13572" max="13572" width="17.33203125" style="2" customWidth="1"/>
    <col min="13573" max="13824" width="9.1640625" style="2"/>
    <col min="13825" max="13825" width="15.83203125" style="2" customWidth="1"/>
    <col min="13826" max="13827" width="9.1640625" style="2"/>
    <col min="13828" max="13828" width="17.33203125" style="2" customWidth="1"/>
    <col min="13829" max="14080" width="9.1640625" style="2"/>
    <col min="14081" max="14081" width="15.83203125" style="2" customWidth="1"/>
    <col min="14082" max="14083" width="9.1640625" style="2"/>
    <col min="14084" max="14084" width="17.33203125" style="2" customWidth="1"/>
    <col min="14085" max="14336" width="9.1640625" style="2"/>
    <col min="14337" max="14337" width="15.83203125" style="2" customWidth="1"/>
    <col min="14338" max="14339" width="9.1640625" style="2"/>
    <col min="14340" max="14340" width="17.33203125" style="2" customWidth="1"/>
    <col min="14341" max="14592" width="9.1640625" style="2"/>
    <col min="14593" max="14593" width="15.83203125" style="2" customWidth="1"/>
    <col min="14594" max="14595" width="9.1640625" style="2"/>
    <col min="14596" max="14596" width="17.33203125" style="2" customWidth="1"/>
    <col min="14597" max="14848" width="9.1640625" style="2"/>
    <col min="14849" max="14849" width="15.83203125" style="2" customWidth="1"/>
    <col min="14850" max="14851" width="9.1640625" style="2"/>
    <col min="14852" max="14852" width="17.33203125" style="2" customWidth="1"/>
    <col min="14853" max="15104" width="9.1640625" style="2"/>
    <col min="15105" max="15105" width="15.83203125" style="2" customWidth="1"/>
    <col min="15106" max="15107" width="9.1640625" style="2"/>
    <col min="15108" max="15108" width="17.33203125" style="2" customWidth="1"/>
    <col min="15109" max="15360" width="9.1640625" style="2"/>
    <col min="15361" max="15361" width="15.83203125" style="2" customWidth="1"/>
    <col min="15362" max="15363" width="9.1640625" style="2"/>
    <col min="15364" max="15364" width="17.33203125" style="2" customWidth="1"/>
    <col min="15365" max="15616" width="9.1640625" style="2"/>
    <col min="15617" max="15617" width="15.83203125" style="2" customWidth="1"/>
    <col min="15618" max="15619" width="9.1640625" style="2"/>
    <col min="15620" max="15620" width="17.33203125" style="2" customWidth="1"/>
    <col min="15621" max="15872" width="9.1640625" style="2"/>
    <col min="15873" max="15873" width="15.83203125" style="2" customWidth="1"/>
    <col min="15874" max="15875" width="9.1640625" style="2"/>
    <col min="15876" max="15876" width="17.33203125" style="2" customWidth="1"/>
    <col min="15877" max="16128" width="9.1640625" style="2"/>
    <col min="16129" max="16129" width="15.83203125" style="2" customWidth="1"/>
    <col min="16130" max="16131" width="9.1640625" style="2"/>
    <col min="16132" max="16132" width="17.33203125" style="2" customWidth="1"/>
    <col min="16133" max="16384" width="9.1640625" style="2"/>
  </cols>
  <sheetData>
    <row r="1" spans="1:9" x14ac:dyDescent="0.2">
      <c r="A1" s="1" t="s">
        <v>0</v>
      </c>
    </row>
    <row r="3" spans="1:9" s="1" customFormat="1" x14ac:dyDescent="0.2">
      <c r="A3" s="2" t="s">
        <v>4</v>
      </c>
      <c r="B3" s="5">
        <f>'Model 1'!H2</f>
        <v>750</v>
      </c>
    </row>
    <row r="4" spans="1:9" s="1" customFormat="1" x14ac:dyDescent="0.2">
      <c r="A4" s="2" t="s">
        <v>5</v>
      </c>
      <c r="B4" s="5">
        <f>'Model 1'!H3</f>
        <v>8</v>
      </c>
      <c r="D4" s="3"/>
      <c r="E4" s="3"/>
      <c r="I4" s="2"/>
    </row>
    <row r="5" spans="1:9" s="1" customFormat="1" x14ac:dyDescent="0.2">
      <c r="A5" s="2" t="s">
        <v>6</v>
      </c>
      <c r="B5" s="5">
        <f>'Model 1'!H4</f>
        <v>18</v>
      </c>
      <c r="D5" s="3"/>
      <c r="E5" s="3"/>
      <c r="I5" s="2"/>
    </row>
    <row r="6" spans="1:9" s="1" customFormat="1" x14ac:dyDescent="0.2">
      <c r="A6" s="2" t="s">
        <v>7</v>
      </c>
      <c r="B6" s="5">
        <f>'Model 1'!H5</f>
        <v>6</v>
      </c>
      <c r="D6" s="3"/>
      <c r="E6" s="3"/>
      <c r="I6" s="2"/>
    </row>
    <row r="7" spans="1:9" s="1" customFormat="1" x14ac:dyDescent="0.2">
      <c r="D7" s="3"/>
      <c r="E7" s="3"/>
      <c r="I7" s="2"/>
    </row>
    <row r="8" spans="1:9" x14ac:dyDescent="0.2">
      <c r="A8" s="2" t="s">
        <v>1</v>
      </c>
      <c r="B8" s="36">
        <f>'Model 2'!B8</f>
        <v>1500</v>
      </c>
      <c r="D8" s="3"/>
      <c r="E8" s="3"/>
    </row>
    <row r="9" spans="1:9" x14ac:dyDescent="0.2">
      <c r="A9" s="2" t="s">
        <v>2</v>
      </c>
      <c r="B9" s="36">
        <f>'Model 1'!B4</f>
        <v>1450</v>
      </c>
      <c r="D9" s="3"/>
      <c r="E9" s="3"/>
    </row>
    <row r="10" spans="1:9" x14ac:dyDescent="0.2">
      <c r="A10" s="2" t="s">
        <v>3</v>
      </c>
      <c r="B10" s="36">
        <f>B8-B9</f>
        <v>50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E17"/>
  <sheetViews>
    <sheetView topLeftCell="A3" zoomScale="167" workbookViewId="0">
      <selection activeCell="F7" sqref="F7"/>
    </sheetView>
  </sheetViews>
  <sheetFormatPr baseColWidth="10" defaultColWidth="8.83203125" defaultRowHeight="15" x14ac:dyDescent="0.2"/>
  <cols>
    <col min="1" max="1" width="22.6640625" style="2" customWidth="1"/>
    <col min="2" max="3" width="9.1640625" style="2"/>
    <col min="4" max="4" width="16.33203125" style="2" customWidth="1"/>
    <col min="5" max="256" width="9.1640625" style="2"/>
    <col min="257" max="257" width="22.6640625" style="2" customWidth="1"/>
    <col min="258" max="259" width="9.1640625" style="2"/>
    <col min="260" max="260" width="16.33203125" style="2" customWidth="1"/>
    <col min="261" max="512" width="9.1640625" style="2"/>
    <col min="513" max="513" width="22.6640625" style="2" customWidth="1"/>
    <col min="514" max="515" width="9.1640625" style="2"/>
    <col min="516" max="516" width="16.33203125" style="2" customWidth="1"/>
    <col min="517" max="768" width="9.1640625" style="2"/>
    <col min="769" max="769" width="22.6640625" style="2" customWidth="1"/>
    <col min="770" max="771" width="9.1640625" style="2"/>
    <col min="772" max="772" width="16.33203125" style="2" customWidth="1"/>
    <col min="773" max="1024" width="9.1640625" style="2"/>
    <col min="1025" max="1025" width="22.6640625" style="2" customWidth="1"/>
    <col min="1026" max="1027" width="9.1640625" style="2"/>
    <col min="1028" max="1028" width="16.33203125" style="2" customWidth="1"/>
    <col min="1029" max="1280" width="9.1640625" style="2"/>
    <col min="1281" max="1281" width="22.6640625" style="2" customWidth="1"/>
    <col min="1282" max="1283" width="9.1640625" style="2"/>
    <col min="1284" max="1284" width="16.33203125" style="2" customWidth="1"/>
    <col min="1285" max="1536" width="9.1640625" style="2"/>
    <col min="1537" max="1537" width="22.6640625" style="2" customWidth="1"/>
    <col min="1538" max="1539" width="9.1640625" style="2"/>
    <col min="1540" max="1540" width="16.33203125" style="2" customWidth="1"/>
    <col min="1541" max="1792" width="9.1640625" style="2"/>
    <col min="1793" max="1793" width="22.6640625" style="2" customWidth="1"/>
    <col min="1794" max="1795" width="9.1640625" style="2"/>
    <col min="1796" max="1796" width="16.33203125" style="2" customWidth="1"/>
    <col min="1797" max="2048" width="9.1640625" style="2"/>
    <col min="2049" max="2049" width="22.6640625" style="2" customWidth="1"/>
    <col min="2050" max="2051" width="9.1640625" style="2"/>
    <col min="2052" max="2052" width="16.33203125" style="2" customWidth="1"/>
    <col min="2053" max="2304" width="9.1640625" style="2"/>
    <col min="2305" max="2305" width="22.6640625" style="2" customWidth="1"/>
    <col min="2306" max="2307" width="9.1640625" style="2"/>
    <col min="2308" max="2308" width="16.33203125" style="2" customWidth="1"/>
    <col min="2309" max="2560" width="9.1640625" style="2"/>
    <col min="2561" max="2561" width="22.6640625" style="2" customWidth="1"/>
    <col min="2562" max="2563" width="9.1640625" style="2"/>
    <col min="2564" max="2564" width="16.33203125" style="2" customWidth="1"/>
    <col min="2565" max="2816" width="9.1640625" style="2"/>
    <col min="2817" max="2817" width="22.6640625" style="2" customWidth="1"/>
    <col min="2818" max="2819" width="9.1640625" style="2"/>
    <col min="2820" max="2820" width="16.33203125" style="2" customWidth="1"/>
    <col min="2821" max="3072" width="9.1640625" style="2"/>
    <col min="3073" max="3073" width="22.6640625" style="2" customWidth="1"/>
    <col min="3074" max="3075" width="9.1640625" style="2"/>
    <col min="3076" max="3076" width="16.33203125" style="2" customWidth="1"/>
    <col min="3077" max="3328" width="9.1640625" style="2"/>
    <col min="3329" max="3329" width="22.6640625" style="2" customWidth="1"/>
    <col min="3330" max="3331" width="9.1640625" style="2"/>
    <col min="3332" max="3332" width="16.33203125" style="2" customWidth="1"/>
    <col min="3333" max="3584" width="9.1640625" style="2"/>
    <col min="3585" max="3585" width="22.6640625" style="2" customWidth="1"/>
    <col min="3586" max="3587" width="9.1640625" style="2"/>
    <col min="3588" max="3588" width="16.33203125" style="2" customWidth="1"/>
    <col min="3589" max="3840" width="9.1640625" style="2"/>
    <col min="3841" max="3841" width="22.6640625" style="2" customWidth="1"/>
    <col min="3842" max="3843" width="9.1640625" style="2"/>
    <col min="3844" max="3844" width="16.33203125" style="2" customWidth="1"/>
    <col min="3845" max="4096" width="9.1640625" style="2"/>
    <col min="4097" max="4097" width="22.6640625" style="2" customWidth="1"/>
    <col min="4098" max="4099" width="9.1640625" style="2"/>
    <col min="4100" max="4100" width="16.33203125" style="2" customWidth="1"/>
    <col min="4101" max="4352" width="9.1640625" style="2"/>
    <col min="4353" max="4353" width="22.6640625" style="2" customWidth="1"/>
    <col min="4354" max="4355" width="9.1640625" style="2"/>
    <col min="4356" max="4356" width="16.33203125" style="2" customWidth="1"/>
    <col min="4357" max="4608" width="9.1640625" style="2"/>
    <col min="4609" max="4609" width="22.6640625" style="2" customWidth="1"/>
    <col min="4610" max="4611" width="9.1640625" style="2"/>
    <col min="4612" max="4612" width="16.33203125" style="2" customWidth="1"/>
    <col min="4613" max="4864" width="9.1640625" style="2"/>
    <col min="4865" max="4865" width="22.6640625" style="2" customWidth="1"/>
    <col min="4866" max="4867" width="9.1640625" style="2"/>
    <col min="4868" max="4868" width="16.33203125" style="2" customWidth="1"/>
    <col min="4869" max="5120" width="9.1640625" style="2"/>
    <col min="5121" max="5121" width="22.6640625" style="2" customWidth="1"/>
    <col min="5122" max="5123" width="9.1640625" style="2"/>
    <col min="5124" max="5124" width="16.33203125" style="2" customWidth="1"/>
    <col min="5125" max="5376" width="9.1640625" style="2"/>
    <col min="5377" max="5377" width="22.6640625" style="2" customWidth="1"/>
    <col min="5378" max="5379" width="9.1640625" style="2"/>
    <col min="5380" max="5380" width="16.33203125" style="2" customWidth="1"/>
    <col min="5381" max="5632" width="9.1640625" style="2"/>
    <col min="5633" max="5633" width="22.6640625" style="2" customWidth="1"/>
    <col min="5634" max="5635" width="9.1640625" style="2"/>
    <col min="5636" max="5636" width="16.33203125" style="2" customWidth="1"/>
    <col min="5637" max="5888" width="9.1640625" style="2"/>
    <col min="5889" max="5889" width="22.6640625" style="2" customWidth="1"/>
    <col min="5890" max="5891" width="9.1640625" style="2"/>
    <col min="5892" max="5892" width="16.33203125" style="2" customWidth="1"/>
    <col min="5893" max="6144" width="9.1640625" style="2"/>
    <col min="6145" max="6145" width="22.6640625" style="2" customWidth="1"/>
    <col min="6146" max="6147" width="9.1640625" style="2"/>
    <col min="6148" max="6148" width="16.33203125" style="2" customWidth="1"/>
    <col min="6149" max="6400" width="9.1640625" style="2"/>
    <col min="6401" max="6401" width="22.6640625" style="2" customWidth="1"/>
    <col min="6402" max="6403" width="9.1640625" style="2"/>
    <col min="6404" max="6404" width="16.33203125" style="2" customWidth="1"/>
    <col min="6405" max="6656" width="9.1640625" style="2"/>
    <col min="6657" max="6657" width="22.6640625" style="2" customWidth="1"/>
    <col min="6658" max="6659" width="9.1640625" style="2"/>
    <col min="6660" max="6660" width="16.33203125" style="2" customWidth="1"/>
    <col min="6661" max="6912" width="9.1640625" style="2"/>
    <col min="6913" max="6913" width="22.6640625" style="2" customWidth="1"/>
    <col min="6914" max="6915" width="9.1640625" style="2"/>
    <col min="6916" max="6916" width="16.33203125" style="2" customWidth="1"/>
    <col min="6917" max="7168" width="9.1640625" style="2"/>
    <col min="7169" max="7169" width="22.6640625" style="2" customWidth="1"/>
    <col min="7170" max="7171" width="9.1640625" style="2"/>
    <col min="7172" max="7172" width="16.33203125" style="2" customWidth="1"/>
    <col min="7173" max="7424" width="9.1640625" style="2"/>
    <col min="7425" max="7425" width="22.6640625" style="2" customWidth="1"/>
    <col min="7426" max="7427" width="9.1640625" style="2"/>
    <col min="7428" max="7428" width="16.33203125" style="2" customWidth="1"/>
    <col min="7429" max="7680" width="9.1640625" style="2"/>
    <col min="7681" max="7681" width="22.6640625" style="2" customWidth="1"/>
    <col min="7682" max="7683" width="9.1640625" style="2"/>
    <col min="7684" max="7684" width="16.33203125" style="2" customWidth="1"/>
    <col min="7685" max="7936" width="9.1640625" style="2"/>
    <col min="7937" max="7937" width="22.6640625" style="2" customWidth="1"/>
    <col min="7938" max="7939" width="9.1640625" style="2"/>
    <col min="7940" max="7940" width="16.33203125" style="2" customWidth="1"/>
    <col min="7941" max="8192" width="9.1640625" style="2"/>
    <col min="8193" max="8193" width="22.6640625" style="2" customWidth="1"/>
    <col min="8194" max="8195" width="9.1640625" style="2"/>
    <col min="8196" max="8196" width="16.33203125" style="2" customWidth="1"/>
    <col min="8197" max="8448" width="9.1640625" style="2"/>
    <col min="8449" max="8449" width="22.6640625" style="2" customWidth="1"/>
    <col min="8450" max="8451" width="9.1640625" style="2"/>
    <col min="8452" max="8452" width="16.33203125" style="2" customWidth="1"/>
    <col min="8453" max="8704" width="9.1640625" style="2"/>
    <col min="8705" max="8705" width="22.6640625" style="2" customWidth="1"/>
    <col min="8706" max="8707" width="9.1640625" style="2"/>
    <col min="8708" max="8708" width="16.33203125" style="2" customWidth="1"/>
    <col min="8709" max="8960" width="9.1640625" style="2"/>
    <col min="8961" max="8961" width="22.6640625" style="2" customWidth="1"/>
    <col min="8962" max="8963" width="9.1640625" style="2"/>
    <col min="8964" max="8964" width="16.33203125" style="2" customWidth="1"/>
    <col min="8965" max="9216" width="9.1640625" style="2"/>
    <col min="9217" max="9217" width="22.6640625" style="2" customWidth="1"/>
    <col min="9218" max="9219" width="9.1640625" style="2"/>
    <col min="9220" max="9220" width="16.33203125" style="2" customWidth="1"/>
    <col min="9221" max="9472" width="9.1640625" style="2"/>
    <col min="9473" max="9473" width="22.6640625" style="2" customWidth="1"/>
    <col min="9474" max="9475" width="9.1640625" style="2"/>
    <col min="9476" max="9476" width="16.33203125" style="2" customWidth="1"/>
    <col min="9477" max="9728" width="9.1640625" style="2"/>
    <col min="9729" max="9729" width="22.6640625" style="2" customWidth="1"/>
    <col min="9730" max="9731" width="9.1640625" style="2"/>
    <col min="9732" max="9732" width="16.33203125" style="2" customWidth="1"/>
    <col min="9733" max="9984" width="9.1640625" style="2"/>
    <col min="9985" max="9985" width="22.6640625" style="2" customWidth="1"/>
    <col min="9986" max="9987" width="9.1640625" style="2"/>
    <col min="9988" max="9988" width="16.33203125" style="2" customWidth="1"/>
    <col min="9989" max="10240" width="9.1640625" style="2"/>
    <col min="10241" max="10241" width="22.6640625" style="2" customWidth="1"/>
    <col min="10242" max="10243" width="9.1640625" style="2"/>
    <col min="10244" max="10244" width="16.33203125" style="2" customWidth="1"/>
    <col min="10245" max="10496" width="9.1640625" style="2"/>
    <col min="10497" max="10497" width="22.6640625" style="2" customWidth="1"/>
    <col min="10498" max="10499" width="9.1640625" style="2"/>
    <col min="10500" max="10500" width="16.33203125" style="2" customWidth="1"/>
    <col min="10501" max="10752" width="9.1640625" style="2"/>
    <col min="10753" max="10753" width="22.6640625" style="2" customWidth="1"/>
    <col min="10754" max="10755" width="9.1640625" style="2"/>
    <col min="10756" max="10756" width="16.33203125" style="2" customWidth="1"/>
    <col min="10757" max="11008" width="9.1640625" style="2"/>
    <col min="11009" max="11009" width="22.6640625" style="2" customWidth="1"/>
    <col min="11010" max="11011" width="9.1640625" style="2"/>
    <col min="11012" max="11012" width="16.33203125" style="2" customWidth="1"/>
    <col min="11013" max="11264" width="9.1640625" style="2"/>
    <col min="11265" max="11265" width="22.6640625" style="2" customWidth="1"/>
    <col min="11266" max="11267" width="9.1640625" style="2"/>
    <col min="11268" max="11268" width="16.33203125" style="2" customWidth="1"/>
    <col min="11269" max="11520" width="9.1640625" style="2"/>
    <col min="11521" max="11521" width="22.6640625" style="2" customWidth="1"/>
    <col min="11522" max="11523" width="9.1640625" style="2"/>
    <col min="11524" max="11524" width="16.33203125" style="2" customWidth="1"/>
    <col min="11525" max="11776" width="9.1640625" style="2"/>
    <col min="11777" max="11777" width="22.6640625" style="2" customWidth="1"/>
    <col min="11778" max="11779" width="9.1640625" style="2"/>
    <col min="11780" max="11780" width="16.33203125" style="2" customWidth="1"/>
    <col min="11781" max="12032" width="9.1640625" style="2"/>
    <col min="12033" max="12033" width="22.6640625" style="2" customWidth="1"/>
    <col min="12034" max="12035" width="9.1640625" style="2"/>
    <col min="12036" max="12036" width="16.33203125" style="2" customWidth="1"/>
    <col min="12037" max="12288" width="9.1640625" style="2"/>
    <col min="12289" max="12289" width="22.6640625" style="2" customWidth="1"/>
    <col min="12290" max="12291" width="9.1640625" style="2"/>
    <col min="12292" max="12292" width="16.33203125" style="2" customWidth="1"/>
    <col min="12293" max="12544" width="9.1640625" style="2"/>
    <col min="12545" max="12545" width="22.6640625" style="2" customWidth="1"/>
    <col min="12546" max="12547" width="9.1640625" style="2"/>
    <col min="12548" max="12548" width="16.33203125" style="2" customWidth="1"/>
    <col min="12549" max="12800" width="9.1640625" style="2"/>
    <col min="12801" max="12801" width="22.6640625" style="2" customWidth="1"/>
    <col min="12802" max="12803" width="9.1640625" style="2"/>
    <col min="12804" max="12804" width="16.33203125" style="2" customWidth="1"/>
    <col min="12805" max="13056" width="9.1640625" style="2"/>
    <col min="13057" max="13057" width="22.6640625" style="2" customWidth="1"/>
    <col min="13058" max="13059" width="9.1640625" style="2"/>
    <col min="13060" max="13060" width="16.33203125" style="2" customWidth="1"/>
    <col min="13061" max="13312" width="9.1640625" style="2"/>
    <col min="13313" max="13313" width="22.6640625" style="2" customWidth="1"/>
    <col min="13314" max="13315" width="9.1640625" style="2"/>
    <col min="13316" max="13316" width="16.33203125" style="2" customWidth="1"/>
    <col min="13317" max="13568" width="9.1640625" style="2"/>
    <col min="13569" max="13569" width="22.6640625" style="2" customWidth="1"/>
    <col min="13570" max="13571" width="9.1640625" style="2"/>
    <col min="13572" max="13572" width="16.33203125" style="2" customWidth="1"/>
    <col min="13573" max="13824" width="9.1640625" style="2"/>
    <col min="13825" max="13825" width="22.6640625" style="2" customWidth="1"/>
    <col min="13826" max="13827" width="9.1640625" style="2"/>
    <col min="13828" max="13828" width="16.33203125" style="2" customWidth="1"/>
    <col min="13829" max="14080" width="9.1640625" style="2"/>
    <col min="14081" max="14081" width="22.6640625" style="2" customWidth="1"/>
    <col min="14082" max="14083" width="9.1640625" style="2"/>
    <col min="14084" max="14084" width="16.33203125" style="2" customWidth="1"/>
    <col min="14085" max="14336" width="9.1640625" style="2"/>
    <col min="14337" max="14337" width="22.6640625" style="2" customWidth="1"/>
    <col min="14338" max="14339" width="9.1640625" style="2"/>
    <col min="14340" max="14340" width="16.33203125" style="2" customWidth="1"/>
    <col min="14341" max="14592" width="9.1640625" style="2"/>
    <col min="14593" max="14593" width="22.6640625" style="2" customWidth="1"/>
    <col min="14594" max="14595" width="9.1640625" style="2"/>
    <col min="14596" max="14596" width="16.33203125" style="2" customWidth="1"/>
    <col min="14597" max="14848" width="9.1640625" style="2"/>
    <col min="14849" max="14849" width="22.6640625" style="2" customWidth="1"/>
    <col min="14850" max="14851" width="9.1640625" style="2"/>
    <col min="14852" max="14852" width="16.33203125" style="2" customWidth="1"/>
    <col min="14853" max="15104" width="9.1640625" style="2"/>
    <col min="15105" max="15105" width="22.6640625" style="2" customWidth="1"/>
    <col min="15106" max="15107" width="9.1640625" style="2"/>
    <col min="15108" max="15108" width="16.33203125" style="2" customWidth="1"/>
    <col min="15109" max="15360" width="9.1640625" style="2"/>
    <col min="15361" max="15361" width="22.6640625" style="2" customWidth="1"/>
    <col min="15362" max="15363" width="9.1640625" style="2"/>
    <col min="15364" max="15364" width="16.33203125" style="2" customWidth="1"/>
    <col min="15365" max="15616" width="9.1640625" style="2"/>
    <col min="15617" max="15617" width="22.6640625" style="2" customWidth="1"/>
    <col min="15618" max="15619" width="9.1640625" style="2"/>
    <col min="15620" max="15620" width="16.33203125" style="2" customWidth="1"/>
    <col min="15621" max="15872" width="9.1640625" style="2"/>
    <col min="15873" max="15873" width="22.6640625" style="2" customWidth="1"/>
    <col min="15874" max="15875" width="9.1640625" style="2"/>
    <col min="15876" max="15876" width="16.33203125" style="2" customWidth="1"/>
    <col min="15877" max="16128" width="9.1640625" style="2"/>
    <col min="16129" max="16129" width="22.6640625" style="2" customWidth="1"/>
    <col min="16130" max="16131" width="9.1640625" style="2"/>
    <col min="16132" max="16132" width="16.33203125" style="2" customWidth="1"/>
    <col min="16133" max="16384" width="9.1640625" style="2"/>
  </cols>
  <sheetData>
    <row r="1" spans="1:5" x14ac:dyDescent="0.2">
      <c r="A1" s="1" t="s">
        <v>0</v>
      </c>
    </row>
    <row r="3" spans="1:5" s="1" customFormat="1" x14ac:dyDescent="0.2">
      <c r="A3" s="2" t="s">
        <v>4</v>
      </c>
      <c r="B3" s="5">
        <f>'Model 1'!H2</f>
        <v>750</v>
      </c>
    </row>
    <row r="4" spans="1:5" s="1" customFormat="1" x14ac:dyDescent="0.2">
      <c r="A4" s="2" t="s">
        <v>5</v>
      </c>
      <c r="B4" s="5">
        <f>'Model 1'!H3</f>
        <v>8</v>
      </c>
      <c r="D4" s="3"/>
      <c r="E4" s="3"/>
    </row>
    <row r="5" spans="1:5" s="1" customFormat="1" x14ac:dyDescent="0.2">
      <c r="A5" s="2" t="s">
        <v>6</v>
      </c>
      <c r="B5" s="5">
        <f>'Model 1'!H4</f>
        <v>18</v>
      </c>
      <c r="D5" s="3"/>
      <c r="E5" s="3"/>
    </row>
    <row r="6" spans="1:5" s="1" customFormat="1" x14ac:dyDescent="0.2">
      <c r="A6" s="2" t="s">
        <v>7</v>
      </c>
      <c r="B6" s="5">
        <f>'Model 1'!H5</f>
        <v>6</v>
      </c>
      <c r="D6" s="3"/>
      <c r="E6" s="3"/>
    </row>
    <row r="7" spans="1:5" s="1" customFormat="1" x14ac:dyDescent="0.2">
      <c r="D7" s="3"/>
      <c r="E7" s="3"/>
    </row>
    <row r="8" spans="1:5" x14ac:dyDescent="0.2">
      <c r="A8" s="2" t="s">
        <v>1</v>
      </c>
      <c r="B8" s="36">
        <f>'Model 1'!B3</f>
        <v>1500</v>
      </c>
      <c r="D8" s="3"/>
      <c r="E8" s="3"/>
    </row>
    <row r="9" spans="1:5" x14ac:dyDescent="0.2">
      <c r="A9" s="2" t="s">
        <v>2</v>
      </c>
      <c r="B9" s="36">
        <f>'Model 1'!B4</f>
        <v>1450</v>
      </c>
      <c r="D9" s="3"/>
      <c r="E9" s="3"/>
    </row>
    <row r="10" spans="1:5" x14ac:dyDescent="0.2">
      <c r="B10" s="5"/>
    </row>
    <row r="11" spans="1:5" x14ac:dyDescent="0.2">
      <c r="A11" s="2" t="s">
        <v>8</v>
      </c>
      <c r="B11" s="5">
        <f>SUM(B12:B13)</f>
        <v>12350</v>
      </c>
    </row>
    <row r="12" spans="1:5" x14ac:dyDescent="0.2">
      <c r="A12" s="6" t="s">
        <v>9</v>
      </c>
      <c r="B12" s="5">
        <f>B3</f>
        <v>750</v>
      </c>
    </row>
    <row r="13" spans="1:5" x14ac:dyDescent="0.2">
      <c r="A13" s="6" t="s">
        <v>10</v>
      </c>
      <c r="B13" s="5">
        <f>B4*B9</f>
        <v>11600</v>
      </c>
    </row>
    <row r="14" spans="1:5" x14ac:dyDescent="0.2">
      <c r="A14" s="2" t="s">
        <v>11</v>
      </c>
      <c r="B14" s="5">
        <f>SUM(B15:B16)</f>
        <v>26100</v>
      </c>
    </row>
    <row r="15" spans="1:5" x14ac:dyDescent="0.2">
      <c r="A15" s="6" t="s">
        <v>12</v>
      </c>
      <c r="B15" s="5">
        <f>(MIN(B9,B8)*(B5))</f>
        <v>26100</v>
      </c>
    </row>
    <row r="16" spans="1:5" x14ac:dyDescent="0.2">
      <c r="A16" s="6" t="s">
        <v>13</v>
      </c>
      <c r="B16" s="5">
        <f>IF(B9&gt;B8,B9&lt;B8,0)*(B6)</f>
        <v>0</v>
      </c>
    </row>
    <row r="17" spans="1:2" x14ac:dyDescent="0.2">
      <c r="A17" s="2" t="s">
        <v>3</v>
      </c>
      <c r="B17" s="5">
        <f>B14-B11</f>
        <v>13750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E22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2.6640625" style="2" customWidth="1"/>
    <col min="2" max="3" width="9.1640625" style="2"/>
    <col min="4" max="4" width="16.83203125" style="2" customWidth="1"/>
    <col min="5" max="256" width="9.1640625" style="2"/>
    <col min="257" max="257" width="22.6640625" style="2" customWidth="1"/>
    <col min="258" max="259" width="9.1640625" style="2"/>
    <col min="260" max="260" width="16.83203125" style="2" customWidth="1"/>
    <col min="261" max="512" width="9.1640625" style="2"/>
    <col min="513" max="513" width="22.6640625" style="2" customWidth="1"/>
    <col min="514" max="515" width="9.1640625" style="2"/>
    <col min="516" max="516" width="16.83203125" style="2" customWidth="1"/>
    <col min="517" max="768" width="9.1640625" style="2"/>
    <col min="769" max="769" width="22.6640625" style="2" customWidth="1"/>
    <col min="770" max="771" width="9.1640625" style="2"/>
    <col min="772" max="772" width="16.83203125" style="2" customWidth="1"/>
    <col min="773" max="1024" width="9.1640625" style="2"/>
    <col min="1025" max="1025" width="22.6640625" style="2" customWidth="1"/>
    <col min="1026" max="1027" width="9.1640625" style="2"/>
    <col min="1028" max="1028" width="16.83203125" style="2" customWidth="1"/>
    <col min="1029" max="1280" width="9.1640625" style="2"/>
    <col min="1281" max="1281" width="22.6640625" style="2" customWidth="1"/>
    <col min="1282" max="1283" width="9.1640625" style="2"/>
    <col min="1284" max="1284" width="16.83203125" style="2" customWidth="1"/>
    <col min="1285" max="1536" width="9.1640625" style="2"/>
    <col min="1537" max="1537" width="22.6640625" style="2" customWidth="1"/>
    <col min="1538" max="1539" width="9.1640625" style="2"/>
    <col min="1540" max="1540" width="16.83203125" style="2" customWidth="1"/>
    <col min="1541" max="1792" width="9.1640625" style="2"/>
    <col min="1793" max="1793" width="22.6640625" style="2" customWidth="1"/>
    <col min="1794" max="1795" width="9.1640625" style="2"/>
    <col min="1796" max="1796" width="16.83203125" style="2" customWidth="1"/>
    <col min="1797" max="2048" width="9.1640625" style="2"/>
    <col min="2049" max="2049" width="22.6640625" style="2" customWidth="1"/>
    <col min="2050" max="2051" width="9.1640625" style="2"/>
    <col min="2052" max="2052" width="16.83203125" style="2" customWidth="1"/>
    <col min="2053" max="2304" width="9.1640625" style="2"/>
    <col min="2305" max="2305" width="22.6640625" style="2" customWidth="1"/>
    <col min="2306" max="2307" width="9.1640625" style="2"/>
    <col min="2308" max="2308" width="16.83203125" style="2" customWidth="1"/>
    <col min="2309" max="2560" width="9.1640625" style="2"/>
    <col min="2561" max="2561" width="22.6640625" style="2" customWidth="1"/>
    <col min="2562" max="2563" width="9.1640625" style="2"/>
    <col min="2564" max="2564" width="16.83203125" style="2" customWidth="1"/>
    <col min="2565" max="2816" width="9.1640625" style="2"/>
    <col min="2817" max="2817" width="22.6640625" style="2" customWidth="1"/>
    <col min="2818" max="2819" width="9.1640625" style="2"/>
    <col min="2820" max="2820" width="16.83203125" style="2" customWidth="1"/>
    <col min="2821" max="3072" width="9.1640625" style="2"/>
    <col min="3073" max="3073" width="22.6640625" style="2" customWidth="1"/>
    <col min="3074" max="3075" width="9.1640625" style="2"/>
    <col min="3076" max="3076" width="16.83203125" style="2" customWidth="1"/>
    <col min="3077" max="3328" width="9.1640625" style="2"/>
    <col min="3329" max="3329" width="22.6640625" style="2" customWidth="1"/>
    <col min="3330" max="3331" width="9.1640625" style="2"/>
    <col min="3332" max="3332" width="16.83203125" style="2" customWidth="1"/>
    <col min="3333" max="3584" width="9.1640625" style="2"/>
    <col min="3585" max="3585" width="22.6640625" style="2" customWidth="1"/>
    <col min="3586" max="3587" width="9.1640625" style="2"/>
    <col min="3588" max="3588" width="16.83203125" style="2" customWidth="1"/>
    <col min="3589" max="3840" width="9.1640625" style="2"/>
    <col min="3841" max="3841" width="22.6640625" style="2" customWidth="1"/>
    <col min="3842" max="3843" width="9.1640625" style="2"/>
    <col min="3844" max="3844" width="16.83203125" style="2" customWidth="1"/>
    <col min="3845" max="4096" width="9.1640625" style="2"/>
    <col min="4097" max="4097" width="22.6640625" style="2" customWidth="1"/>
    <col min="4098" max="4099" width="9.1640625" style="2"/>
    <col min="4100" max="4100" width="16.83203125" style="2" customWidth="1"/>
    <col min="4101" max="4352" width="9.1640625" style="2"/>
    <col min="4353" max="4353" width="22.6640625" style="2" customWidth="1"/>
    <col min="4354" max="4355" width="9.1640625" style="2"/>
    <col min="4356" max="4356" width="16.83203125" style="2" customWidth="1"/>
    <col min="4357" max="4608" width="9.1640625" style="2"/>
    <col min="4609" max="4609" width="22.6640625" style="2" customWidth="1"/>
    <col min="4610" max="4611" width="9.1640625" style="2"/>
    <col min="4612" max="4612" width="16.83203125" style="2" customWidth="1"/>
    <col min="4613" max="4864" width="9.1640625" style="2"/>
    <col min="4865" max="4865" width="22.6640625" style="2" customWidth="1"/>
    <col min="4866" max="4867" width="9.1640625" style="2"/>
    <col min="4868" max="4868" width="16.83203125" style="2" customWidth="1"/>
    <col min="4869" max="5120" width="9.1640625" style="2"/>
    <col min="5121" max="5121" width="22.6640625" style="2" customWidth="1"/>
    <col min="5122" max="5123" width="9.1640625" style="2"/>
    <col min="5124" max="5124" width="16.83203125" style="2" customWidth="1"/>
    <col min="5125" max="5376" width="9.1640625" style="2"/>
    <col min="5377" max="5377" width="22.6640625" style="2" customWidth="1"/>
    <col min="5378" max="5379" width="9.1640625" style="2"/>
    <col min="5380" max="5380" width="16.83203125" style="2" customWidth="1"/>
    <col min="5381" max="5632" width="9.1640625" style="2"/>
    <col min="5633" max="5633" width="22.6640625" style="2" customWidth="1"/>
    <col min="5634" max="5635" width="9.1640625" style="2"/>
    <col min="5636" max="5636" width="16.83203125" style="2" customWidth="1"/>
    <col min="5637" max="5888" width="9.1640625" style="2"/>
    <col min="5889" max="5889" width="22.6640625" style="2" customWidth="1"/>
    <col min="5890" max="5891" width="9.1640625" style="2"/>
    <col min="5892" max="5892" width="16.83203125" style="2" customWidth="1"/>
    <col min="5893" max="6144" width="9.1640625" style="2"/>
    <col min="6145" max="6145" width="22.6640625" style="2" customWidth="1"/>
    <col min="6146" max="6147" width="9.1640625" style="2"/>
    <col min="6148" max="6148" width="16.83203125" style="2" customWidth="1"/>
    <col min="6149" max="6400" width="9.1640625" style="2"/>
    <col min="6401" max="6401" width="22.6640625" style="2" customWidth="1"/>
    <col min="6402" max="6403" width="9.1640625" style="2"/>
    <col min="6404" max="6404" width="16.83203125" style="2" customWidth="1"/>
    <col min="6405" max="6656" width="9.1640625" style="2"/>
    <col min="6657" max="6657" width="22.6640625" style="2" customWidth="1"/>
    <col min="6658" max="6659" width="9.1640625" style="2"/>
    <col min="6660" max="6660" width="16.83203125" style="2" customWidth="1"/>
    <col min="6661" max="6912" width="9.1640625" style="2"/>
    <col min="6913" max="6913" width="22.6640625" style="2" customWidth="1"/>
    <col min="6914" max="6915" width="9.1640625" style="2"/>
    <col min="6916" max="6916" width="16.83203125" style="2" customWidth="1"/>
    <col min="6917" max="7168" width="9.1640625" style="2"/>
    <col min="7169" max="7169" width="22.6640625" style="2" customWidth="1"/>
    <col min="7170" max="7171" width="9.1640625" style="2"/>
    <col min="7172" max="7172" width="16.83203125" style="2" customWidth="1"/>
    <col min="7173" max="7424" width="9.1640625" style="2"/>
    <col min="7425" max="7425" width="22.6640625" style="2" customWidth="1"/>
    <col min="7426" max="7427" width="9.1640625" style="2"/>
    <col min="7428" max="7428" width="16.83203125" style="2" customWidth="1"/>
    <col min="7429" max="7680" width="9.1640625" style="2"/>
    <col min="7681" max="7681" width="22.6640625" style="2" customWidth="1"/>
    <col min="7682" max="7683" width="9.1640625" style="2"/>
    <col min="7684" max="7684" width="16.83203125" style="2" customWidth="1"/>
    <col min="7685" max="7936" width="9.1640625" style="2"/>
    <col min="7937" max="7937" width="22.6640625" style="2" customWidth="1"/>
    <col min="7938" max="7939" width="9.1640625" style="2"/>
    <col min="7940" max="7940" width="16.83203125" style="2" customWidth="1"/>
    <col min="7941" max="8192" width="9.1640625" style="2"/>
    <col min="8193" max="8193" width="22.6640625" style="2" customWidth="1"/>
    <col min="8194" max="8195" width="9.1640625" style="2"/>
    <col min="8196" max="8196" width="16.83203125" style="2" customWidth="1"/>
    <col min="8197" max="8448" width="9.1640625" style="2"/>
    <col min="8449" max="8449" width="22.6640625" style="2" customWidth="1"/>
    <col min="8450" max="8451" width="9.1640625" style="2"/>
    <col min="8452" max="8452" width="16.83203125" style="2" customWidth="1"/>
    <col min="8453" max="8704" width="9.1640625" style="2"/>
    <col min="8705" max="8705" width="22.6640625" style="2" customWidth="1"/>
    <col min="8706" max="8707" width="9.1640625" style="2"/>
    <col min="8708" max="8708" width="16.83203125" style="2" customWidth="1"/>
    <col min="8709" max="8960" width="9.1640625" style="2"/>
    <col min="8961" max="8961" width="22.6640625" style="2" customWidth="1"/>
    <col min="8962" max="8963" width="9.1640625" style="2"/>
    <col min="8964" max="8964" width="16.83203125" style="2" customWidth="1"/>
    <col min="8965" max="9216" width="9.1640625" style="2"/>
    <col min="9217" max="9217" width="22.6640625" style="2" customWidth="1"/>
    <col min="9218" max="9219" width="9.1640625" style="2"/>
    <col min="9220" max="9220" width="16.83203125" style="2" customWidth="1"/>
    <col min="9221" max="9472" width="9.1640625" style="2"/>
    <col min="9473" max="9473" width="22.6640625" style="2" customWidth="1"/>
    <col min="9474" max="9475" width="9.1640625" style="2"/>
    <col min="9476" max="9476" width="16.83203125" style="2" customWidth="1"/>
    <col min="9477" max="9728" width="9.1640625" style="2"/>
    <col min="9729" max="9729" width="22.6640625" style="2" customWidth="1"/>
    <col min="9730" max="9731" width="9.1640625" style="2"/>
    <col min="9732" max="9732" width="16.83203125" style="2" customWidth="1"/>
    <col min="9733" max="9984" width="9.1640625" style="2"/>
    <col min="9985" max="9985" width="22.6640625" style="2" customWidth="1"/>
    <col min="9986" max="9987" width="9.1640625" style="2"/>
    <col min="9988" max="9988" width="16.83203125" style="2" customWidth="1"/>
    <col min="9989" max="10240" width="9.1640625" style="2"/>
    <col min="10241" max="10241" width="22.6640625" style="2" customWidth="1"/>
    <col min="10242" max="10243" width="9.1640625" style="2"/>
    <col min="10244" max="10244" width="16.83203125" style="2" customWidth="1"/>
    <col min="10245" max="10496" width="9.1640625" style="2"/>
    <col min="10497" max="10497" width="22.6640625" style="2" customWidth="1"/>
    <col min="10498" max="10499" width="9.1640625" style="2"/>
    <col min="10500" max="10500" width="16.83203125" style="2" customWidth="1"/>
    <col min="10501" max="10752" width="9.1640625" style="2"/>
    <col min="10753" max="10753" width="22.6640625" style="2" customWidth="1"/>
    <col min="10754" max="10755" width="9.1640625" style="2"/>
    <col min="10756" max="10756" width="16.83203125" style="2" customWidth="1"/>
    <col min="10757" max="11008" width="9.1640625" style="2"/>
    <col min="11009" max="11009" width="22.6640625" style="2" customWidth="1"/>
    <col min="11010" max="11011" width="9.1640625" style="2"/>
    <col min="11012" max="11012" width="16.83203125" style="2" customWidth="1"/>
    <col min="11013" max="11264" width="9.1640625" style="2"/>
    <col min="11265" max="11265" width="22.6640625" style="2" customWidth="1"/>
    <col min="11266" max="11267" width="9.1640625" style="2"/>
    <col min="11268" max="11268" width="16.83203125" style="2" customWidth="1"/>
    <col min="11269" max="11520" width="9.1640625" style="2"/>
    <col min="11521" max="11521" width="22.6640625" style="2" customWidth="1"/>
    <col min="11522" max="11523" width="9.1640625" style="2"/>
    <col min="11524" max="11524" width="16.83203125" style="2" customWidth="1"/>
    <col min="11525" max="11776" width="9.1640625" style="2"/>
    <col min="11777" max="11777" width="22.6640625" style="2" customWidth="1"/>
    <col min="11778" max="11779" width="9.1640625" style="2"/>
    <col min="11780" max="11780" width="16.83203125" style="2" customWidth="1"/>
    <col min="11781" max="12032" width="9.1640625" style="2"/>
    <col min="12033" max="12033" width="22.6640625" style="2" customWidth="1"/>
    <col min="12034" max="12035" width="9.1640625" style="2"/>
    <col min="12036" max="12036" width="16.83203125" style="2" customWidth="1"/>
    <col min="12037" max="12288" width="9.1640625" style="2"/>
    <col min="12289" max="12289" width="22.6640625" style="2" customWidth="1"/>
    <col min="12290" max="12291" width="9.1640625" style="2"/>
    <col min="12292" max="12292" width="16.83203125" style="2" customWidth="1"/>
    <col min="12293" max="12544" width="9.1640625" style="2"/>
    <col min="12545" max="12545" width="22.6640625" style="2" customWidth="1"/>
    <col min="12546" max="12547" width="9.1640625" style="2"/>
    <col min="12548" max="12548" width="16.83203125" style="2" customWidth="1"/>
    <col min="12549" max="12800" width="9.1640625" style="2"/>
    <col min="12801" max="12801" width="22.6640625" style="2" customWidth="1"/>
    <col min="12802" max="12803" width="9.1640625" style="2"/>
    <col min="12804" max="12804" width="16.83203125" style="2" customWidth="1"/>
    <col min="12805" max="13056" width="9.1640625" style="2"/>
    <col min="13057" max="13057" width="22.6640625" style="2" customWidth="1"/>
    <col min="13058" max="13059" width="9.1640625" style="2"/>
    <col min="13060" max="13060" width="16.83203125" style="2" customWidth="1"/>
    <col min="13061" max="13312" width="9.1640625" style="2"/>
    <col min="13313" max="13313" width="22.6640625" style="2" customWidth="1"/>
    <col min="13314" max="13315" width="9.1640625" style="2"/>
    <col min="13316" max="13316" width="16.83203125" style="2" customWidth="1"/>
    <col min="13317" max="13568" width="9.1640625" style="2"/>
    <col min="13569" max="13569" width="22.6640625" style="2" customWidth="1"/>
    <col min="13570" max="13571" width="9.1640625" style="2"/>
    <col min="13572" max="13572" width="16.83203125" style="2" customWidth="1"/>
    <col min="13573" max="13824" width="9.1640625" style="2"/>
    <col min="13825" max="13825" width="22.6640625" style="2" customWidth="1"/>
    <col min="13826" max="13827" width="9.1640625" style="2"/>
    <col min="13828" max="13828" width="16.83203125" style="2" customWidth="1"/>
    <col min="13829" max="14080" width="9.1640625" style="2"/>
    <col min="14081" max="14081" width="22.6640625" style="2" customWidth="1"/>
    <col min="14082" max="14083" width="9.1640625" style="2"/>
    <col min="14084" max="14084" width="16.83203125" style="2" customWidth="1"/>
    <col min="14085" max="14336" width="9.1640625" style="2"/>
    <col min="14337" max="14337" width="22.6640625" style="2" customWidth="1"/>
    <col min="14338" max="14339" width="9.1640625" style="2"/>
    <col min="14340" max="14340" width="16.83203125" style="2" customWidth="1"/>
    <col min="14341" max="14592" width="9.1640625" style="2"/>
    <col min="14593" max="14593" width="22.6640625" style="2" customWidth="1"/>
    <col min="14594" max="14595" width="9.1640625" style="2"/>
    <col min="14596" max="14596" width="16.83203125" style="2" customWidth="1"/>
    <col min="14597" max="14848" width="9.1640625" style="2"/>
    <col min="14849" max="14849" width="22.6640625" style="2" customWidth="1"/>
    <col min="14850" max="14851" width="9.1640625" style="2"/>
    <col min="14852" max="14852" width="16.83203125" style="2" customWidth="1"/>
    <col min="14853" max="15104" width="9.1640625" style="2"/>
    <col min="15105" max="15105" width="22.6640625" style="2" customWidth="1"/>
    <col min="15106" max="15107" width="9.1640625" style="2"/>
    <col min="15108" max="15108" width="16.83203125" style="2" customWidth="1"/>
    <col min="15109" max="15360" width="9.1640625" style="2"/>
    <col min="15361" max="15361" width="22.6640625" style="2" customWidth="1"/>
    <col min="15362" max="15363" width="9.1640625" style="2"/>
    <col min="15364" max="15364" width="16.83203125" style="2" customWidth="1"/>
    <col min="15365" max="15616" width="9.1640625" style="2"/>
    <col min="15617" max="15617" width="22.6640625" style="2" customWidth="1"/>
    <col min="15618" max="15619" width="9.1640625" style="2"/>
    <col min="15620" max="15620" width="16.83203125" style="2" customWidth="1"/>
    <col min="15621" max="15872" width="9.1640625" style="2"/>
    <col min="15873" max="15873" width="22.6640625" style="2" customWidth="1"/>
    <col min="15874" max="15875" width="9.1640625" style="2"/>
    <col min="15876" max="15876" width="16.83203125" style="2" customWidth="1"/>
    <col min="15877" max="16128" width="9.1640625" style="2"/>
    <col min="16129" max="16129" width="22.6640625" style="2" customWidth="1"/>
    <col min="16130" max="16131" width="9.1640625" style="2"/>
    <col min="16132" max="16132" width="16.83203125" style="2" customWidth="1"/>
    <col min="16133" max="16384" width="9.1640625" style="2"/>
  </cols>
  <sheetData>
    <row r="1" spans="1:5" x14ac:dyDescent="0.2">
      <c r="A1" s="1" t="s">
        <v>0</v>
      </c>
    </row>
    <row r="3" spans="1:5" x14ac:dyDescent="0.2">
      <c r="A3" s="1" t="s">
        <v>14</v>
      </c>
      <c r="D3" s="1"/>
    </row>
    <row r="4" spans="1:5" s="1" customFormat="1" x14ac:dyDescent="0.2">
      <c r="A4" s="2" t="s">
        <v>4</v>
      </c>
      <c r="B4" s="7">
        <f>'Model 1'!H2</f>
        <v>750</v>
      </c>
      <c r="D4" s="3"/>
      <c r="E4" s="3"/>
    </row>
    <row r="5" spans="1:5" s="1" customFormat="1" x14ac:dyDescent="0.2">
      <c r="A5" s="2" t="s">
        <v>5</v>
      </c>
      <c r="B5" s="7">
        <f>'Model 1'!H3*'Model 1'!B4</f>
        <v>11600</v>
      </c>
      <c r="D5" s="3"/>
      <c r="E5" s="3"/>
    </row>
    <row r="6" spans="1:5" s="1" customFormat="1" x14ac:dyDescent="0.2">
      <c r="A6" s="2" t="s">
        <v>6</v>
      </c>
      <c r="B6" s="7">
        <f>'Model 1'!H4</f>
        <v>18</v>
      </c>
      <c r="D6" s="3"/>
      <c r="E6" s="3"/>
    </row>
    <row r="7" spans="1:5" s="1" customFormat="1" x14ac:dyDescent="0.2">
      <c r="A7" s="2" t="s">
        <v>7</v>
      </c>
      <c r="B7" s="7">
        <f>'Model 1'!H5</f>
        <v>6</v>
      </c>
      <c r="D7" s="3"/>
      <c r="E7" s="3"/>
    </row>
    <row r="8" spans="1:5" s="1" customFormat="1" x14ac:dyDescent="0.2">
      <c r="B8" s="8"/>
      <c r="D8" s="3"/>
      <c r="E8" s="3"/>
    </row>
    <row r="9" spans="1:5" s="1" customFormat="1" x14ac:dyDescent="0.2">
      <c r="A9" s="4" t="s">
        <v>15</v>
      </c>
      <c r="B9" s="8"/>
      <c r="D9" s="3"/>
      <c r="E9" s="3"/>
    </row>
    <row r="10" spans="1:5" x14ac:dyDescent="0.2">
      <c r="A10" s="2" t="s">
        <v>1</v>
      </c>
      <c r="B10" s="38">
        <f>'Model 1'!B3</f>
        <v>1500</v>
      </c>
    </row>
    <row r="11" spans="1:5" x14ac:dyDescent="0.2">
      <c r="B11" s="9"/>
    </row>
    <row r="12" spans="1:5" x14ac:dyDescent="0.2">
      <c r="A12" s="1" t="s">
        <v>16</v>
      </c>
      <c r="B12" s="9"/>
    </row>
    <row r="13" spans="1:5" x14ac:dyDescent="0.2">
      <c r="A13" s="2" t="s">
        <v>2</v>
      </c>
      <c r="B13" s="38">
        <f>'Model 1'!B4</f>
        <v>1450</v>
      </c>
    </row>
    <row r="14" spans="1:5" x14ac:dyDescent="0.2">
      <c r="B14" s="7"/>
    </row>
    <row r="15" spans="1:5" x14ac:dyDescent="0.2">
      <c r="A15" s="1" t="s">
        <v>17</v>
      </c>
      <c r="B15" s="7"/>
    </row>
    <row r="16" spans="1:5" x14ac:dyDescent="0.2">
      <c r="A16" s="2" t="s">
        <v>8</v>
      </c>
      <c r="B16" s="7">
        <f>SUM(B17:B18)</f>
        <v>12350</v>
      </c>
    </row>
    <row r="17" spans="1:2" x14ac:dyDescent="0.2">
      <c r="A17" s="6" t="s">
        <v>9</v>
      </c>
      <c r="B17" s="7">
        <f>B4</f>
        <v>750</v>
      </c>
    </row>
    <row r="18" spans="1:2" x14ac:dyDescent="0.2">
      <c r="A18" s="6" t="s">
        <v>10</v>
      </c>
      <c r="B18" s="7">
        <f>B5</f>
        <v>11600</v>
      </c>
    </row>
    <row r="19" spans="1:2" x14ac:dyDescent="0.2">
      <c r="A19" s="2" t="s">
        <v>11</v>
      </c>
      <c r="B19" s="7">
        <f>SUM(B20:B21)</f>
        <v>26100</v>
      </c>
    </row>
    <row r="20" spans="1:2" x14ac:dyDescent="0.2">
      <c r="A20" s="6" t="s">
        <v>12</v>
      </c>
      <c r="B20" s="7">
        <f>MIN(B13,B10)*(B6)</f>
        <v>26100</v>
      </c>
    </row>
    <row r="21" spans="1:2" x14ac:dyDescent="0.2">
      <c r="A21" s="6" t="s">
        <v>13</v>
      </c>
      <c r="B21" s="7">
        <f>IF(B13&gt;B10,B13&lt;B10,0)*(B7)</f>
        <v>0</v>
      </c>
    </row>
    <row r="22" spans="1:2" x14ac:dyDescent="0.2">
      <c r="A22" s="2" t="s">
        <v>3</v>
      </c>
      <c r="B22" s="7">
        <f>B19-B16</f>
        <v>13750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5"/>
  <sheetViews>
    <sheetView zoomScaleNormal="100" zoomScaleSheetLayoutView="100" workbookViewId="0">
      <selection activeCell="I18" sqref="I18"/>
    </sheetView>
  </sheetViews>
  <sheetFormatPr baseColWidth="10" defaultColWidth="8.83203125" defaultRowHeight="15" x14ac:dyDescent="0.2"/>
  <cols>
    <col min="1" max="1" width="22.6640625" style="3" customWidth="1"/>
    <col min="2" max="2" width="9.83203125" style="3" customWidth="1"/>
    <col min="3" max="4" width="8.83203125" style="3"/>
    <col min="5" max="5" width="9.1640625" style="3" bestFit="1" customWidth="1"/>
    <col min="6" max="6" width="10.1640625" style="3" bestFit="1" customWidth="1"/>
    <col min="7" max="159" width="8.83203125" style="3"/>
    <col min="160" max="160" width="22.6640625" style="3" customWidth="1"/>
    <col min="161" max="162" width="8.83203125" style="3"/>
    <col min="163" max="163" width="16.83203125" style="3" customWidth="1"/>
    <col min="164" max="415" width="8.83203125" style="3"/>
    <col min="416" max="416" width="22.6640625" style="3" customWidth="1"/>
    <col min="417" max="418" width="8.83203125" style="3"/>
    <col min="419" max="419" width="16.83203125" style="3" customWidth="1"/>
    <col min="420" max="671" width="8.83203125" style="3"/>
    <col min="672" max="672" width="22.6640625" style="3" customWidth="1"/>
    <col min="673" max="674" width="8.83203125" style="3"/>
    <col min="675" max="675" width="16.83203125" style="3" customWidth="1"/>
    <col min="676" max="927" width="8.83203125" style="3"/>
    <col min="928" max="928" width="22.6640625" style="3" customWidth="1"/>
    <col min="929" max="930" width="8.83203125" style="3"/>
    <col min="931" max="931" width="16.83203125" style="3" customWidth="1"/>
    <col min="932" max="1183" width="8.83203125" style="3"/>
    <col min="1184" max="1184" width="22.6640625" style="3" customWidth="1"/>
    <col min="1185" max="1186" width="8.83203125" style="3"/>
    <col min="1187" max="1187" width="16.83203125" style="3" customWidth="1"/>
    <col min="1188" max="1439" width="8.83203125" style="3"/>
    <col min="1440" max="1440" width="22.6640625" style="3" customWidth="1"/>
    <col min="1441" max="1442" width="8.83203125" style="3"/>
    <col min="1443" max="1443" width="16.83203125" style="3" customWidth="1"/>
    <col min="1444" max="1695" width="8.83203125" style="3"/>
    <col min="1696" max="1696" width="22.6640625" style="3" customWidth="1"/>
    <col min="1697" max="1698" width="8.83203125" style="3"/>
    <col min="1699" max="1699" width="16.83203125" style="3" customWidth="1"/>
    <col min="1700" max="1951" width="8.83203125" style="3"/>
    <col min="1952" max="1952" width="22.6640625" style="3" customWidth="1"/>
    <col min="1953" max="1954" width="8.83203125" style="3"/>
    <col min="1955" max="1955" width="16.83203125" style="3" customWidth="1"/>
    <col min="1956" max="2207" width="8.83203125" style="3"/>
    <col min="2208" max="2208" width="22.6640625" style="3" customWidth="1"/>
    <col min="2209" max="2210" width="8.83203125" style="3"/>
    <col min="2211" max="2211" width="16.83203125" style="3" customWidth="1"/>
    <col min="2212" max="2463" width="8.83203125" style="3"/>
    <col min="2464" max="2464" width="22.6640625" style="3" customWidth="1"/>
    <col min="2465" max="2466" width="8.83203125" style="3"/>
    <col min="2467" max="2467" width="16.83203125" style="3" customWidth="1"/>
    <col min="2468" max="2719" width="8.83203125" style="3"/>
    <col min="2720" max="2720" width="22.6640625" style="3" customWidth="1"/>
    <col min="2721" max="2722" width="8.83203125" style="3"/>
    <col min="2723" max="2723" width="16.83203125" style="3" customWidth="1"/>
    <col min="2724" max="2975" width="8.83203125" style="3"/>
    <col min="2976" max="2976" width="22.6640625" style="3" customWidth="1"/>
    <col min="2977" max="2978" width="8.83203125" style="3"/>
    <col min="2979" max="2979" width="16.83203125" style="3" customWidth="1"/>
    <col min="2980" max="3231" width="8.83203125" style="3"/>
    <col min="3232" max="3232" width="22.6640625" style="3" customWidth="1"/>
    <col min="3233" max="3234" width="8.83203125" style="3"/>
    <col min="3235" max="3235" width="16.83203125" style="3" customWidth="1"/>
    <col min="3236" max="3487" width="8.83203125" style="3"/>
    <col min="3488" max="3488" width="22.6640625" style="3" customWidth="1"/>
    <col min="3489" max="3490" width="8.83203125" style="3"/>
    <col min="3491" max="3491" width="16.83203125" style="3" customWidth="1"/>
    <col min="3492" max="3743" width="8.83203125" style="3"/>
    <col min="3744" max="3744" width="22.6640625" style="3" customWidth="1"/>
    <col min="3745" max="3746" width="8.83203125" style="3"/>
    <col min="3747" max="3747" width="16.83203125" style="3" customWidth="1"/>
    <col min="3748" max="3999" width="8.83203125" style="3"/>
    <col min="4000" max="4000" width="22.6640625" style="3" customWidth="1"/>
    <col min="4001" max="4002" width="8.83203125" style="3"/>
    <col min="4003" max="4003" width="16.83203125" style="3" customWidth="1"/>
    <col min="4004" max="4255" width="8.83203125" style="3"/>
    <col min="4256" max="4256" width="22.6640625" style="3" customWidth="1"/>
    <col min="4257" max="4258" width="8.83203125" style="3"/>
    <col min="4259" max="4259" width="16.83203125" style="3" customWidth="1"/>
    <col min="4260" max="4511" width="8.83203125" style="3"/>
    <col min="4512" max="4512" width="22.6640625" style="3" customWidth="1"/>
    <col min="4513" max="4514" width="8.83203125" style="3"/>
    <col min="4515" max="4515" width="16.83203125" style="3" customWidth="1"/>
    <col min="4516" max="4767" width="8.83203125" style="3"/>
    <col min="4768" max="4768" width="22.6640625" style="3" customWidth="1"/>
    <col min="4769" max="4770" width="8.83203125" style="3"/>
    <col min="4771" max="4771" width="16.83203125" style="3" customWidth="1"/>
    <col min="4772" max="5023" width="8.83203125" style="3"/>
    <col min="5024" max="5024" width="22.6640625" style="3" customWidth="1"/>
    <col min="5025" max="5026" width="8.83203125" style="3"/>
    <col min="5027" max="5027" width="16.83203125" style="3" customWidth="1"/>
    <col min="5028" max="5279" width="8.83203125" style="3"/>
    <col min="5280" max="5280" width="22.6640625" style="3" customWidth="1"/>
    <col min="5281" max="5282" width="8.83203125" style="3"/>
    <col min="5283" max="5283" width="16.83203125" style="3" customWidth="1"/>
    <col min="5284" max="5535" width="8.83203125" style="3"/>
    <col min="5536" max="5536" width="22.6640625" style="3" customWidth="1"/>
    <col min="5537" max="5538" width="8.83203125" style="3"/>
    <col min="5539" max="5539" width="16.83203125" style="3" customWidth="1"/>
    <col min="5540" max="5791" width="8.83203125" style="3"/>
    <col min="5792" max="5792" width="22.6640625" style="3" customWidth="1"/>
    <col min="5793" max="5794" width="8.83203125" style="3"/>
    <col min="5795" max="5795" width="16.83203125" style="3" customWidth="1"/>
    <col min="5796" max="6047" width="8.83203125" style="3"/>
    <col min="6048" max="6048" width="22.6640625" style="3" customWidth="1"/>
    <col min="6049" max="6050" width="8.83203125" style="3"/>
    <col min="6051" max="6051" width="16.83203125" style="3" customWidth="1"/>
    <col min="6052" max="6303" width="8.83203125" style="3"/>
    <col min="6304" max="6304" width="22.6640625" style="3" customWidth="1"/>
    <col min="6305" max="6306" width="8.83203125" style="3"/>
    <col min="6307" max="6307" width="16.83203125" style="3" customWidth="1"/>
    <col min="6308" max="6559" width="8.83203125" style="3"/>
    <col min="6560" max="6560" width="22.6640625" style="3" customWidth="1"/>
    <col min="6561" max="6562" width="8.83203125" style="3"/>
    <col min="6563" max="6563" width="16.83203125" style="3" customWidth="1"/>
    <col min="6564" max="6815" width="8.83203125" style="3"/>
    <col min="6816" max="6816" width="22.6640625" style="3" customWidth="1"/>
    <col min="6817" max="6818" width="8.83203125" style="3"/>
    <col min="6819" max="6819" width="16.83203125" style="3" customWidth="1"/>
    <col min="6820" max="7071" width="8.83203125" style="3"/>
    <col min="7072" max="7072" width="22.6640625" style="3" customWidth="1"/>
    <col min="7073" max="7074" width="8.83203125" style="3"/>
    <col min="7075" max="7075" width="16.83203125" style="3" customWidth="1"/>
    <col min="7076" max="7327" width="8.83203125" style="3"/>
    <col min="7328" max="7328" width="22.6640625" style="3" customWidth="1"/>
    <col min="7329" max="7330" width="8.83203125" style="3"/>
    <col min="7331" max="7331" width="16.83203125" style="3" customWidth="1"/>
    <col min="7332" max="7583" width="8.83203125" style="3"/>
    <col min="7584" max="7584" width="22.6640625" style="3" customWidth="1"/>
    <col min="7585" max="7586" width="8.83203125" style="3"/>
    <col min="7587" max="7587" width="16.83203125" style="3" customWidth="1"/>
    <col min="7588" max="7839" width="8.83203125" style="3"/>
    <col min="7840" max="7840" width="22.6640625" style="3" customWidth="1"/>
    <col min="7841" max="7842" width="8.83203125" style="3"/>
    <col min="7843" max="7843" width="16.83203125" style="3" customWidth="1"/>
    <col min="7844" max="8095" width="8.83203125" style="3"/>
    <col min="8096" max="8096" width="22.6640625" style="3" customWidth="1"/>
    <col min="8097" max="8098" width="8.83203125" style="3"/>
    <col min="8099" max="8099" width="16.83203125" style="3" customWidth="1"/>
    <col min="8100" max="8351" width="8.83203125" style="3"/>
    <col min="8352" max="8352" width="22.6640625" style="3" customWidth="1"/>
    <col min="8353" max="8354" width="8.83203125" style="3"/>
    <col min="8355" max="8355" width="16.83203125" style="3" customWidth="1"/>
    <col min="8356" max="8607" width="8.83203125" style="3"/>
    <col min="8608" max="8608" width="22.6640625" style="3" customWidth="1"/>
    <col min="8609" max="8610" width="8.83203125" style="3"/>
    <col min="8611" max="8611" width="16.83203125" style="3" customWidth="1"/>
    <col min="8612" max="8863" width="8.83203125" style="3"/>
    <col min="8864" max="8864" width="22.6640625" style="3" customWidth="1"/>
    <col min="8865" max="8866" width="8.83203125" style="3"/>
    <col min="8867" max="8867" width="16.83203125" style="3" customWidth="1"/>
    <col min="8868" max="9119" width="8.83203125" style="3"/>
    <col min="9120" max="9120" width="22.6640625" style="3" customWidth="1"/>
    <col min="9121" max="9122" width="8.83203125" style="3"/>
    <col min="9123" max="9123" width="16.83203125" style="3" customWidth="1"/>
    <col min="9124" max="9375" width="8.83203125" style="3"/>
    <col min="9376" max="9376" width="22.6640625" style="3" customWidth="1"/>
    <col min="9377" max="9378" width="8.83203125" style="3"/>
    <col min="9379" max="9379" width="16.83203125" style="3" customWidth="1"/>
    <col min="9380" max="9631" width="8.83203125" style="3"/>
    <col min="9632" max="9632" width="22.6640625" style="3" customWidth="1"/>
    <col min="9633" max="9634" width="8.83203125" style="3"/>
    <col min="9635" max="9635" width="16.83203125" style="3" customWidth="1"/>
    <col min="9636" max="9887" width="8.83203125" style="3"/>
    <col min="9888" max="9888" width="22.6640625" style="3" customWidth="1"/>
    <col min="9889" max="9890" width="8.83203125" style="3"/>
    <col min="9891" max="9891" width="16.83203125" style="3" customWidth="1"/>
    <col min="9892" max="10143" width="8.83203125" style="3"/>
    <col min="10144" max="10144" width="22.6640625" style="3" customWidth="1"/>
    <col min="10145" max="10146" width="8.83203125" style="3"/>
    <col min="10147" max="10147" width="16.83203125" style="3" customWidth="1"/>
    <col min="10148" max="10399" width="8.83203125" style="3"/>
    <col min="10400" max="10400" width="22.6640625" style="3" customWidth="1"/>
    <col min="10401" max="10402" width="8.83203125" style="3"/>
    <col min="10403" max="10403" width="16.83203125" style="3" customWidth="1"/>
    <col min="10404" max="10655" width="8.83203125" style="3"/>
    <col min="10656" max="10656" width="22.6640625" style="3" customWidth="1"/>
    <col min="10657" max="10658" width="8.83203125" style="3"/>
    <col min="10659" max="10659" width="16.83203125" style="3" customWidth="1"/>
    <col min="10660" max="10911" width="8.83203125" style="3"/>
    <col min="10912" max="10912" width="22.6640625" style="3" customWidth="1"/>
    <col min="10913" max="10914" width="8.83203125" style="3"/>
    <col min="10915" max="10915" width="16.83203125" style="3" customWidth="1"/>
    <col min="10916" max="11167" width="8.83203125" style="3"/>
    <col min="11168" max="11168" width="22.6640625" style="3" customWidth="1"/>
    <col min="11169" max="11170" width="8.83203125" style="3"/>
    <col min="11171" max="11171" width="16.83203125" style="3" customWidth="1"/>
    <col min="11172" max="11423" width="8.83203125" style="3"/>
    <col min="11424" max="11424" width="22.6640625" style="3" customWidth="1"/>
    <col min="11425" max="11426" width="8.83203125" style="3"/>
    <col min="11427" max="11427" width="16.83203125" style="3" customWidth="1"/>
    <col min="11428" max="11679" width="8.83203125" style="3"/>
    <col min="11680" max="11680" width="22.6640625" style="3" customWidth="1"/>
    <col min="11681" max="11682" width="8.83203125" style="3"/>
    <col min="11683" max="11683" width="16.83203125" style="3" customWidth="1"/>
    <col min="11684" max="11935" width="8.83203125" style="3"/>
    <col min="11936" max="11936" width="22.6640625" style="3" customWidth="1"/>
    <col min="11937" max="11938" width="8.83203125" style="3"/>
    <col min="11939" max="11939" width="16.83203125" style="3" customWidth="1"/>
    <col min="11940" max="12191" width="8.83203125" style="3"/>
    <col min="12192" max="12192" width="22.6640625" style="3" customWidth="1"/>
    <col min="12193" max="12194" width="8.83203125" style="3"/>
    <col min="12195" max="12195" width="16.83203125" style="3" customWidth="1"/>
    <col min="12196" max="12447" width="8.83203125" style="3"/>
    <col min="12448" max="12448" width="22.6640625" style="3" customWidth="1"/>
    <col min="12449" max="12450" width="8.83203125" style="3"/>
    <col min="12451" max="12451" width="16.83203125" style="3" customWidth="1"/>
    <col min="12452" max="12703" width="8.83203125" style="3"/>
    <col min="12704" max="12704" width="22.6640625" style="3" customWidth="1"/>
    <col min="12705" max="12706" width="8.83203125" style="3"/>
    <col min="12707" max="12707" width="16.83203125" style="3" customWidth="1"/>
    <col min="12708" max="12959" width="8.83203125" style="3"/>
    <col min="12960" max="12960" width="22.6640625" style="3" customWidth="1"/>
    <col min="12961" max="12962" width="8.83203125" style="3"/>
    <col min="12963" max="12963" width="16.83203125" style="3" customWidth="1"/>
    <col min="12964" max="13215" width="8.83203125" style="3"/>
    <col min="13216" max="13216" width="22.6640625" style="3" customWidth="1"/>
    <col min="13217" max="13218" width="8.83203125" style="3"/>
    <col min="13219" max="13219" width="16.83203125" style="3" customWidth="1"/>
    <col min="13220" max="13471" width="8.83203125" style="3"/>
    <col min="13472" max="13472" width="22.6640625" style="3" customWidth="1"/>
    <col min="13473" max="13474" width="8.83203125" style="3"/>
    <col min="13475" max="13475" width="16.83203125" style="3" customWidth="1"/>
    <col min="13476" max="13727" width="8.83203125" style="3"/>
    <col min="13728" max="13728" width="22.6640625" style="3" customWidth="1"/>
    <col min="13729" max="13730" width="8.83203125" style="3"/>
    <col min="13731" max="13731" width="16.83203125" style="3" customWidth="1"/>
    <col min="13732" max="13983" width="8.83203125" style="3"/>
    <col min="13984" max="13984" width="22.6640625" style="3" customWidth="1"/>
    <col min="13985" max="13986" width="8.83203125" style="3"/>
    <col min="13987" max="13987" width="16.83203125" style="3" customWidth="1"/>
    <col min="13988" max="14239" width="8.83203125" style="3"/>
    <col min="14240" max="14240" width="22.6640625" style="3" customWidth="1"/>
    <col min="14241" max="14242" width="8.83203125" style="3"/>
    <col min="14243" max="14243" width="16.83203125" style="3" customWidth="1"/>
    <col min="14244" max="14495" width="8.83203125" style="3"/>
    <col min="14496" max="14496" width="22.6640625" style="3" customWidth="1"/>
    <col min="14497" max="14498" width="8.83203125" style="3"/>
    <col min="14499" max="14499" width="16.83203125" style="3" customWidth="1"/>
    <col min="14500" max="14751" width="8.83203125" style="3"/>
    <col min="14752" max="14752" width="22.6640625" style="3" customWidth="1"/>
    <col min="14753" max="14754" width="8.83203125" style="3"/>
    <col min="14755" max="14755" width="16.83203125" style="3" customWidth="1"/>
    <col min="14756" max="15007" width="8.83203125" style="3"/>
    <col min="15008" max="15008" width="22.6640625" style="3" customWidth="1"/>
    <col min="15009" max="15010" width="8.83203125" style="3"/>
    <col min="15011" max="15011" width="16.83203125" style="3" customWidth="1"/>
    <col min="15012" max="15263" width="8.83203125" style="3"/>
    <col min="15264" max="15264" width="22.6640625" style="3" customWidth="1"/>
    <col min="15265" max="15266" width="8.83203125" style="3"/>
    <col min="15267" max="15267" width="16.83203125" style="3" customWidth="1"/>
    <col min="15268" max="15519" width="8.83203125" style="3"/>
    <col min="15520" max="15520" width="22.6640625" style="3" customWidth="1"/>
    <col min="15521" max="15522" width="8.83203125" style="3"/>
    <col min="15523" max="15523" width="16.83203125" style="3" customWidth="1"/>
    <col min="15524" max="15775" width="8.83203125" style="3"/>
    <col min="15776" max="15776" width="22.6640625" style="3" customWidth="1"/>
    <col min="15777" max="15778" width="8.83203125" style="3"/>
    <col min="15779" max="15779" width="16.83203125" style="3" customWidth="1"/>
    <col min="15780" max="16031" width="8.83203125" style="3"/>
    <col min="16032" max="16032" width="22.6640625" style="3" customWidth="1"/>
    <col min="16033" max="16034" width="8.83203125" style="3"/>
    <col min="16035" max="16035" width="16.83203125" style="3" customWidth="1"/>
    <col min="16036" max="16384" width="8.83203125" style="3"/>
  </cols>
  <sheetData>
    <row r="1" spans="1:2" x14ac:dyDescent="0.2">
      <c r="A1" s="10" t="s">
        <v>0</v>
      </c>
    </row>
    <row r="3" spans="1:2" x14ac:dyDescent="0.2">
      <c r="A3" s="10" t="s">
        <v>14</v>
      </c>
    </row>
    <row r="4" spans="1:2" s="10" customFormat="1" x14ac:dyDescent="0.2">
      <c r="A4" s="3" t="s">
        <v>4</v>
      </c>
      <c r="B4" s="39">
        <f>'Model 1'!H2</f>
        <v>750</v>
      </c>
    </row>
    <row r="5" spans="1:2" s="10" customFormat="1" x14ac:dyDescent="0.2">
      <c r="A5" s="3" t="s">
        <v>29</v>
      </c>
      <c r="B5" s="39">
        <f>'Model 1'!H3</f>
        <v>8</v>
      </c>
    </row>
    <row r="6" spans="1:2" s="10" customFormat="1" x14ac:dyDescent="0.2">
      <c r="A6" s="3" t="s">
        <v>30</v>
      </c>
      <c r="B6" s="39">
        <f>'Model 1'!H4</f>
        <v>18</v>
      </c>
    </row>
    <row r="7" spans="1:2" s="10" customFormat="1" x14ac:dyDescent="0.2">
      <c r="A7" s="3" t="s">
        <v>31</v>
      </c>
      <c r="B7" s="39">
        <f>'Model 1'!H5</f>
        <v>6</v>
      </c>
    </row>
    <row r="8" spans="1:2" s="10" customFormat="1" x14ac:dyDescent="0.2">
      <c r="B8" s="40"/>
    </row>
    <row r="9" spans="1:2" s="10" customFormat="1" x14ac:dyDescent="0.2">
      <c r="A9" s="10" t="s">
        <v>15</v>
      </c>
      <c r="B9" s="40"/>
    </row>
    <row r="10" spans="1:2" x14ac:dyDescent="0.2">
      <c r="A10" s="3" t="s">
        <v>22</v>
      </c>
      <c r="B10" s="39">
        <f>'Model 1'!H6</f>
        <v>1500</v>
      </c>
    </row>
    <row r="11" spans="1:2" ht="14.5" customHeight="1" x14ac:dyDescent="0.2">
      <c r="B11" s="39"/>
    </row>
    <row r="12" spans="1:2" x14ac:dyDescent="0.2">
      <c r="A12" s="10" t="s">
        <v>16</v>
      </c>
      <c r="B12" s="39"/>
    </row>
    <row r="13" spans="1:2" x14ac:dyDescent="0.2">
      <c r="A13" s="3" t="s">
        <v>23</v>
      </c>
      <c r="B13" s="52">
        <f>'Model 1'!H7</f>
        <v>1450</v>
      </c>
    </row>
    <row r="14" spans="1:2" x14ac:dyDescent="0.2">
      <c r="B14" s="39"/>
    </row>
    <row r="15" spans="1:2" x14ac:dyDescent="0.2">
      <c r="A15" s="10" t="s">
        <v>24</v>
      </c>
      <c r="B15" s="39"/>
    </row>
    <row r="16" spans="1:2" x14ac:dyDescent="0.2">
      <c r="A16" s="3" t="s">
        <v>18</v>
      </c>
      <c r="B16" s="39">
        <f>SUM(B17:B18)</f>
        <v>12350</v>
      </c>
    </row>
    <row r="17" spans="1:6" x14ac:dyDescent="0.2">
      <c r="A17" s="27" t="s">
        <v>19</v>
      </c>
      <c r="B17" s="39">
        <f>B4</f>
        <v>750</v>
      </c>
    </row>
    <row r="18" spans="1:6" x14ac:dyDescent="0.2">
      <c r="A18" s="27" t="s">
        <v>20</v>
      </c>
      <c r="B18" s="39">
        <f>B5*B13</f>
        <v>11600</v>
      </c>
    </row>
    <row r="19" spans="1:6" x14ac:dyDescent="0.2">
      <c r="A19" s="27"/>
      <c r="B19" s="39"/>
      <c r="E19" s="48"/>
      <c r="F19" s="54">
        <f>B25</f>
        <v>13750</v>
      </c>
    </row>
    <row r="20" spans="1:6" ht="15" customHeight="1" x14ac:dyDescent="0.2">
      <c r="A20" s="3" t="s">
        <v>21</v>
      </c>
      <c r="B20" s="39">
        <f>SUM(B21:B22)</f>
        <v>26100</v>
      </c>
      <c r="D20" s="49" t="s">
        <v>23</v>
      </c>
      <c r="E20" s="55">
        <v>1300</v>
      </c>
      <c r="F20" s="56">
        <f t="dataTable" ref="F20:F25" dt2D="0" dtr="0" r1="B13"/>
        <v>12250</v>
      </c>
    </row>
    <row r="21" spans="1:6" x14ac:dyDescent="0.2">
      <c r="A21" s="27" t="s">
        <v>12</v>
      </c>
      <c r="B21" s="39">
        <f>MIN(B13,B10)*(B6)</f>
        <v>26100</v>
      </c>
      <c r="D21" s="50"/>
      <c r="E21" s="55">
        <v>1350</v>
      </c>
      <c r="F21" s="56">
        <v>12750</v>
      </c>
    </row>
    <row r="22" spans="1:6" x14ac:dyDescent="0.2">
      <c r="A22" s="27" t="s">
        <v>13</v>
      </c>
      <c r="B22" s="39">
        <f>IF(B13&gt;B10,B13&lt;B10,0)*(B7)</f>
        <v>0</v>
      </c>
      <c r="D22" s="50"/>
      <c r="E22" s="55">
        <v>1400</v>
      </c>
      <c r="F22" s="56">
        <v>13250</v>
      </c>
    </row>
    <row r="23" spans="1:6" x14ac:dyDescent="0.2">
      <c r="B23" s="41"/>
      <c r="D23" s="50"/>
      <c r="E23" s="55">
        <v>1450</v>
      </c>
      <c r="F23" s="56">
        <v>13750</v>
      </c>
    </row>
    <row r="24" spans="1:6" x14ac:dyDescent="0.2">
      <c r="A24" s="10" t="s">
        <v>25</v>
      </c>
      <c r="B24" s="41"/>
      <c r="D24" s="50"/>
      <c r="E24" s="55">
        <v>1500</v>
      </c>
      <c r="F24" s="56">
        <v>14250</v>
      </c>
    </row>
    <row r="25" spans="1:6" x14ac:dyDescent="0.2">
      <c r="A25" s="3" t="s">
        <v>3</v>
      </c>
      <c r="B25" s="53">
        <f>B20-B16</f>
        <v>13750</v>
      </c>
      <c r="D25" s="51"/>
      <c r="E25" s="55">
        <v>1550</v>
      </c>
      <c r="F25" s="56">
        <v>13850</v>
      </c>
    </row>
  </sheetData>
  <mergeCells count="1">
    <mergeCell ref="D20:D25"/>
  </mergeCells>
  <printOptions headings="1"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8"/>
  <sheetViews>
    <sheetView zoomScale="120" zoomScaleNormal="120" zoomScaleSheetLayoutView="100" workbookViewId="0">
      <selection activeCell="B4" sqref="B4"/>
    </sheetView>
  </sheetViews>
  <sheetFormatPr baseColWidth="10" defaultColWidth="8.83203125" defaultRowHeight="15" x14ac:dyDescent="0.2"/>
  <cols>
    <col min="1" max="1" width="18.83203125" style="3" bestFit="1" customWidth="1"/>
    <col min="2" max="2" width="7.6640625" style="3" bestFit="1" customWidth="1"/>
    <col min="3" max="3" width="2.1640625" style="3" customWidth="1"/>
    <col min="4" max="4" width="3.6640625" style="3" customWidth="1"/>
    <col min="5" max="15" width="9.1640625" style="3" customWidth="1"/>
    <col min="16" max="250" width="9.1640625" style="3"/>
    <col min="251" max="251" width="22.6640625" style="3" customWidth="1"/>
    <col min="252" max="253" width="9.1640625" style="3"/>
    <col min="254" max="254" width="16.83203125" style="3" customWidth="1"/>
    <col min="255" max="506" width="9.1640625" style="3"/>
    <col min="507" max="507" width="22.6640625" style="3" customWidth="1"/>
    <col min="508" max="509" width="9.1640625" style="3"/>
    <col min="510" max="510" width="16.83203125" style="3" customWidth="1"/>
    <col min="511" max="762" width="9.1640625" style="3"/>
    <col min="763" max="763" width="22.6640625" style="3" customWidth="1"/>
    <col min="764" max="765" width="9.1640625" style="3"/>
    <col min="766" max="766" width="16.83203125" style="3" customWidth="1"/>
    <col min="767" max="1018" width="9.1640625" style="3"/>
    <col min="1019" max="1019" width="22.6640625" style="3" customWidth="1"/>
    <col min="1020" max="1021" width="9.1640625" style="3"/>
    <col min="1022" max="1022" width="16.83203125" style="3" customWidth="1"/>
    <col min="1023" max="1274" width="9.1640625" style="3"/>
    <col min="1275" max="1275" width="22.6640625" style="3" customWidth="1"/>
    <col min="1276" max="1277" width="9.1640625" style="3"/>
    <col min="1278" max="1278" width="16.83203125" style="3" customWidth="1"/>
    <col min="1279" max="1530" width="9.1640625" style="3"/>
    <col min="1531" max="1531" width="22.6640625" style="3" customWidth="1"/>
    <col min="1532" max="1533" width="9.1640625" style="3"/>
    <col min="1534" max="1534" width="16.83203125" style="3" customWidth="1"/>
    <col min="1535" max="1786" width="9.1640625" style="3"/>
    <col min="1787" max="1787" width="22.6640625" style="3" customWidth="1"/>
    <col min="1788" max="1789" width="9.1640625" style="3"/>
    <col min="1790" max="1790" width="16.83203125" style="3" customWidth="1"/>
    <col min="1791" max="2042" width="9.1640625" style="3"/>
    <col min="2043" max="2043" width="22.6640625" style="3" customWidth="1"/>
    <col min="2044" max="2045" width="9.1640625" style="3"/>
    <col min="2046" max="2046" width="16.83203125" style="3" customWidth="1"/>
    <col min="2047" max="2298" width="9.1640625" style="3"/>
    <col min="2299" max="2299" width="22.6640625" style="3" customWidth="1"/>
    <col min="2300" max="2301" width="9.1640625" style="3"/>
    <col min="2302" max="2302" width="16.83203125" style="3" customWidth="1"/>
    <col min="2303" max="2554" width="9.1640625" style="3"/>
    <col min="2555" max="2555" width="22.6640625" style="3" customWidth="1"/>
    <col min="2556" max="2557" width="9.1640625" style="3"/>
    <col min="2558" max="2558" width="16.83203125" style="3" customWidth="1"/>
    <col min="2559" max="2810" width="9.1640625" style="3"/>
    <col min="2811" max="2811" width="22.6640625" style="3" customWidth="1"/>
    <col min="2812" max="2813" width="9.1640625" style="3"/>
    <col min="2814" max="2814" width="16.83203125" style="3" customWidth="1"/>
    <col min="2815" max="3066" width="9.1640625" style="3"/>
    <col min="3067" max="3067" width="22.6640625" style="3" customWidth="1"/>
    <col min="3068" max="3069" width="9.1640625" style="3"/>
    <col min="3070" max="3070" width="16.83203125" style="3" customWidth="1"/>
    <col min="3071" max="3322" width="9.1640625" style="3"/>
    <col min="3323" max="3323" width="22.6640625" style="3" customWidth="1"/>
    <col min="3324" max="3325" width="9.1640625" style="3"/>
    <col min="3326" max="3326" width="16.83203125" style="3" customWidth="1"/>
    <col min="3327" max="3578" width="9.1640625" style="3"/>
    <col min="3579" max="3579" width="22.6640625" style="3" customWidth="1"/>
    <col min="3580" max="3581" width="9.1640625" style="3"/>
    <col min="3582" max="3582" width="16.83203125" style="3" customWidth="1"/>
    <col min="3583" max="3834" width="9.1640625" style="3"/>
    <col min="3835" max="3835" width="22.6640625" style="3" customWidth="1"/>
    <col min="3836" max="3837" width="9.1640625" style="3"/>
    <col min="3838" max="3838" width="16.83203125" style="3" customWidth="1"/>
    <col min="3839" max="4090" width="9.1640625" style="3"/>
    <col min="4091" max="4091" width="22.6640625" style="3" customWidth="1"/>
    <col min="4092" max="4093" width="9.1640625" style="3"/>
    <col min="4094" max="4094" width="16.83203125" style="3" customWidth="1"/>
    <col min="4095" max="4346" width="9.1640625" style="3"/>
    <col min="4347" max="4347" width="22.6640625" style="3" customWidth="1"/>
    <col min="4348" max="4349" width="9.1640625" style="3"/>
    <col min="4350" max="4350" width="16.83203125" style="3" customWidth="1"/>
    <col min="4351" max="4602" width="9.1640625" style="3"/>
    <col min="4603" max="4603" width="22.6640625" style="3" customWidth="1"/>
    <col min="4604" max="4605" width="9.1640625" style="3"/>
    <col min="4606" max="4606" width="16.83203125" style="3" customWidth="1"/>
    <col min="4607" max="4858" width="9.1640625" style="3"/>
    <col min="4859" max="4859" width="22.6640625" style="3" customWidth="1"/>
    <col min="4860" max="4861" width="9.1640625" style="3"/>
    <col min="4862" max="4862" width="16.83203125" style="3" customWidth="1"/>
    <col min="4863" max="5114" width="9.1640625" style="3"/>
    <col min="5115" max="5115" width="22.6640625" style="3" customWidth="1"/>
    <col min="5116" max="5117" width="9.1640625" style="3"/>
    <col min="5118" max="5118" width="16.83203125" style="3" customWidth="1"/>
    <col min="5119" max="5370" width="9.1640625" style="3"/>
    <col min="5371" max="5371" width="22.6640625" style="3" customWidth="1"/>
    <col min="5372" max="5373" width="9.1640625" style="3"/>
    <col min="5374" max="5374" width="16.83203125" style="3" customWidth="1"/>
    <col min="5375" max="5626" width="9.1640625" style="3"/>
    <col min="5627" max="5627" width="22.6640625" style="3" customWidth="1"/>
    <col min="5628" max="5629" width="9.1640625" style="3"/>
    <col min="5630" max="5630" width="16.83203125" style="3" customWidth="1"/>
    <col min="5631" max="5882" width="9.1640625" style="3"/>
    <col min="5883" max="5883" width="22.6640625" style="3" customWidth="1"/>
    <col min="5884" max="5885" width="9.1640625" style="3"/>
    <col min="5886" max="5886" width="16.83203125" style="3" customWidth="1"/>
    <col min="5887" max="6138" width="9.1640625" style="3"/>
    <col min="6139" max="6139" width="22.6640625" style="3" customWidth="1"/>
    <col min="6140" max="6141" width="9.1640625" style="3"/>
    <col min="6142" max="6142" width="16.83203125" style="3" customWidth="1"/>
    <col min="6143" max="6394" width="9.1640625" style="3"/>
    <col min="6395" max="6395" width="22.6640625" style="3" customWidth="1"/>
    <col min="6396" max="6397" width="9.1640625" style="3"/>
    <col min="6398" max="6398" width="16.83203125" style="3" customWidth="1"/>
    <col min="6399" max="6650" width="9.1640625" style="3"/>
    <col min="6651" max="6651" width="22.6640625" style="3" customWidth="1"/>
    <col min="6652" max="6653" width="9.1640625" style="3"/>
    <col min="6654" max="6654" width="16.83203125" style="3" customWidth="1"/>
    <col min="6655" max="6906" width="9.1640625" style="3"/>
    <col min="6907" max="6907" width="22.6640625" style="3" customWidth="1"/>
    <col min="6908" max="6909" width="9.1640625" style="3"/>
    <col min="6910" max="6910" width="16.83203125" style="3" customWidth="1"/>
    <col min="6911" max="7162" width="9.1640625" style="3"/>
    <col min="7163" max="7163" width="22.6640625" style="3" customWidth="1"/>
    <col min="7164" max="7165" width="9.1640625" style="3"/>
    <col min="7166" max="7166" width="16.83203125" style="3" customWidth="1"/>
    <col min="7167" max="7418" width="9.1640625" style="3"/>
    <col min="7419" max="7419" width="22.6640625" style="3" customWidth="1"/>
    <col min="7420" max="7421" width="9.1640625" style="3"/>
    <col min="7422" max="7422" width="16.83203125" style="3" customWidth="1"/>
    <col min="7423" max="7674" width="9.1640625" style="3"/>
    <col min="7675" max="7675" width="22.6640625" style="3" customWidth="1"/>
    <col min="7676" max="7677" width="9.1640625" style="3"/>
    <col min="7678" max="7678" width="16.83203125" style="3" customWidth="1"/>
    <col min="7679" max="7930" width="9.1640625" style="3"/>
    <col min="7931" max="7931" width="22.6640625" style="3" customWidth="1"/>
    <col min="7932" max="7933" width="9.1640625" style="3"/>
    <col min="7934" max="7934" width="16.83203125" style="3" customWidth="1"/>
    <col min="7935" max="8186" width="9.1640625" style="3"/>
    <col min="8187" max="8187" width="22.6640625" style="3" customWidth="1"/>
    <col min="8188" max="8189" width="9.1640625" style="3"/>
    <col min="8190" max="8190" width="16.83203125" style="3" customWidth="1"/>
    <col min="8191" max="8442" width="9.1640625" style="3"/>
    <col min="8443" max="8443" width="22.6640625" style="3" customWidth="1"/>
    <col min="8444" max="8445" width="9.1640625" style="3"/>
    <col min="8446" max="8446" width="16.83203125" style="3" customWidth="1"/>
    <col min="8447" max="8698" width="9.1640625" style="3"/>
    <col min="8699" max="8699" width="22.6640625" style="3" customWidth="1"/>
    <col min="8700" max="8701" width="9.1640625" style="3"/>
    <col min="8702" max="8702" width="16.83203125" style="3" customWidth="1"/>
    <col min="8703" max="8954" width="9.1640625" style="3"/>
    <col min="8955" max="8955" width="22.6640625" style="3" customWidth="1"/>
    <col min="8956" max="8957" width="9.1640625" style="3"/>
    <col min="8958" max="8958" width="16.83203125" style="3" customWidth="1"/>
    <col min="8959" max="9210" width="9.1640625" style="3"/>
    <col min="9211" max="9211" width="22.6640625" style="3" customWidth="1"/>
    <col min="9212" max="9213" width="9.1640625" style="3"/>
    <col min="9214" max="9214" width="16.83203125" style="3" customWidth="1"/>
    <col min="9215" max="9466" width="9.1640625" style="3"/>
    <col min="9467" max="9467" width="22.6640625" style="3" customWidth="1"/>
    <col min="9468" max="9469" width="9.1640625" style="3"/>
    <col min="9470" max="9470" width="16.83203125" style="3" customWidth="1"/>
    <col min="9471" max="9722" width="9.1640625" style="3"/>
    <col min="9723" max="9723" width="22.6640625" style="3" customWidth="1"/>
    <col min="9724" max="9725" width="9.1640625" style="3"/>
    <col min="9726" max="9726" width="16.83203125" style="3" customWidth="1"/>
    <col min="9727" max="9978" width="9.1640625" style="3"/>
    <col min="9979" max="9979" width="22.6640625" style="3" customWidth="1"/>
    <col min="9980" max="9981" width="9.1640625" style="3"/>
    <col min="9982" max="9982" width="16.83203125" style="3" customWidth="1"/>
    <col min="9983" max="10234" width="9.1640625" style="3"/>
    <col min="10235" max="10235" width="22.6640625" style="3" customWidth="1"/>
    <col min="10236" max="10237" width="9.1640625" style="3"/>
    <col min="10238" max="10238" width="16.83203125" style="3" customWidth="1"/>
    <col min="10239" max="10490" width="9.1640625" style="3"/>
    <col min="10491" max="10491" width="22.6640625" style="3" customWidth="1"/>
    <col min="10492" max="10493" width="9.1640625" style="3"/>
    <col min="10494" max="10494" width="16.83203125" style="3" customWidth="1"/>
    <col min="10495" max="10746" width="9.1640625" style="3"/>
    <col min="10747" max="10747" width="22.6640625" style="3" customWidth="1"/>
    <col min="10748" max="10749" width="9.1640625" style="3"/>
    <col min="10750" max="10750" width="16.83203125" style="3" customWidth="1"/>
    <col min="10751" max="11002" width="9.1640625" style="3"/>
    <col min="11003" max="11003" width="22.6640625" style="3" customWidth="1"/>
    <col min="11004" max="11005" width="9.1640625" style="3"/>
    <col min="11006" max="11006" width="16.83203125" style="3" customWidth="1"/>
    <col min="11007" max="11258" width="9.1640625" style="3"/>
    <col min="11259" max="11259" width="22.6640625" style="3" customWidth="1"/>
    <col min="11260" max="11261" width="9.1640625" style="3"/>
    <col min="11262" max="11262" width="16.83203125" style="3" customWidth="1"/>
    <col min="11263" max="11514" width="9.1640625" style="3"/>
    <col min="11515" max="11515" width="22.6640625" style="3" customWidth="1"/>
    <col min="11516" max="11517" width="9.1640625" style="3"/>
    <col min="11518" max="11518" width="16.83203125" style="3" customWidth="1"/>
    <col min="11519" max="11770" width="9.1640625" style="3"/>
    <col min="11771" max="11771" width="22.6640625" style="3" customWidth="1"/>
    <col min="11772" max="11773" width="9.1640625" style="3"/>
    <col min="11774" max="11774" width="16.83203125" style="3" customWidth="1"/>
    <col min="11775" max="12026" width="9.1640625" style="3"/>
    <col min="12027" max="12027" width="22.6640625" style="3" customWidth="1"/>
    <col min="12028" max="12029" width="9.1640625" style="3"/>
    <col min="12030" max="12030" width="16.83203125" style="3" customWidth="1"/>
    <col min="12031" max="12282" width="9.1640625" style="3"/>
    <col min="12283" max="12283" width="22.6640625" style="3" customWidth="1"/>
    <col min="12284" max="12285" width="9.1640625" style="3"/>
    <col min="12286" max="12286" width="16.83203125" style="3" customWidth="1"/>
    <col min="12287" max="12538" width="9.1640625" style="3"/>
    <col min="12539" max="12539" width="22.6640625" style="3" customWidth="1"/>
    <col min="12540" max="12541" width="9.1640625" style="3"/>
    <col min="12542" max="12542" width="16.83203125" style="3" customWidth="1"/>
    <col min="12543" max="12794" width="9.1640625" style="3"/>
    <col min="12795" max="12795" width="22.6640625" style="3" customWidth="1"/>
    <col min="12796" max="12797" width="9.1640625" style="3"/>
    <col min="12798" max="12798" width="16.83203125" style="3" customWidth="1"/>
    <col min="12799" max="13050" width="9.1640625" style="3"/>
    <col min="13051" max="13051" width="22.6640625" style="3" customWidth="1"/>
    <col min="13052" max="13053" width="9.1640625" style="3"/>
    <col min="13054" max="13054" width="16.83203125" style="3" customWidth="1"/>
    <col min="13055" max="13306" width="9.1640625" style="3"/>
    <col min="13307" max="13307" width="22.6640625" style="3" customWidth="1"/>
    <col min="13308" max="13309" width="9.1640625" style="3"/>
    <col min="13310" max="13310" width="16.83203125" style="3" customWidth="1"/>
    <col min="13311" max="13562" width="9.1640625" style="3"/>
    <col min="13563" max="13563" width="22.6640625" style="3" customWidth="1"/>
    <col min="13564" max="13565" width="9.1640625" style="3"/>
    <col min="13566" max="13566" width="16.83203125" style="3" customWidth="1"/>
    <col min="13567" max="13818" width="9.1640625" style="3"/>
    <col min="13819" max="13819" width="22.6640625" style="3" customWidth="1"/>
    <col min="13820" max="13821" width="9.1640625" style="3"/>
    <col min="13822" max="13822" width="16.83203125" style="3" customWidth="1"/>
    <col min="13823" max="14074" width="9.1640625" style="3"/>
    <col min="14075" max="14075" width="22.6640625" style="3" customWidth="1"/>
    <col min="14076" max="14077" width="9.1640625" style="3"/>
    <col min="14078" max="14078" width="16.83203125" style="3" customWidth="1"/>
    <col min="14079" max="14330" width="9.1640625" style="3"/>
    <col min="14331" max="14331" width="22.6640625" style="3" customWidth="1"/>
    <col min="14332" max="14333" width="9.1640625" style="3"/>
    <col min="14334" max="14334" width="16.83203125" style="3" customWidth="1"/>
    <col min="14335" max="14586" width="9.1640625" style="3"/>
    <col min="14587" max="14587" width="22.6640625" style="3" customWidth="1"/>
    <col min="14588" max="14589" width="9.1640625" style="3"/>
    <col min="14590" max="14590" width="16.83203125" style="3" customWidth="1"/>
    <col min="14591" max="14842" width="9.1640625" style="3"/>
    <col min="14843" max="14843" width="22.6640625" style="3" customWidth="1"/>
    <col min="14844" max="14845" width="9.1640625" style="3"/>
    <col min="14846" max="14846" width="16.83203125" style="3" customWidth="1"/>
    <col min="14847" max="15098" width="9.1640625" style="3"/>
    <col min="15099" max="15099" width="22.6640625" style="3" customWidth="1"/>
    <col min="15100" max="15101" width="9.1640625" style="3"/>
    <col min="15102" max="15102" width="16.83203125" style="3" customWidth="1"/>
    <col min="15103" max="15354" width="9.1640625" style="3"/>
    <col min="15355" max="15355" width="22.6640625" style="3" customWidth="1"/>
    <col min="15356" max="15357" width="9.1640625" style="3"/>
    <col min="15358" max="15358" width="16.83203125" style="3" customWidth="1"/>
    <col min="15359" max="15610" width="9.1640625" style="3"/>
    <col min="15611" max="15611" width="22.6640625" style="3" customWidth="1"/>
    <col min="15612" max="15613" width="9.1640625" style="3"/>
    <col min="15614" max="15614" width="16.83203125" style="3" customWidth="1"/>
    <col min="15615" max="15866" width="9.1640625" style="3"/>
    <col min="15867" max="15867" width="22.6640625" style="3" customWidth="1"/>
    <col min="15868" max="15869" width="9.1640625" style="3"/>
    <col min="15870" max="15870" width="16.83203125" style="3" customWidth="1"/>
    <col min="15871" max="16122" width="9.1640625" style="3"/>
    <col min="16123" max="16123" width="22.6640625" style="3" customWidth="1"/>
    <col min="16124" max="16125" width="9.1640625" style="3"/>
    <col min="16126" max="16126" width="16.83203125" style="3" customWidth="1"/>
    <col min="16127" max="16371" width="9.1640625" style="3"/>
    <col min="16372" max="16384" width="9.1640625" style="3" customWidth="1"/>
  </cols>
  <sheetData>
    <row r="1" spans="1:15" s="10" customFormat="1" ht="16" thickBot="1" x14ac:dyDescent="0.25">
      <c r="A1" s="10" t="s">
        <v>0</v>
      </c>
      <c r="B1" s="3"/>
      <c r="D1" s="3"/>
      <c r="E1" s="3"/>
      <c r="F1" s="43" t="s">
        <v>22</v>
      </c>
      <c r="G1" s="43"/>
      <c r="H1" s="43"/>
      <c r="I1" s="43"/>
      <c r="J1" s="43"/>
      <c r="K1" s="43"/>
      <c r="L1" s="43"/>
      <c r="M1" s="43"/>
      <c r="N1" s="43"/>
      <c r="O1" s="43"/>
    </row>
    <row r="2" spans="1:15" x14ac:dyDescent="0.2">
      <c r="E2" s="31" t="s">
        <v>26</v>
      </c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1:15" x14ac:dyDescent="0.2">
      <c r="A3" s="10" t="s">
        <v>14</v>
      </c>
      <c r="D3" s="44" t="s">
        <v>23</v>
      </c>
      <c r="E3" s="34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x14ac:dyDescent="0.2">
      <c r="A4" s="3" t="s">
        <v>4</v>
      </c>
      <c r="B4" s="57">
        <f>'Model 1'!H2</f>
        <v>750</v>
      </c>
      <c r="D4" s="44"/>
      <c r="E4" s="34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x14ac:dyDescent="0.2">
      <c r="A5" s="3" t="s">
        <v>5</v>
      </c>
      <c r="B5" s="58">
        <f>'Model 1'!H3*'Model 1'!H7</f>
        <v>11600</v>
      </c>
      <c r="D5" s="44"/>
      <c r="E5" s="34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x14ac:dyDescent="0.2">
      <c r="A6" s="3" t="s">
        <v>28</v>
      </c>
      <c r="B6" s="57">
        <f>'Model 1'!H4</f>
        <v>18</v>
      </c>
      <c r="D6" s="44"/>
      <c r="E6" s="34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x14ac:dyDescent="0.2">
      <c r="A7" s="3" t="s">
        <v>27</v>
      </c>
      <c r="B7" s="57">
        <f>'Model 1'!H5</f>
        <v>6</v>
      </c>
      <c r="D7" s="44"/>
      <c r="E7" s="34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 ht="16" thickBot="1" x14ac:dyDescent="0.25">
      <c r="D8" s="44"/>
      <c r="E8" s="35"/>
      <c r="F8" s="21"/>
      <c r="G8" s="21"/>
      <c r="H8" s="21"/>
      <c r="I8" s="21"/>
      <c r="J8" s="21"/>
      <c r="K8" s="21"/>
      <c r="L8" s="21"/>
      <c r="M8" s="21"/>
      <c r="N8" s="21"/>
      <c r="O8" s="21"/>
    </row>
  </sheetData>
  <mergeCells count="2">
    <mergeCell ref="F1:O1"/>
    <mergeCell ref="D3:D8"/>
  </mergeCells>
  <printOptions headings="1"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25"/>
  <sheetViews>
    <sheetView tabSelected="1" zoomScaleNormal="100" zoomScaleSheetLayoutView="100" workbookViewId="0">
      <selection activeCell="B14" sqref="B14"/>
    </sheetView>
  </sheetViews>
  <sheetFormatPr baseColWidth="10" defaultColWidth="8.83203125" defaultRowHeight="15" x14ac:dyDescent="0.2"/>
  <cols>
    <col min="1" max="1" width="22.6640625" style="3" customWidth="1"/>
    <col min="2" max="2" width="14.5" style="3" bestFit="1" customWidth="1"/>
    <col min="3" max="3" width="2.83203125" style="3" customWidth="1"/>
    <col min="4" max="4" width="3.6640625" style="3" customWidth="1"/>
    <col min="5" max="15" width="9.1640625" style="3" customWidth="1"/>
    <col min="16" max="209" width="8.83203125" style="3"/>
    <col min="210" max="210" width="22.6640625" style="3" customWidth="1"/>
    <col min="211" max="212" width="8.83203125" style="3"/>
    <col min="213" max="213" width="16.83203125" style="3" customWidth="1"/>
    <col min="214" max="465" width="8.83203125" style="3"/>
    <col min="466" max="466" width="22.6640625" style="3" customWidth="1"/>
    <col min="467" max="468" width="8.83203125" style="3"/>
    <col min="469" max="469" width="16.83203125" style="3" customWidth="1"/>
    <col min="470" max="721" width="8.83203125" style="3"/>
    <col min="722" max="722" width="22.6640625" style="3" customWidth="1"/>
    <col min="723" max="724" width="8.83203125" style="3"/>
    <col min="725" max="725" width="16.83203125" style="3" customWidth="1"/>
    <col min="726" max="977" width="8.83203125" style="3"/>
    <col min="978" max="978" width="22.6640625" style="3" customWidth="1"/>
    <col min="979" max="980" width="8.83203125" style="3"/>
    <col min="981" max="981" width="16.83203125" style="3" customWidth="1"/>
    <col min="982" max="1233" width="8.83203125" style="3"/>
    <col min="1234" max="1234" width="22.6640625" style="3" customWidth="1"/>
    <col min="1235" max="1236" width="8.83203125" style="3"/>
    <col min="1237" max="1237" width="16.83203125" style="3" customWidth="1"/>
    <col min="1238" max="1489" width="8.83203125" style="3"/>
    <col min="1490" max="1490" width="22.6640625" style="3" customWidth="1"/>
    <col min="1491" max="1492" width="8.83203125" style="3"/>
    <col min="1493" max="1493" width="16.83203125" style="3" customWidth="1"/>
    <col min="1494" max="1745" width="8.83203125" style="3"/>
    <col min="1746" max="1746" width="22.6640625" style="3" customWidth="1"/>
    <col min="1747" max="1748" width="8.83203125" style="3"/>
    <col min="1749" max="1749" width="16.83203125" style="3" customWidth="1"/>
    <col min="1750" max="2001" width="8.83203125" style="3"/>
    <col min="2002" max="2002" width="22.6640625" style="3" customWidth="1"/>
    <col min="2003" max="2004" width="8.83203125" style="3"/>
    <col min="2005" max="2005" width="16.83203125" style="3" customWidth="1"/>
    <col min="2006" max="2257" width="8.83203125" style="3"/>
    <col min="2258" max="2258" width="22.6640625" style="3" customWidth="1"/>
    <col min="2259" max="2260" width="8.83203125" style="3"/>
    <col min="2261" max="2261" width="16.83203125" style="3" customWidth="1"/>
    <col min="2262" max="2513" width="8.83203125" style="3"/>
    <col min="2514" max="2514" width="22.6640625" style="3" customWidth="1"/>
    <col min="2515" max="2516" width="8.83203125" style="3"/>
    <col min="2517" max="2517" width="16.83203125" style="3" customWidth="1"/>
    <col min="2518" max="2769" width="8.83203125" style="3"/>
    <col min="2770" max="2770" width="22.6640625" style="3" customWidth="1"/>
    <col min="2771" max="2772" width="8.83203125" style="3"/>
    <col min="2773" max="2773" width="16.83203125" style="3" customWidth="1"/>
    <col min="2774" max="3025" width="8.83203125" style="3"/>
    <col min="3026" max="3026" width="22.6640625" style="3" customWidth="1"/>
    <col min="3027" max="3028" width="8.83203125" style="3"/>
    <col min="3029" max="3029" width="16.83203125" style="3" customWidth="1"/>
    <col min="3030" max="3281" width="8.83203125" style="3"/>
    <col min="3282" max="3282" width="22.6640625" style="3" customWidth="1"/>
    <col min="3283" max="3284" width="8.83203125" style="3"/>
    <col min="3285" max="3285" width="16.83203125" style="3" customWidth="1"/>
    <col min="3286" max="3537" width="8.83203125" style="3"/>
    <col min="3538" max="3538" width="22.6640625" style="3" customWidth="1"/>
    <col min="3539" max="3540" width="8.83203125" style="3"/>
    <col min="3541" max="3541" width="16.83203125" style="3" customWidth="1"/>
    <col min="3542" max="3793" width="8.83203125" style="3"/>
    <col min="3794" max="3794" width="22.6640625" style="3" customWidth="1"/>
    <col min="3795" max="3796" width="8.83203125" style="3"/>
    <col min="3797" max="3797" width="16.83203125" style="3" customWidth="1"/>
    <col min="3798" max="4049" width="8.83203125" style="3"/>
    <col min="4050" max="4050" width="22.6640625" style="3" customWidth="1"/>
    <col min="4051" max="4052" width="8.83203125" style="3"/>
    <col min="4053" max="4053" width="16.83203125" style="3" customWidth="1"/>
    <col min="4054" max="4305" width="8.83203125" style="3"/>
    <col min="4306" max="4306" width="22.6640625" style="3" customWidth="1"/>
    <col min="4307" max="4308" width="8.83203125" style="3"/>
    <col min="4309" max="4309" width="16.83203125" style="3" customWidth="1"/>
    <col min="4310" max="4561" width="8.83203125" style="3"/>
    <col min="4562" max="4562" width="22.6640625" style="3" customWidth="1"/>
    <col min="4563" max="4564" width="8.83203125" style="3"/>
    <col min="4565" max="4565" width="16.83203125" style="3" customWidth="1"/>
    <col min="4566" max="4817" width="8.83203125" style="3"/>
    <col min="4818" max="4818" width="22.6640625" style="3" customWidth="1"/>
    <col min="4819" max="4820" width="8.83203125" style="3"/>
    <col min="4821" max="4821" width="16.83203125" style="3" customWidth="1"/>
    <col min="4822" max="5073" width="8.83203125" style="3"/>
    <col min="5074" max="5074" width="22.6640625" style="3" customWidth="1"/>
    <col min="5075" max="5076" width="8.83203125" style="3"/>
    <col min="5077" max="5077" width="16.83203125" style="3" customWidth="1"/>
    <col min="5078" max="5329" width="8.83203125" style="3"/>
    <col min="5330" max="5330" width="22.6640625" style="3" customWidth="1"/>
    <col min="5331" max="5332" width="8.83203125" style="3"/>
    <col min="5333" max="5333" width="16.83203125" style="3" customWidth="1"/>
    <col min="5334" max="5585" width="8.83203125" style="3"/>
    <col min="5586" max="5586" width="22.6640625" style="3" customWidth="1"/>
    <col min="5587" max="5588" width="8.83203125" style="3"/>
    <col min="5589" max="5589" width="16.83203125" style="3" customWidth="1"/>
    <col min="5590" max="5841" width="8.83203125" style="3"/>
    <col min="5842" max="5842" width="22.6640625" style="3" customWidth="1"/>
    <col min="5843" max="5844" width="8.83203125" style="3"/>
    <col min="5845" max="5845" width="16.83203125" style="3" customWidth="1"/>
    <col min="5846" max="6097" width="8.83203125" style="3"/>
    <col min="6098" max="6098" width="22.6640625" style="3" customWidth="1"/>
    <col min="6099" max="6100" width="8.83203125" style="3"/>
    <col min="6101" max="6101" width="16.83203125" style="3" customWidth="1"/>
    <col min="6102" max="6353" width="8.83203125" style="3"/>
    <col min="6354" max="6354" width="22.6640625" style="3" customWidth="1"/>
    <col min="6355" max="6356" width="8.83203125" style="3"/>
    <col min="6357" max="6357" width="16.83203125" style="3" customWidth="1"/>
    <col min="6358" max="6609" width="8.83203125" style="3"/>
    <col min="6610" max="6610" width="22.6640625" style="3" customWidth="1"/>
    <col min="6611" max="6612" width="8.83203125" style="3"/>
    <col min="6613" max="6613" width="16.83203125" style="3" customWidth="1"/>
    <col min="6614" max="6865" width="8.83203125" style="3"/>
    <col min="6866" max="6866" width="22.6640625" style="3" customWidth="1"/>
    <col min="6867" max="6868" width="8.83203125" style="3"/>
    <col min="6869" max="6869" width="16.83203125" style="3" customWidth="1"/>
    <col min="6870" max="7121" width="8.83203125" style="3"/>
    <col min="7122" max="7122" width="22.6640625" style="3" customWidth="1"/>
    <col min="7123" max="7124" width="8.83203125" style="3"/>
    <col min="7125" max="7125" width="16.83203125" style="3" customWidth="1"/>
    <col min="7126" max="7377" width="8.83203125" style="3"/>
    <col min="7378" max="7378" width="22.6640625" style="3" customWidth="1"/>
    <col min="7379" max="7380" width="8.83203125" style="3"/>
    <col min="7381" max="7381" width="16.83203125" style="3" customWidth="1"/>
    <col min="7382" max="7633" width="8.83203125" style="3"/>
    <col min="7634" max="7634" width="22.6640625" style="3" customWidth="1"/>
    <col min="7635" max="7636" width="8.83203125" style="3"/>
    <col min="7637" max="7637" width="16.83203125" style="3" customWidth="1"/>
    <col min="7638" max="7889" width="8.83203125" style="3"/>
    <col min="7890" max="7890" width="22.6640625" style="3" customWidth="1"/>
    <col min="7891" max="7892" width="8.83203125" style="3"/>
    <col min="7893" max="7893" width="16.83203125" style="3" customWidth="1"/>
    <col min="7894" max="8145" width="8.83203125" style="3"/>
    <col min="8146" max="8146" width="22.6640625" style="3" customWidth="1"/>
    <col min="8147" max="8148" width="8.83203125" style="3"/>
    <col min="8149" max="8149" width="16.83203125" style="3" customWidth="1"/>
    <col min="8150" max="8401" width="8.83203125" style="3"/>
    <col min="8402" max="8402" width="22.6640625" style="3" customWidth="1"/>
    <col min="8403" max="8404" width="8.83203125" style="3"/>
    <col min="8405" max="8405" width="16.83203125" style="3" customWidth="1"/>
    <col min="8406" max="8657" width="8.83203125" style="3"/>
    <col min="8658" max="8658" width="22.6640625" style="3" customWidth="1"/>
    <col min="8659" max="8660" width="8.83203125" style="3"/>
    <col min="8661" max="8661" width="16.83203125" style="3" customWidth="1"/>
    <col min="8662" max="8913" width="8.83203125" style="3"/>
    <col min="8914" max="8914" width="22.6640625" style="3" customWidth="1"/>
    <col min="8915" max="8916" width="8.83203125" style="3"/>
    <col min="8917" max="8917" width="16.83203125" style="3" customWidth="1"/>
    <col min="8918" max="9169" width="8.83203125" style="3"/>
    <col min="9170" max="9170" width="22.6640625" style="3" customWidth="1"/>
    <col min="9171" max="9172" width="8.83203125" style="3"/>
    <col min="9173" max="9173" width="16.83203125" style="3" customWidth="1"/>
    <col min="9174" max="9425" width="8.83203125" style="3"/>
    <col min="9426" max="9426" width="22.6640625" style="3" customWidth="1"/>
    <col min="9427" max="9428" width="8.83203125" style="3"/>
    <col min="9429" max="9429" width="16.83203125" style="3" customWidth="1"/>
    <col min="9430" max="9681" width="8.83203125" style="3"/>
    <col min="9682" max="9682" width="22.6640625" style="3" customWidth="1"/>
    <col min="9683" max="9684" width="8.83203125" style="3"/>
    <col min="9685" max="9685" width="16.83203125" style="3" customWidth="1"/>
    <col min="9686" max="9937" width="8.83203125" style="3"/>
    <col min="9938" max="9938" width="22.6640625" style="3" customWidth="1"/>
    <col min="9939" max="9940" width="8.83203125" style="3"/>
    <col min="9941" max="9941" width="16.83203125" style="3" customWidth="1"/>
    <col min="9942" max="10193" width="8.83203125" style="3"/>
    <col min="10194" max="10194" width="22.6640625" style="3" customWidth="1"/>
    <col min="10195" max="10196" width="8.83203125" style="3"/>
    <col min="10197" max="10197" width="16.83203125" style="3" customWidth="1"/>
    <col min="10198" max="10449" width="8.83203125" style="3"/>
    <col min="10450" max="10450" width="22.6640625" style="3" customWidth="1"/>
    <col min="10451" max="10452" width="8.83203125" style="3"/>
    <col min="10453" max="10453" width="16.83203125" style="3" customWidth="1"/>
    <col min="10454" max="10705" width="8.83203125" style="3"/>
    <col min="10706" max="10706" width="22.6640625" style="3" customWidth="1"/>
    <col min="10707" max="10708" width="8.83203125" style="3"/>
    <col min="10709" max="10709" width="16.83203125" style="3" customWidth="1"/>
    <col min="10710" max="10961" width="8.83203125" style="3"/>
    <col min="10962" max="10962" width="22.6640625" style="3" customWidth="1"/>
    <col min="10963" max="10964" width="8.83203125" style="3"/>
    <col min="10965" max="10965" width="16.83203125" style="3" customWidth="1"/>
    <col min="10966" max="11217" width="8.83203125" style="3"/>
    <col min="11218" max="11218" width="22.6640625" style="3" customWidth="1"/>
    <col min="11219" max="11220" width="8.83203125" style="3"/>
    <col min="11221" max="11221" width="16.83203125" style="3" customWidth="1"/>
    <col min="11222" max="11473" width="8.83203125" style="3"/>
    <col min="11474" max="11474" width="22.6640625" style="3" customWidth="1"/>
    <col min="11475" max="11476" width="8.83203125" style="3"/>
    <col min="11477" max="11477" width="16.83203125" style="3" customWidth="1"/>
    <col min="11478" max="11729" width="8.83203125" style="3"/>
    <col min="11730" max="11730" width="22.6640625" style="3" customWidth="1"/>
    <col min="11731" max="11732" width="8.83203125" style="3"/>
    <col min="11733" max="11733" width="16.83203125" style="3" customWidth="1"/>
    <col min="11734" max="11985" width="8.83203125" style="3"/>
    <col min="11986" max="11986" width="22.6640625" style="3" customWidth="1"/>
    <col min="11987" max="11988" width="8.83203125" style="3"/>
    <col min="11989" max="11989" width="16.83203125" style="3" customWidth="1"/>
    <col min="11990" max="12241" width="8.83203125" style="3"/>
    <col min="12242" max="12242" width="22.6640625" style="3" customWidth="1"/>
    <col min="12243" max="12244" width="8.83203125" style="3"/>
    <col min="12245" max="12245" width="16.83203125" style="3" customWidth="1"/>
    <col min="12246" max="12497" width="8.83203125" style="3"/>
    <col min="12498" max="12498" width="22.6640625" style="3" customWidth="1"/>
    <col min="12499" max="12500" width="8.83203125" style="3"/>
    <col min="12501" max="12501" width="16.83203125" style="3" customWidth="1"/>
    <col min="12502" max="12753" width="8.83203125" style="3"/>
    <col min="12754" max="12754" width="22.6640625" style="3" customWidth="1"/>
    <col min="12755" max="12756" width="8.83203125" style="3"/>
    <col min="12757" max="12757" width="16.83203125" style="3" customWidth="1"/>
    <col min="12758" max="13009" width="8.83203125" style="3"/>
    <col min="13010" max="13010" width="22.6640625" style="3" customWidth="1"/>
    <col min="13011" max="13012" width="8.83203125" style="3"/>
    <col min="13013" max="13013" width="16.83203125" style="3" customWidth="1"/>
    <col min="13014" max="13265" width="8.83203125" style="3"/>
    <col min="13266" max="13266" width="22.6640625" style="3" customWidth="1"/>
    <col min="13267" max="13268" width="8.83203125" style="3"/>
    <col min="13269" max="13269" width="16.83203125" style="3" customWidth="1"/>
    <col min="13270" max="13521" width="8.83203125" style="3"/>
    <col min="13522" max="13522" width="22.6640625" style="3" customWidth="1"/>
    <col min="13523" max="13524" width="8.83203125" style="3"/>
    <col min="13525" max="13525" width="16.83203125" style="3" customWidth="1"/>
    <col min="13526" max="13777" width="8.83203125" style="3"/>
    <col min="13778" max="13778" width="22.6640625" style="3" customWidth="1"/>
    <col min="13779" max="13780" width="8.83203125" style="3"/>
    <col min="13781" max="13781" width="16.83203125" style="3" customWidth="1"/>
    <col min="13782" max="14033" width="8.83203125" style="3"/>
    <col min="14034" max="14034" width="22.6640625" style="3" customWidth="1"/>
    <col min="14035" max="14036" width="8.83203125" style="3"/>
    <col min="14037" max="14037" width="16.83203125" style="3" customWidth="1"/>
    <col min="14038" max="14289" width="8.83203125" style="3"/>
    <col min="14290" max="14290" width="22.6640625" style="3" customWidth="1"/>
    <col min="14291" max="14292" width="8.83203125" style="3"/>
    <col min="14293" max="14293" width="16.83203125" style="3" customWidth="1"/>
    <col min="14294" max="14545" width="8.83203125" style="3"/>
    <col min="14546" max="14546" width="22.6640625" style="3" customWidth="1"/>
    <col min="14547" max="14548" width="8.83203125" style="3"/>
    <col min="14549" max="14549" width="16.83203125" style="3" customWidth="1"/>
    <col min="14550" max="14801" width="8.83203125" style="3"/>
    <col min="14802" max="14802" width="22.6640625" style="3" customWidth="1"/>
    <col min="14803" max="14804" width="8.83203125" style="3"/>
    <col min="14805" max="14805" width="16.83203125" style="3" customWidth="1"/>
    <col min="14806" max="15057" width="8.83203125" style="3"/>
    <col min="15058" max="15058" width="22.6640625" style="3" customWidth="1"/>
    <col min="15059" max="15060" width="8.83203125" style="3"/>
    <col min="15061" max="15061" width="16.83203125" style="3" customWidth="1"/>
    <col min="15062" max="15313" width="8.83203125" style="3"/>
    <col min="15314" max="15314" width="22.6640625" style="3" customWidth="1"/>
    <col min="15315" max="15316" width="8.83203125" style="3"/>
    <col min="15317" max="15317" width="16.83203125" style="3" customWidth="1"/>
    <col min="15318" max="15569" width="8.83203125" style="3"/>
    <col min="15570" max="15570" width="22.6640625" style="3" customWidth="1"/>
    <col min="15571" max="15572" width="8.83203125" style="3"/>
    <col min="15573" max="15573" width="16.83203125" style="3" customWidth="1"/>
    <col min="15574" max="15825" width="8.83203125" style="3"/>
    <col min="15826" max="15826" width="22.6640625" style="3" customWidth="1"/>
    <col min="15827" max="15828" width="8.83203125" style="3"/>
    <col min="15829" max="15829" width="16.83203125" style="3" customWidth="1"/>
    <col min="15830" max="16081" width="8.83203125" style="3"/>
    <col min="16082" max="16082" width="22.6640625" style="3" customWidth="1"/>
    <col min="16083" max="16084" width="8.83203125" style="3"/>
    <col min="16085" max="16085" width="16.83203125" style="3" customWidth="1"/>
    <col min="16086" max="16384" width="8.83203125" style="3"/>
  </cols>
  <sheetData>
    <row r="1" spans="1:15" x14ac:dyDescent="0.2">
      <c r="A1" s="10" t="s">
        <v>0</v>
      </c>
    </row>
    <row r="3" spans="1:15" x14ac:dyDescent="0.2">
      <c r="A3" s="10" t="s">
        <v>14</v>
      </c>
      <c r="D3" s="10"/>
    </row>
    <row r="4" spans="1:15" s="10" customFormat="1" x14ac:dyDescent="0.2">
      <c r="A4" s="3" t="s">
        <v>4</v>
      </c>
      <c r="B4" s="11">
        <f>'Model 1'!H2</f>
        <v>750</v>
      </c>
      <c r="D4" s="3"/>
      <c r="E4" s="3"/>
    </row>
    <row r="5" spans="1:15" s="10" customFormat="1" x14ac:dyDescent="0.2">
      <c r="A5" s="3" t="s">
        <v>5</v>
      </c>
      <c r="B5" s="11">
        <f>'Model 1'!H3*'Model 1'!B4</f>
        <v>11600</v>
      </c>
      <c r="D5" s="3"/>
      <c r="E5" s="3"/>
    </row>
    <row r="6" spans="1:15" s="10" customFormat="1" x14ac:dyDescent="0.2">
      <c r="A6" s="3" t="s">
        <v>6</v>
      </c>
      <c r="B6" s="11">
        <f>'Model 1'!H4</f>
        <v>18</v>
      </c>
      <c r="D6" s="3"/>
      <c r="E6" s="3"/>
    </row>
    <row r="7" spans="1:15" s="10" customFormat="1" x14ac:dyDescent="0.2">
      <c r="A7" s="3" t="s">
        <v>7</v>
      </c>
      <c r="B7" s="11">
        <f>'Model 1'!H5</f>
        <v>6</v>
      </c>
      <c r="D7" s="3"/>
      <c r="E7" s="3"/>
    </row>
    <row r="8" spans="1:15" s="10" customFormat="1" x14ac:dyDescent="0.2">
      <c r="B8" s="12"/>
      <c r="D8" s="3"/>
      <c r="E8" s="3"/>
    </row>
    <row r="9" spans="1:15" s="10" customFormat="1" ht="16" thickBot="1" x14ac:dyDescent="0.25">
      <c r="A9" s="10" t="s">
        <v>15</v>
      </c>
      <c r="B9" s="12"/>
      <c r="D9" s="3"/>
      <c r="E9" s="3"/>
      <c r="F9" s="43" t="s">
        <v>22</v>
      </c>
      <c r="G9" s="43"/>
      <c r="H9" s="43"/>
      <c r="I9" s="43"/>
      <c r="J9" s="43"/>
      <c r="K9" s="43"/>
      <c r="L9" s="43"/>
      <c r="M9" s="43"/>
      <c r="N9" s="43"/>
      <c r="O9" s="43"/>
    </row>
    <row r="10" spans="1:15" ht="16" thickBot="1" x14ac:dyDescent="0.25">
      <c r="A10" s="3" t="s">
        <v>1</v>
      </c>
      <c r="B10" s="13">
        <f>'Model 1'!H6</f>
        <v>1500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15" x14ac:dyDescent="0.2">
      <c r="B11" s="11"/>
      <c r="D11" s="45" t="s">
        <v>23</v>
      </c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9"/>
    </row>
    <row r="12" spans="1:15" x14ac:dyDescent="0.2">
      <c r="A12" s="10" t="s">
        <v>16</v>
      </c>
      <c r="B12" s="11"/>
      <c r="D12" s="46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1:15" x14ac:dyDescent="0.2">
      <c r="A13" s="3" t="s">
        <v>2</v>
      </c>
      <c r="B13" s="23">
        <f>'Model 1'!H7</f>
        <v>1450</v>
      </c>
      <c r="D13" s="46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2"/>
    </row>
    <row r="14" spans="1:15" x14ac:dyDescent="0.2">
      <c r="B14" s="11"/>
      <c r="D14" s="46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2"/>
    </row>
    <row r="15" spans="1:15" x14ac:dyDescent="0.2">
      <c r="A15" s="10" t="s">
        <v>24</v>
      </c>
      <c r="B15" s="11"/>
      <c r="D15" s="46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2"/>
    </row>
    <row r="16" spans="1:15" ht="16" thickBot="1" x14ac:dyDescent="0.25">
      <c r="A16" s="3" t="s">
        <v>18</v>
      </c>
      <c r="B16" s="11"/>
      <c r="D16" s="47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6"/>
    </row>
    <row r="17" spans="1:6" ht="16" thickBot="1" x14ac:dyDescent="0.25">
      <c r="A17" s="27" t="s">
        <v>19</v>
      </c>
      <c r="B17" s="11"/>
    </row>
    <row r="18" spans="1:6" ht="16" thickBot="1" x14ac:dyDescent="0.25">
      <c r="A18" s="27" t="s">
        <v>20</v>
      </c>
      <c r="B18" s="11"/>
      <c r="E18" s="28"/>
      <c r="F18" s="29"/>
    </row>
    <row r="19" spans="1:6" ht="15" customHeight="1" x14ac:dyDescent="0.2">
      <c r="A19" s="27"/>
      <c r="B19" s="11"/>
      <c r="D19" s="45" t="s">
        <v>23</v>
      </c>
      <c r="E19" s="17"/>
      <c r="F19" s="19"/>
    </row>
    <row r="20" spans="1:6" x14ac:dyDescent="0.2">
      <c r="A20" s="3" t="s">
        <v>21</v>
      </c>
      <c r="B20" s="11"/>
      <c r="D20" s="46"/>
      <c r="E20" s="20"/>
      <c r="F20" s="22"/>
    </row>
    <row r="21" spans="1:6" x14ac:dyDescent="0.2">
      <c r="A21" s="27" t="s">
        <v>12</v>
      </c>
      <c r="B21" s="11"/>
      <c r="D21" s="46"/>
      <c r="E21" s="20"/>
      <c r="F21" s="22"/>
    </row>
    <row r="22" spans="1:6" x14ac:dyDescent="0.2">
      <c r="A22" s="27" t="s">
        <v>13</v>
      </c>
      <c r="B22" s="11"/>
      <c r="D22" s="46"/>
      <c r="E22" s="20"/>
      <c r="F22" s="22"/>
    </row>
    <row r="23" spans="1:6" x14ac:dyDescent="0.2">
      <c r="D23" s="46"/>
      <c r="E23" s="20"/>
      <c r="F23" s="22"/>
    </row>
    <row r="24" spans="1:6" ht="16" thickBot="1" x14ac:dyDescent="0.25">
      <c r="A24" s="10" t="s">
        <v>25</v>
      </c>
      <c r="D24" s="47"/>
      <c r="E24" s="24"/>
      <c r="F24" s="26"/>
    </row>
    <row r="25" spans="1:6" x14ac:dyDescent="0.2">
      <c r="A25" s="3" t="s">
        <v>3</v>
      </c>
      <c r="B25" s="30"/>
    </row>
  </sheetData>
  <mergeCells count="3">
    <mergeCell ref="F9:O9"/>
    <mergeCell ref="D11:D16"/>
    <mergeCell ref="D19:D24"/>
  </mergeCells>
  <printOptions headings="1"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1</vt:lpstr>
      <vt:lpstr>Model 2</vt:lpstr>
      <vt:lpstr>Model 3</vt:lpstr>
      <vt:lpstr>Model 4</vt:lpstr>
      <vt:lpstr>Model 5</vt:lpstr>
      <vt:lpstr>Model 6_1</vt:lpstr>
      <vt:lpstr>Model 6_2</vt:lpstr>
      <vt:lpstr>Model 6_3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 OH327 CON</dc:creator>
  <cp:lastModifiedBy>Concepción Enseñat</cp:lastModifiedBy>
  <cp:lastPrinted>2019-07-25T20:00:47Z</cp:lastPrinted>
  <dcterms:created xsi:type="dcterms:W3CDTF">2007-05-15T19:57:56Z</dcterms:created>
  <dcterms:modified xsi:type="dcterms:W3CDTF">2019-09-12T03:38:40Z</dcterms:modified>
</cp:coreProperties>
</file>