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Desktop\"/>
    </mc:Choice>
  </mc:AlternateContent>
  <bookViews>
    <workbookView xWindow="0" yWindow="0" windowWidth="21570" windowHeight="7890"/>
  </bookViews>
  <sheets>
    <sheet name="Keyboard Map" sheetId="1" r:id="rId1"/>
    <sheet name="PS2 Scanco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6" i="1" l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26" i="1" s="1"/>
  <c r="R134" i="1"/>
  <c r="A129" i="1"/>
  <c r="A128" i="1"/>
  <c r="A127" i="1"/>
  <c r="A126" i="1"/>
  <c r="A125" i="1"/>
  <c r="A124" i="1"/>
  <c r="A123" i="1"/>
  <c r="B123" i="1" s="1"/>
  <c r="A122" i="1"/>
  <c r="B122" i="1" s="1"/>
  <c r="A121" i="1"/>
  <c r="A120" i="1"/>
  <c r="A119" i="1"/>
  <c r="B119" i="1" s="1"/>
  <c r="A118" i="1"/>
  <c r="B118" i="1" s="1"/>
  <c r="A117" i="1"/>
  <c r="A116" i="1"/>
  <c r="A115" i="1"/>
  <c r="A114" i="1"/>
  <c r="B114" i="1" s="1"/>
  <c r="A113" i="1"/>
  <c r="A112" i="1"/>
  <c r="A111" i="1"/>
  <c r="B111" i="1" s="1"/>
  <c r="A110" i="1"/>
  <c r="B110" i="1" s="1"/>
  <c r="A109" i="1"/>
  <c r="A108" i="1"/>
  <c r="A107" i="1"/>
  <c r="B107" i="1" s="1"/>
  <c r="A106" i="1"/>
  <c r="B106" i="1" s="1"/>
  <c r="A105" i="1"/>
  <c r="A104" i="1"/>
  <c r="A103" i="1"/>
  <c r="A102" i="1"/>
  <c r="B102" i="1" s="1"/>
  <c r="A101" i="1"/>
  <c r="A100" i="1"/>
  <c r="A99" i="1"/>
  <c r="A98" i="1"/>
  <c r="B98" i="1" s="1"/>
  <c r="A97" i="1"/>
  <c r="A96" i="1"/>
  <c r="A95" i="1"/>
  <c r="A94" i="1"/>
  <c r="B94" i="1" s="1"/>
  <c r="A93" i="1"/>
  <c r="A92" i="1"/>
  <c r="A91" i="1"/>
  <c r="A90" i="1"/>
  <c r="B90" i="1" s="1"/>
  <c r="A89" i="1"/>
  <c r="A88" i="1"/>
  <c r="A87" i="1"/>
  <c r="B87" i="1" s="1"/>
  <c r="A86" i="1"/>
  <c r="B86" i="1" s="1"/>
  <c r="A85" i="1"/>
  <c r="A84" i="1"/>
  <c r="A83" i="1"/>
  <c r="B83" i="1" s="1"/>
  <c r="A82" i="1"/>
  <c r="B82" i="1" s="1"/>
  <c r="A81" i="1"/>
  <c r="A80" i="1"/>
  <c r="A79" i="1"/>
  <c r="B79" i="1" s="1"/>
  <c r="A78" i="1"/>
  <c r="B78" i="1" s="1"/>
  <c r="A77" i="1"/>
  <c r="A76" i="1"/>
  <c r="A75" i="1"/>
  <c r="B75" i="1" s="1"/>
  <c r="A74" i="1"/>
  <c r="B74" i="1" s="1"/>
  <c r="A73" i="1"/>
  <c r="A72" i="1"/>
  <c r="A71" i="1"/>
  <c r="B71" i="1" s="1"/>
  <c r="A70" i="1"/>
  <c r="B70" i="1" s="1"/>
  <c r="A69" i="1"/>
  <c r="A68" i="1"/>
  <c r="A67" i="1"/>
  <c r="A66" i="1"/>
  <c r="B66" i="1" s="1"/>
  <c r="A65" i="1"/>
  <c r="A64" i="1"/>
  <c r="A63" i="1"/>
  <c r="B63" i="1" s="1"/>
  <c r="A62" i="1"/>
  <c r="B62" i="1" s="1"/>
  <c r="A61" i="1"/>
  <c r="A60" i="1"/>
  <c r="A59" i="1"/>
  <c r="B59" i="1" s="1"/>
  <c r="A58" i="1"/>
  <c r="B58" i="1" s="1"/>
  <c r="A57" i="1"/>
  <c r="A56" i="1"/>
  <c r="A55" i="1"/>
  <c r="B55" i="1" s="1"/>
  <c r="A54" i="1"/>
  <c r="B54" i="1" s="1"/>
  <c r="A53" i="1"/>
  <c r="A52" i="1"/>
  <c r="A51" i="1"/>
  <c r="B51" i="1" s="1"/>
  <c r="A50" i="1"/>
  <c r="B50" i="1" s="1"/>
  <c r="A49" i="1"/>
  <c r="A48" i="1"/>
  <c r="A47" i="1"/>
  <c r="B47" i="1" s="1"/>
  <c r="A46" i="1"/>
  <c r="B46" i="1" s="1"/>
  <c r="A45" i="1"/>
  <c r="A44" i="1"/>
  <c r="A43" i="1"/>
  <c r="B43" i="1" s="1"/>
  <c r="A42" i="1"/>
  <c r="B42" i="1" s="1"/>
  <c r="A41" i="1"/>
  <c r="A40" i="1"/>
  <c r="A39" i="1"/>
  <c r="A38" i="1"/>
  <c r="B38" i="1" s="1"/>
  <c r="A37" i="1"/>
  <c r="A36" i="1"/>
  <c r="A35" i="1"/>
  <c r="B35" i="1" s="1"/>
  <c r="A34" i="1"/>
  <c r="B34" i="1" s="1"/>
  <c r="A33" i="1"/>
  <c r="A32" i="1"/>
  <c r="A31" i="1"/>
  <c r="A30" i="1"/>
  <c r="B30" i="1" s="1"/>
  <c r="A29" i="1"/>
  <c r="A28" i="1"/>
  <c r="A27" i="1"/>
  <c r="B27" i="1" s="1"/>
  <c r="A26" i="1"/>
  <c r="A25" i="1"/>
  <c r="A24" i="1"/>
  <c r="A23" i="1"/>
  <c r="B23" i="1" s="1"/>
  <c r="A22" i="1"/>
  <c r="B22" i="1" s="1"/>
  <c r="A21" i="1"/>
  <c r="A20" i="1"/>
  <c r="A19" i="1"/>
  <c r="B19" i="1" s="1"/>
  <c r="A18" i="1"/>
  <c r="B18" i="1" s="1"/>
  <c r="A17" i="1"/>
  <c r="A16" i="1"/>
  <c r="A15" i="1"/>
  <c r="B15" i="1" s="1"/>
  <c r="A14" i="1"/>
  <c r="B14" i="1" s="1"/>
  <c r="A13" i="1"/>
  <c r="A12" i="1"/>
  <c r="A11" i="1"/>
  <c r="A10" i="1"/>
  <c r="B10" i="1" s="1"/>
  <c r="A9" i="1"/>
  <c r="A8" i="1"/>
  <c r="A7" i="1"/>
  <c r="A6" i="1"/>
  <c r="B6" i="1" s="1"/>
  <c r="A5" i="1"/>
  <c r="A4" i="1"/>
  <c r="A3" i="1"/>
  <c r="B3" i="1" s="1"/>
  <c r="A2" i="1"/>
  <c r="B2" i="1" s="1"/>
  <c r="Q77" i="1"/>
  <c r="Q36" i="1"/>
  <c r="Q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5" i="1"/>
  <c r="Q34" i="1"/>
  <c r="Q33" i="1"/>
  <c r="Q32" i="1"/>
  <c r="Q31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70" i="1"/>
  <c r="G69" i="1"/>
  <c r="G68" i="1"/>
  <c r="G62" i="1"/>
  <c r="G61" i="1"/>
  <c r="G60" i="1"/>
  <c r="G55" i="1"/>
  <c r="G54" i="1"/>
  <c r="G53" i="1"/>
  <c r="G52" i="1"/>
  <c r="G51" i="1"/>
  <c r="G47" i="1"/>
  <c r="G46" i="1"/>
  <c r="G45" i="1"/>
  <c r="G44" i="1"/>
  <c r="G38" i="1"/>
  <c r="G37" i="1"/>
  <c r="G36" i="1"/>
  <c r="G35" i="1"/>
  <c r="G31" i="1"/>
  <c r="G30" i="1"/>
  <c r="G29" i="1"/>
  <c r="G28" i="1"/>
  <c r="G23" i="1"/>
  <c r="G2" i="1"/>
  <c r="D19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20" i="1"/>
  <c r="D21" i="1"/>
  <c r="G21" i="1" s="1"/>
  <c r="D22" i="1"/>
  <c r="D24" i="1"/>
  <c r="G24" i="1" s="1"/>
  <c r="D25" i="1"/>
  <c r="G25" i="1" s="1"/>
  <c r="D26" i="1"/>
  <c r="G26" i="1" s="1"/>
  <c r="D27" i="1"/>
  <c r="G27" i="1" s="1"/>
  <c r="D32" i="1"/>
  <c r="G32" i="1" s="1"/>
  <c r="D33" i="1"/>
  <c r="G33" i="1" s="1"/>
  <c r="D34" i="1"/>
  <c r="G34" i="1" s="1"/>
  <c r="D39" i="1"/>
  <c r="G39" i="1" s="1"/>
  <c r="D40" i="1"/>
  <c r="G40" i="1" s="1"/>
  <c r="D41" i="1"/>
  <c r="D42" i="1"/>
  <c r="G42" i="1" s="1"/>
  <c r="D43" i="1"/>
  <c r="G43" i="1" s="1"/>
  <c r="D48" i="1"/>
  <c r="G48" i="1" s="1"/>
  <c r="D49" i="1"/>
  <c r="D50" i="1"/>
  <c r="G50" i="1" s="1"/>
  <c r="D56" i="1"/>
  <c r="G56" i="1" s="1"/>
  <c r="D57" i="1"/>
  <c r="G57" i="1" s="1"/>
  <c r="D58" i="1"/>
  <c r="G58" i="1" s="1"/>
  <c r="D59" i="1"/>
  <c r="G59" i="1" s="1"/>
  <c r="D63" i="1"/>
  <c r="G63" i="1" s="1"/>
  <c r="D64" i="1"/>
  <c r="G64" i="1" s="1"/>
  <c r="D65" i="1"/>
  <c r="G65" i="1" s="1"/>
  <c r="D66" i="1"/>
  <c r="G66" i="1" s="1"/>
  <c r="D67" i="1"/>
  <c r="G67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G77" i="1"/>
  <c r="D78" i="1"/>
  <c r="G78" i="1" s="1"/>
  <c r="G79" i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D91" i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D108" i="1"/>
  <c r="G108" i="1" s="1"/>
  <c r="D109" i="1"/>
  <c r="D110" i="1"/>
  <c r="D111" i="1"/>
  <c r="G111" i="1" s="1"/>
  <c r="D112" i="1"/>
  <c r="G112" i="1" s="1"/>
  <c r="D113" i="1"/>
  <c r="G113" i="1" s="1"/>
  <c r="D114" i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D128" i="1"/>
  <c r="D129" i="1"/>
  <c r="G129" i="1" s="1"/>
  <c r="B128" i="1"/>
  <c r="B126" i="1"/>
  <c r="B125" i="1"/>
  <c r="B124" i="1"/>
  <c r="B121" i="1"/>
  <c r="B120" i="1"/>
  <c r="B117" i="1"/>
  <c r="B116" i="1"/>
  <c r="B113" i="1"/>
  <c r="B112" i="1"/>
  <c r="B109" i="1"/>
  <c r="B108" i="1"/>
  <c r="B104" i="1"/>
  <c r="B101" i="1"/>
  <c r="B100" i="1"/>
  <c r="B93" i="1"/>
  <c r="B92" i="1"/>
  <c r="B89" i="1"/>
  <c r="B88" i="1"/>
  <c r="B85" i="1"/>
  <c r="B84" i="1"/>
  <c r="B81" i="1"/>
  <c r="B80" i="1"/>
  <c r="B76" i="1"/>
  <c r="B73" i="1"/>
  <c r="B72" i="1"/>
  <c r="B69" i="1"/>
  <c r="B68" i="1"/>
  <c r="B65" i="1"/>
  <c r="B61" i="1"/>
  <c r="B60" i="1"/>
  <c r="B57" i="1"/>
  <c r="B56" i="1"/>
  <c r="B53" i="1"/>
  <c r="B52" i="1"/>
  <c r="B49" i="1"/>
  <c r="B48" i="1"/>
  <c r="B45" i="1"/>
  <c r="B44" i="1"/>
  <c r="B40" i="1"/>
  <c r="B37" i="1"/>
  <c r="B36" i="1"/>
  <c r="B28" i="1"/>
  <c r="B26" i="1"/>
  <c r="B25" i="1"/>
  <c r="B24" i="1"/>
  <c r="B21" i="1"/>
  <c r="B20" i="1"/>
  <c r="B17" i="1"/>
  <c r="B16" i="1"/>
  <c r="B13" i="1"/>
  <c r="B12" i="1"/>
  <c r="B9" i="1"/>
  <c r="B8" i="1"/>
  <c r="B5" i="1"/>
  <c r="B4" i="1"/>
  <c r="B129" i="1"/>
  <c r="B127" i="1"/>
  <c r="B115" i="1"/>
  <c r="B105" i="1"/>
  <c r="B103" i="1"/>
  <c r="B99" i="1"/>
  <c r="B97" i="1"/>
  <c r="B96" i="1"/>
  <c r="B95" i="1"/>
  <c r="B91" i="1"/>
  <c r="B77" i="1"/>
  <c r="B67" i="1"/>
  <c r="B64" i="1"/>
  <c r="B41" i="1"/>
  <c r="B39" i="1"/>
  <c r="B33" i="1"/>
  <c r="B32" i="1"/>
  <c r="B31" i="1"/>
  <c r="B29" i="1"/>
  <c r="B11" i="1"/>
  <c r="B7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R129" i="1" l="1"/>
  <c r="R3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4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R108" i="1"/>
  <c r="R112" i="1"/>
  <c r="R116" i="1"/>
  <c r="R120" i="1"/>
  <c r="R124" i="1"/>
  <c r="R128" i="1"/>
  <c r="R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2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S128" i="1" l="1"/>
</calcChain>
</file>

<file path=xl/sharedStrings.xml><?xml version="1.0" encoding="utf-8"?>
<sst xmlns="http://schemas.openxmlformats.org/spreadsheetml/2006/main" count="428" uniqueCount="259">
  <si>
    <t>ESC</t>
  </si>
  <si>
    <t>K</t>
  </si>
  <si>
    <t>F1</t>
  </si>
  <si>
    <t>L</t>
  </si>
  <si>
    <t>F2</t>
  </si>
  <si>
    <t>;</t>
  </si>
  <si>
    <t>F3</t>
  </si>
  <si>
    <t>'</t>
  </si>
  <si>
    <t>F4</t>
  </si>
  <si>
    <t>Enter</t>
  </si>
  <si>
    <t>F5</t>
  </si>
  <si>
    <t>Shift (Left)</t>
  </si>
  <si>
    <t>F6</t>
  </si>
  <si>
    <t>Z</t>
  </si>
  <si>
    <t>F7</t>
  </si>
  <si>
    <t>X</t>
  </si>
  <si>
    <t>F8</t>
  </si>
  <si>
    <t>C</t>
  </si>
  <si>
    <t>F9</t>
  </si>
  <si>
    <t>V</t>
  </si>
  <si>
    <t>F10</t>
  </si>
  <si>
    <t>B</t>
  </si>
  <si>
    <t>F11</t>
  </si>
  <si>
    <t>N</t>
  </si>
  <si>
    <t>F12</t>
  </si>
  <si>
    <t>M</t>
  </si>
  <si>
    <t>,</t>
  </si>
  <si>
    <t>Scroll Lock</t>
  </si>
  <si>
    <t>.</t>
  </si>
  <si>
    <t>/</t>
  </si>
  <si>
    <t>`</t>
  </si>
  <si>
    <t>Shift (Right)</t>
  </si>
  <si>
    <t>Ctrl (left)</t>
  </si>
  <si>
    <t>Windows (left)</t>
  </si>
  <si>
    <t>Alt (left)</t>
  </si>
  <si>
    <t>Spacebar</t>
  </si>
  <si>
    <t>Alt (right)</t>
  </si>
  <si>
    <t>Windows (right)</t>
  </si>
  <si>
    <t>Menus</t>
  </si>
  <si>
    <t>Ctrl (right)</t>
  </si>
  <si>
    <t>Insert</t>
  </si>
  <si>
    <t>Home</t>
  </si>
  <si>
    <t>-</t>
  </si>
  <si>
    <t>Page Up</t>
  </si>
  <si>
    <t>=</t>
  </si>
  <si>
    <t>Delete</t>
  </si>
  <si>
    <t>Backspace</t>
  </si>
  <si>
    <t>End</t>
  </si>
  <si>
    <t>Tab</t>
  </si>
  <si>
    <t>Page Down</t>
  </si>
  <si>
    <t>Q</t>
  </si>
  <si>
    <t>Up Arrow</t>
  </si>
  <si>
    <t>W</t>
  </si>
  <si>
    <t>Left Arrow</t>
  </si>
  <si>
    <t>E</t>
  </si>
  <si>
    <t>Down Arrow</t>
  </si>
  <si>
    <t>R</t>
  </si>
  <si>
    <t>Right Arrow</t>
  </si>
  <si>
    <t>T</t>
  </si>
  <si>
    <t>Num Lock</t>
  </si>
  <si>
    <t>Y</t>
  </si>
  <si>
    <t>U</t>
  </si>
  <si>
    <t>*</t>
  </si>
  <si>
    <t>I</t>
  </si>
  <si>
    <t>O</t>
  </si>
  <si>
    <t>P</t>
  </si>
  <si>
    <t>[</t>
  </si>
  <si>
    <t>]</t>
  </si>
  <si>
    <t>+</t>
  </si>
  <si>
    <t>\</t>
  </si>
  <si>
    <t>Caps Lock</t>
  </si>
  <si>
    <t>A</t>
  </si>
  <si>
    <t>S</t>
  </si>
  <si>
    <t>D</t>
  </si>
  <si>
    <t>F</t>
  </si>
  <si>
    <t>G</t>
  </si>
  <si>
    <t>H</t>
  </si>
  <si>
    <t>J</t>
  </si>
  <si>
    <t xml:space="preserve"> ---     ---------------   ---------------   ---------------   -----------</t>
  </si>
  <si>
    <t xml:space="preserve">| 01|   | 3B| 3C| 3D| 3E| | 3F| 40| 41| 42| | 43| 44| 57| 58| |+37|+46|+45| </t>
  </si>
  <si>
    <t xml:space="preserve"> -----------------------------------------------------------   -----------   ---------------</t>
  </si>
  <si>
    <t>| 29| 02| 03| 04| 05| 06| 07| 08| 09| 0A| 0B| 0C| 0D|     0E| |*52|*47|*49| |+45|+35|+37| 4A|</t>
  </si>
  <si>
    <t>|-----------------------------------------------------------| |-----------| |---------------|</t>
  </si>
  <si>
    <t>|   0F| 10| 11| 12| 13| 14| 15| 16| 17| 18| 19| 1A| 1B|   2B| |*53|*4F|*51| | 47| 48| 49|   |</t>
  </si>
  <si>
    <t>|-----------------------------------------------------------|  -----------  |-----------| 4E|</t>
  </si>
  <si>
    <t>|    3A| 1E| 1F| 20| 21| 22| 23| 24| 25| 26| 27| 28|      1C|               | 4B| 4C| 4D|   |</t>
  </si>
  <si>
    <t>|-----------------------------------------------------------|      ---      |---------------|</t>
  </si>
  <si>
    <t>|      2A| 2C| 2D| 2E| 2F| 30| 31| 32| 33| 34| 35|        36|     |*4C|     | 4F| 50| 51|   |</t>
  </si>
  <si>
    <t>|-----------------------------------------------------------|  -----------  |-----------|-1C|</t>
  </si>
  <si>
    <t>|   1D|-5B|   38|                       39|-38|-5C|-5D|  -1D| |*4B|*50|*4D| |     52| 53|   |</t>
  </si>
  <si>
    <t>~</t>
  </si>
  <si>
    <t>d</t>
  </si>
  <si>
    <t>q</t>
  </si>
  <si>
    <t>z</t>
  </si>
  <si>
    <t>s</t>
  </si>
  <si>
    <t>a</t>
  </si>
  <si>
    <t>w</t>
  </si>
  <si>
    <t>c</t>
  </si>
  <si>
    <t>x</t>
  </si>
  <si>
    <t>e</t>
  </si>
  <si>
    <t>v</t>
  </si>
  <si>
    <t>f</t>
  </si>
  <si>
    <t>t</t>
  </si>
  <si>
    <t>r</t>
  </si>
  <si>
    <t>n</t>
  </si>
  <si>
    <t>b</t>
  </si>
  <si>
    <t>h</t>
  </si>
  <si>
    <t>g</t>
  </si>
  <si>
    <t>y</t>
  </si>
  <si>
    <t>m</t>
  </si>
  <si>
    <t>j</t>
  </si>
  <si>
    <t>u</t>
  </si>
  <si>
    <t>k</t>
  </si>
  <si>
    <t>i</t>
  </si>
  <si>
    <t>o</t>
  </si>
  <si>
    <t>!</t>
  </si>
  <si>
    <t>@</t>
  </si>
  <si>
    <t>$</t>
  </si>
  <si>
    <t>#</t>
  </si>
  <si>
    <t>%</t>
  </si>
  <si>
    <t>^</t>
  </si>
  <si>
    <t>&amp;</t>
  </si>
  <si>
    <t>&lt;</t>
  </si>
  <si>
    <t>)</t>
  </si>
  <si>
    <t>(</t>
  </si>
  <si>
    <t>&gt;</t>
  </si>
  <si>
    <t>?</t>
  </si>
  <si>
    <t>l</t>
  </si>
  <si>
    <t>:</t>
  </si>
  <si>
    <t>p</t>
  </si>
  <si>
    <t>"</t>
  </si>
  <si>
    <t>{</t>
  </si>
  <si>
    <t>}</t>
  </si>
  <si>
    <t>|</t>
  </si>
  <si>
    <t>SCAN CODE</t>
  </si>
  <si>
    <t>ORIGINAL PLAIN</t>
  </si>
  <si>
    <t>ORIGINAL SHIFT</t>
  </si>
  <si>
    <t>_</t>
  </si>
  <si>
    <t>ORIGINAL ALT</t>
  </si>
  <si>
    <t>ORIGINAL CTRL</t>
  </si>
  <si>
    <t>Ctrl</t>
  </si>
  <si>
    <t>ASCII</t>
  </si>
  <si>
    <t>Dec</t>
  </si>
  <si>
    <t>Hex</t>
  </si>
  <si>
    <t>Meaning</t>
  </si>
  <si>
    <t>^@</t>
  </si>
  <si>
    <t>NUL</t>
  </si>
  <si>
    <t>Null character</t>
  </si>
  <si>
    <t>^A</t>
  </si>
  <si>
    <t>SOH</t>
  </si>
  <si>
    <t>Start of Header</t>
  </si>
  <si>
    <t>^B</t>
  </si>
  <si>
    <t>STX</t>
  </si>
  <si>
    <t>Start of Text</t>
  </si>
  <si>
    <t>^C</t>
  </si>
  <si>
    <t>ETX</t>
  </si>
  <si>
    <t>End of Text</t>
  </si>
  <si>
    <t>^D</t>
  </si>
  <si>
    <t>EOT</t>
  </si>
  <si>
    <t>End of Transmission</t>
  </si>
  <si>
    <t>^E</t>
  </si>
  <si>
    <t>ENQ</t>
  </si>
  <si>
    <t>Enquiry</t>
  </si>
  <si>
    <t>^F</t>
  </si>
  <si>
    <t>ACK</t>
  </si>
  <si>
    <t>Acknowledge</t>
  </si>
  <si>
    <t>^G</t>
  </si>
  <si>
    <t>BEL</t>
  </si>
  <si>
    <t>Bell</t>
  </si>
  <si>
    <t>^H</t>
  </si>
  <si>
    <t>BS</t>
  </si>
  <si>
    <t>^I</t>
  </si>
  <si>
    <t>HT</t>
  </si>
  <si>
    <t>Horizontal tab</t>
  </si>
  <si>
    <t>^J</t>
  </si>
  <si>
    <t>LF</t>
  </si>
  <si>
    <t>0A</t>
  </si>
  <si>
    <t>Line feed</t>
  </si>
  <si>
    <t>^K</t>
  </si>
  <si>
    <t>VT</t>
  </si>
  <si>
    <t>0B</t>
  </si>
  <si>
    <t>Vertical tab</t>
  </si>
  <si>
    <t>^L</t>
  </si>
  <si>
    <t>FF</t>
  </si>
  <si>
    <t>0C</t>
  </si>
  <si>
    <t>Form feed</t>
  </si>
  <si>
    <t>^M</t>
  </si>
  <si>
    <t>CR</t>
  </si>
  <si>
    <t>0D</t>
  </si>
  <si>
    <t>Carriage return</t>
  </si>
  <si>
    <t>^N</t>
  </si>
  <si>
    <t>SO</t>
  </si>
  <si>
    <t>0E</t>
  </si>
  <si>
    <t>Shift out</t>
  </si>
  <si>
    <t>^O</t>
  </si>
  <si>
    <t>SI</t>
  </si>
  <si>
    <t>0F</t>
  </si>
  <si>
    <t>Shift in</t>
  </si>
  <si>
    <t>^P</t>
  </si>
  <si>
    <t>DLE</t>
  </si>
  <si>
    <t>Data link escape</t>
  </si>
  <si>
    <t>^Q</t>
  </si>
  <si>
    <t>DCL</t>
  </si>
  <si>
    <t>Xon (transmit on)</t>
  </si>
  <si>
    <t>^R</t>
  </si>
  <si>
    <t>DC2</t>
  </si>
  <si>
    <t>Device control 2</t>
  </si>
  <si>
    <t>^S</t>
  </si>
  <si>
    <t>DC3</t>
  </si>
  <si>
    <t>Xoff (transmit off)</t>
  </si>
  <si>
    <t>^T</t>
  </si>
  <si>
    <t>DC4</t>
  </si>
  <si>
    <t>Device control 4</t>
  </si>
  <si>
    <t>^U</t>
  </si>
  <si>
    <t>NAK</t>
  </si>
  <si>
    <t>Negative acknowledge</t>
  </si>
  <si>
    <t>^V</t>
  </si>
  <si>
    <t>SYN</t>
  </si>
  <si>
    <t>Synchronous idle</t>
  </si>
  <si>
    <t>^W</t>
  </si>
  <si>
    <t>ETB</t>
  </si>
  <si>
    <t>End of transmission</t>
  </si>
  <si>
    <t>^X</t>
  </si>
  <si>
    <t>CAN</t>
  </si>
  <si>
    <t>Cancel</t>
  </si>
  <si>
    <t>^Y</t>
  </si>
  <si>
    <t>EM</t>
  </si>
  <si>
    <t>End of medium</t>
  </si>
  <si>
    <t>^Z</t>
  </si>
  <si>
    <t>SUB</t>
  </si>
  <si>
    <t>1A</t>
  </si>
  <si>
    <t>Substitute</t>
  </si>
  <si>
    <t>^[</t>
  </si>
  <si>
    <t>1B</t>
  </si>
  <si>
    <t>Escape</t>
  </si>
  <si>
    <t>^\</t>
  </si>
  <si>
    <t>FS</t>
  </si>
  <si>
    <t>1C</t>
  </si>
  <si>
    <t>File separator</t>
  </si>
  <si>
    <t>^]</t>
  </si>
  <si>
    <t>GS</t>
  </si>
  <si>
    <t>1D</t>
  </si>
  <si>
    <t>Group separator</t>
  </si>
  <si>
    <t>^^</t>
  </si>
  <si>
    <t>RS</t>
  </si>
  <si>
    <t>1E</t>
  </si>
  <si>
    <t>Record separator</t>
  </si>
  <si>
    <t>^_</t>
  </si>
  <si>
    <t>US</t>
  </si>
  <si>
    <t>1F</t>
  </si>
  <si>
    <t>Unit separator</t>
  </si>
  <si>
    <t>SP</t>
  </si>
  <si>
    <t>Space</t>
  </si>
  <si>
    <t>ScanCode</t>
  </si>
  <si>
    <t>Key</t>
  </si>
  <si>
    <t>Plain Map</t>
  </si>
  <si>
    <t>Shift Map</t>
  </si>
  <si>
    <t>Alt Map</t>
  </si>
  <si>
    <t>Ctrl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</si>
</sst>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9525</xdr:colOff>
      <xdr:row>19</xdr:row>
      <xdr:rowOff>161925</xdr:rowOff>
    </xdr:from>
    <xdr:to>
      <xdr:col>40</xdr:col>
      <xdr:colOff>466725</xdr:colOff>
      <xdr:row>57</xdr:row>
      <xdr:rowOff>85725</xdr:rowOff>
    </xdr:to>
    <xdr:pic>
      <xdr:nvPicPr>
        <xdr:cNvPr id="2" name="Imagem 1" descr="http://www.quadibloc.com/comp/images/pca7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81425"/>
          <a:ext cx="7162800" cy="716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247649</xdr:colOff>
      <xdr:row>42</xdr:row>
      <xdr:rowOff>28524</xdr:rowOff>
    </xdr:from>
    <xdr:to>
      <xdr:col>38</xdr:col>
      <xdr:colOff>581025</xdr:colOff>
      <xdr:row>72</xdr:row>
      <xdr:rowOff>71462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449" y="8029524"/>
          <a:ext cx="5819776" cy="5757938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571500</xdr:colOff>
      <xdr:row>63</xdr:row>
      <xdr:rowOff>104775</xdr:rowOff>
    </xdr:from>
    <xdr:to>
      <xdr:col>31</xdr:col>
      <xdr:colOff>229573</xdr:colOff>
      <xdr:row>88</xdr:row>
      <xdr:rowOff>10176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3900" y="12106275"/>
          <a:ext cx="6973273" cy="466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9"/>
  <sheetViews>
    <sheetView tabSelected="1" zoomScaleNormal="100" workbookViewId="0">
      <selection activeCell="U152" sqref="U152"/>
    </sheetView>
  </sheetViews>
  <sheetFormatPr defaultRowHeight="15" x14ac:dyDescent="0.25"/>
  <sheetData>
    <row r="1" spans="1:30" x14ac:dyDescent="0.25">
      <c r="C1" s="3" t="s">
        <v>134</v>
      </c>
      <c r="D1" s="3"/>
      <c r="E1" s="3" t="s">
        <v>135</v>
      </c>
      <c r="F1" s="3"/>
      <c r="G1" t="s">
        <v>255</v>
      </c>
      <c r="H1" s="3" t="s">
        <v>136</v>
      </c>
      <c r="I1" s="3"/>
      <c r="J1" s="3" t="s">
        <v>256</v>
      </c>
      <c r="K1" s="3"/>
      <c r="L1" s="3" t="s">
        <v>138</v>
      </c>
      <c r="M1" s="3"/>
      <c r="N1" s="3" t="s">
        <v>257</v>
      </c>
      <c r="O1" s="3"/>
      <c r="P1" s="3" t="s">
        <v>139</v>
      </c>
      <c r="Q1" s="3"/>
      <c r="R1" s="3" t="s">
        <v>258</v>
      </c>
      <c r="S1" s="3"/>
    </row>
    <row r="2" spans="1:30" x14ac:dyDescent="0.25">
      <c r="A2">
        <f>C2-1</f>
        <v>0</v>
      </c>
      <c r="B2" t="str">
        <f>DEC2HEX(A2)</f>
        <v>0</v>
      </c>
      <c r="C2">
        <v>1</v>
      </c>
      <c r="E2">
        <v>0</v>
      </c>
      <c r="F2" t="e">
        <f>CHAR(E2)</f>
        <v>#VALUE!</v>
      </c>
      <c r="G2">
        <f>IF(ISERROR(CODE(D2)),0,CODE(D2))</f>
        <v>0</v>
      </c>
      <c r="H2">
        <v>0</v>
      </c>
      <c r="I2" t="e">
        <f>CHAR(H2)</f>
        <v>#VALUE!</v>
      </c>
      <c r="K2">
        <f>IF(J2="",0,CODE(J2))</f>
        <v>0</v>
      </c>
      <c r="L2">
        <v>0</v>
      </c>
      <c r="M2" t="e">
        <f>CHAR(L2)</f>
        <v>#VALUE!</v>
      </c>
      <c r="P2">
        <v>0</v>
      </c>
      <c r="Q2" t="e">
        <f t="shared" ref="Q2:Q65" si="0">CHAR(P2)</f>
        <v>#VALUE!</v>
      </c>
      <c r="R2">
        <f>IF(ISERROR(VLOOKUP(A2,$R$134:$U$166,4,0)),0,VLOOKUP(A2,$R$134:$U$166,4,0))</f>
        <v>0</v>
      </c>
      <c r="U2" t="s">
        <v>2</v>
      </c>
      <c r="V2">
        <v>112</v>
      </c>
    </row>
    <row r="3" spans="1:30" x14ac:dyDescent="0.25">
      <c r="A3">
        <f t="shared" ref="A3:A66" si="1">C3-1</f>
        <v>1</v>
      </c>
      <c r="B3" t="str">
        <f t="shared" ref="B3:B66" si="2">DEC2HEX(A3)</f>
        <v>1</v>
      </c>
      <c r="C3">
        <v>2</v>
      </c>
      <c r="D3" t="str">
        <f>VLOOKUP(C2,'PS2 Scancodes'!$B$3:$C$103,2,0)</f>
        <v>F9</v>
      </c>
      <c r="E3">
        <v>0</v>
      </c>
      <c r="F3" t="e">
        <f t="shared" ref="F3:F66" si="3">CHAR(E3)</f>
        <v>#VALUE!</v>
      </c>
      <c r="G3">
        <f>VLOOKUP(D3,U:V,2,0)</f>
        <v>120</v>
      </c>
      <c r="H3">
        <v>0</v>
      </c>
      <c r="I3" t="e">
        <f t="shared" ref="I3:I66" si="4">CHAR(H3)</f>
        <v>#VALUE!</v>
      </c>
      <c r="K3">
        <f t="shared" ref="K3:K66" si="5">IF(J3="",0,CODE(J3))</f>
        <v>0</v>
      </c>
      <c r="L3">
        <v>0</v>
      </c>
      <c r="M3" t="e">
        <f t="shared" ref="M3:M66" si="6">CHAR(L3)</f>
        <v>#VALUE!</v>
      </c>
      <c r="P3">
        <v>0</v>
      </c>
      <c r="Q3" t="e">
        <f t="shared" si="0"/>
        <v>#VALUE!</v>
      </c>
      <c r="R3">
        <f t="shared" ref="R3:R66" si="7">IF(ISERROR(VLOOKUP(A3,$R$134:$U$166,4,0)),0,VLOOKUP(A3,$R$134:$U$166,4,0))</f>
        <v>0</v>
      </c>
      <c r="U3" t="s">
        <v>4</v>
      </c>
      <c r="V3">
        <v>113</v>
      </c>
    </row>
    <row r="4" spans="1:30" x14ac:dyDescent="0.25">
      <c r="A4">
        <f t="shared" si="1"/>
        <v>2</v>
      </c>
      <c r="B4" t="str">
        <f t="shared" si="2"/>
        <v>2</v>
      </c>
      <c r="C4">
        <v>3</v>
      </c>
      <c r="D4" t="e">
        <f>VLOOKUP(C3,'PS2 Scancodes'!$B$3:$C$103,2,0)</f>
        <v>#N/A</v>
      </c>
      <c r="E4">
        <v>0</v>
      </c>
      <c r="F4" t="e">
        <f t="shared" si="3"/>
        <v>#VALUE!</v>
      </c>
      <c r="G4">
        <f>IF(ISERROR(CODE(D4)),0,CODE(D4))</f>
        <v>0</v>
      </c>
      <c r="H4">
        <v>0</v>
      </c>
      <c r="I4" t="e">
        <f t="shared" si="4"/>
        <v>#VALUE!</v>
      </c>
      <c r="K4">
        <f t="shared" si="5"/>
        <v>0</v>
      </c>
      <c r="L4">
        <v>0</v>
      </c>
      <c r="M4" t="e">
        <f t="shared" si="6"/>
        <v>#VALUE!</v>
      </c>
      <c r="P4">
        <v>0</v>
      </c>
      <c r="Q4" t="e">
        <f t="shared" si="0"/>
        <v>#VALUE!</v>
      </c>
      <c r="R4">
        <f t="shared" si="7"/>
        <v>0</v>
      </c>
      <c r="U4" t="s">
        <v>6</v>
      </c>
      <c r="V4">
        <v>114</v>
      </c>
    </row>
    <row r="5" spans="1:30" x14ac:dyDescent="0.25">
      <c r="A5">
        <f t="shared" si="1"/>
        <v>3</v>
      </c>
      <c r="B5" t="str">
        <f t="shared" si="2"/>
        <v>3</v>
      </c>
      <c r="C5">
        <v>4</v>
      </c>
      <c r="D5" t="str">
        <f>VLOOKUP(C4,'PS2 Scancodes'!$B$3:$C$103,2,0)</f>
        <v>F5</v>
      </c>
      <c r="E5">
        <v>0</v>
      </c>
      <c r="F5" t="e">
        <f t="shared" si="3"/>
        <v>#VALUE!</v>
      </c>
      <c r="G5">
        <f>VLOOKUP(D5,U:V,2,0)</f>
        <v>116</v>
      </c>
      <c r="H5">
        <v>0</v>
      </c>
      <c r="I5" t="e">
        <f t="shared" si="4"/>
        <v>#VALUE!</v>
      </c>
      <c r="K5">
        <f t="shared" si="5"/>
        <v>0</v>
      </c>
      <c r="L5">
        <v>0</v>
      </c>
      <c r="M5" t="e">
        <f t="shared" si="6"/>
        <v>#VALUE!</v>
      </c>
      <c r="P5">
        <v>0</v>
      </c>
      <c r="Q5" t="e">
        <f t="shared" si="0"/>
        <v>#VALUE!</v>
      </c>
      <c r="R5">
        <f t="shared" si="7"/>
        <v>0</v>
      </c>
      <c r="U5" t="s">
        <v>8</v>
      </c>
      <c r="V5">
        <v>115</v>
      </c>
      <c r="AD5" s="1" t="s">
        <v>78</v>
      </c>
    </row>
    <row r="6" spans="1:30" x14ac:dyDescent="0.25">
      <c r="A6">
        <f t="shared" si="1"/>
        <v>4</v>
      </c>
      <c r="B6" t="str">
        <f t="shared" si="2"/>
        <v>4</v>
      </c>
      <c r="C6">
        <v>5</v>
      </c>
      <c r="D6" t="str">
        <f>VLOOKUP(C5,'PS2 Scancodes'!$B$3:$C$103,2,0)</f>
        <v>F3</v>
      </c>
      <c r="E6">
        <v>0</v>
      </c>
      <c r="F6" t="e">
        <f t="shared" si="3"/>
        <v>#VALUE!</v>
      </c>
      <c r="G6">
        <f>VLOOKUP(D6,U:V,2,0)</f>
        <v>114</v>
      </c>
      <c r="H6">
        <v>0</v>
      </c>
      <c r="I6" t="e">
        <f t="shared" si="4"/>
        <v>#VALUE!</v>
      </c>
      <c r="K6">
        <f t="shared" si="5"/>
        <v>0</v>
      </c>
      <c r="L6">
        <v>0</v>
      </c>
      <c r="M6" t="e">
        <f t="shared" si="6"/>
        <v>#VALUE!</v>
      </c>
      <c r="P6">
        <v>0</v>
      </c>
      <c r="Q6" t="e">
        <f t="shared" si="0"/>
        <v>#VALUE!</v>
      </c>
      <c r="R6">
        <f t="shared" si="7"/>
        <v>0</v>
      </c>
      <c r="U6" t="s">
        <v>10</v>
      </c>
      <c r="V6">
        <v>116</v>
      </c>
      <c r="AD6" s="1" t="s">
        <v>79</v>
      </c>
    </row>
    <row r="7" spans="1:30" x14ac:dyDescent="0.25">
      <c r="A7">
        <f t="shared" si="1"/>
        <v>5</v>
      </c>
      <c r="B7" t="str">
        <f t="shared" si="2"/>
        <v>5</v>
      </c>
      <c r="C7">
        <v>6</v>
      </c>
      <c r="D7" t="str">
        <f>VLOOKUP(C6,'PS2 Scancodes'!$B$3:$C$103,2,0)</f>
        <v>F1</v>
      </c>
      <c r="E7">
        <v>0</v>
      </c>
      <c r="F7" t="e">
        <f t="shared" si="3"/>
        <v>#VALUE!</v>
      </c>
      <c r="G7">
        <f>VLOOKUP(D7,U:V,2,0)</f>
        <v>112</v>
      </c>
      <c r="H7">
        <v>0</v>
      </c>
      <c r="I7" t="e">
        <f t="shared" si="4"/>
        <v>#VALUE!</v>
      </c>
      <c r="K7">
        <f t="shared" si="5"/>
        <v>0</v>
      </c>
      <c r="L7">
        <v>0</v>
      </c>
      <c r="M7" t="e">
        <f t="shared" si="6"/>
        <v>#VALUE!</v>
      </c>
      <c r="P7">
        <v>0</v>
      </c>
      <c r="Q7" t="e">
        <f t="shared" si="0"/>
        <v>#VALUE!</v>
      </c>
      <c r="R7">
        <f t="shared" si="7"/>
        <v>0</v>
      </c>
      <c r="U7" t="s">
        <v>12</v>
      </c>
      <c r="V7">
        <v>117</v>
      </c>
      <c r="AD7" s="1" t="s">
        <v>78</v>
      </c>
    </row>
    <row r="8" spans="1:30" x14ac:dyDescent="0.25">
      <c r="A8">
        <f t="shared" si="1"/>
        <v>6</v>
      </c>
      <c r="B8" t="str">
        <f t="shared" si="2"/>
        <v>6</v>
      </c>
      <c r="C8">
        <v>7</v>
      </c>
      <c r="D8" t="str">
        <f>VLOOKUP(C7,'PS2 Scancodes'!$B$3:$C$103,2,0)</f>
        <v>F2</v>
      </c>
      <c r="E8">
        <v>0</v>
      </c>
      <c r="F8" t="e">
        <f t="shared" si="3"/>
        <v>#VALUE!</v>
      </c>
      <c r="G8">
        <f>VLOOKUP(D8,U:V,2,0)</f>
        <v>113</v>
      </c>
      <c r="H8">
        <v>0</v>
      </c>
      <c r="I8" t="e">
        <f t="shared" si="4"/>
        <v>#VALUE!</v>
      </c>
      <c r="K8">
        <f t="shared" si="5"/>
        <v>0</v>
      </c>
      <c r="L8">
        <v>0</v>
      </c>
      <c r="M8" t="e">
        <f t="shared" si="6"/>
        <v>#VALUE!</v>
      </c>
      <c r="P8">
        <v>0</v>
      </c>
      <c r="Q8" t="e">
        <f t="shared" si="0"/>
        <v>#VALUE!</v>
      </c>
      <c r="R8">
        <f t="shared" si="7"/>
        <v>0</v>
      </c>
      <c r="U8" t="s">
        <v>14</v>
      </c>
      <c r="V8">
        <v>118</v>
      </c>
      <c r="AD8" s="2"/>
    </row>
    <row r="9" spans="1:30" x14ac:dyDescent="0.25">
      <c r="A9">
        <f t="shared" si="1"/>
        <v>7</v>
      </c>
      <c r="B9" t="str">
        <f t="shared" si="2"/>
        <v>7</v>
      </c>
      <c r="C9">
        <v>8</v>
      </c>
      <c r="D9" t="str">
        <f>VLOOKUP(C8,'PS2 Scancodes'!$B$3:$C$103,2,0)</f>
        <v>F12</v>
      </c>
      <c r="E9">
        <v>0</v>
      </c>
      <c r="F9" t="e">
        <f t="shared" si="3"/>
        <v>#VALUE!</v>
      </c>
      <c r="G9">
        <f>VLOOKUP(D9,U:V,2,0)</f>
        <v>123</v>
      </c>
      <c r="H9">
        <v>0</v>
      </c>
      <c r="I9" t="e">
        <f t="shared" si="4"/>
        <v>#VALUE!</v>
      </c>
      <c r="K9">
        <f t="shared" si="5"/>
        <v>0</v>
      </c>
      <c r="L9">
        <v>0</v>
      </c>
      <c r="M9" t="e">
        <f t="shared" si="6"/>
        <v>#VALUE!</v>
      </c>
      <c r="P9">
        <v>0</v>
      </c>
      <c r="Q9" t="e">
        <f t="shared" si="0"/>
        <v>#VALUE!</v>
      </c>
      <c r="R9">
        <f t="shared" si="7"/>
        <v>0</v>
      </c>
      <c r="U9" t="s">
        <v>16</v>
      </c>
      <c r="V9">
        <v>119</v>
      </c>
      <c r="AD9" s="1" t="s">
        <v>80</v>
      </c>
    </row>
    <row r="10" spans="1:30" x14ac:dyDescent="0.25">
      <c r="A10">
        <f t="shared" si="1"/>
        <v>8</v>
      </c>
      <c r="B10" t="str">
        <f t="shared" si="2"/>
        <v>8</v>
      </c>
      <c r="C10">
        <v>9</v>
      </c>
      <c r="D10" t="e">
        <f>VLOOKUP(C9,'PS2 Scancodes'!$B$3:$C$103,2,0)</f>
        <v>#N/A</v>
      </c>
      <c r="E10">
        <v>0</v>
      </c>
      <c r="F10" t="e">
        <f t="shared" si="3"/>
        <v>#VALUE!</v>
      </c>
      <c r="G10">
        <f>IF(ISERROR(CODE(D10)),0,CODE(D10))</f>
        <v>0</v>
      </c>
      <c r="H10">
        <v>0</v>
      </c>
      <c r="I10" t="e">
        <f t="shared" si="4"/>
        <v>#VALUE!</v>
      </c>
      <c r="K10">
        <f t="shared" si="5"/>
        <v>0</v>
      </c>
      <c r="L10">
        <v>0</v>
      </c>
      <c r="M10" t="e">
        <f t="shared" si="6"/>
        <v>#VALUE!</v>
      </c>
      <c r="P10">
        <v>0</v>
      </c>
      <c r="Q10" t="e">
        <f t="shared" si="0"/>
        <v>#VALUE!</v>
      </c>
      <c r="R10">
        <f t="shared" si="7"/>
        <v>0</v>
      </c>
      <c r="U10" t="s">
        <v>18</v>
      </c>
      <c r="V10">
        <v>120</v>
      </c>
      <c r="AD10" s="1" t="s">
        <v>81</v>
      </c>
    </row>
    <row r="11" spans="1:30" x14ac:dyDescent="0.25">
      <c r="A11">
        <f t="shared" si="1"/>
        <v>9</v>
      </c>
      <c r="B11" t="str">
        <f t="shared" si="2"/>
        <v>9</v>
      </c>
      <c r="C11">
        <v>10</v>
      </c>
      <c r="D11" t="str">
        <f>VLOOKUP(C10,'PS2 Scancodes'!$B$3:$C$103,2,0)</f>
        <v>F10</v>
      </c>
      <c r="E11">
        <v>0</v>
      </c>
      <c r="F11" t="e">
        <f t="shared" si="3"/>
        <v>#VALUE!</v>
      </c>
      <c r="G11">
        <f>VLOOKUP(D11,U:V,2,0)</f>
        <v>121</v>
      </c>
      <c r="H11">
        <v>0</v>
      </c>
      <c r="I11" t="e">
        <f t="shared" si="4"/>
        <v>#VALUE!</v>
      </c>
      <c r="K11">
        <f t="shared" si="5"/>
        <v>0</v>
      </c>
      <c r="L11">
        <v>0</v>
      </c>
      <c r="M11" t="e">
        <f t="shared" si="6"/>
        <v>#VALUE!</v>
      </c>
      <c r="P11">
        <v>0</v>
      </c>
      <c r="Q11" t="e">
        <f t="shared" si="0"/>
        <v>#VALUE!</v>
      </c>
      <c r="R11">
        <f t="shared" si="7"/>
        <v>0</v>
      </c>
      <c r="U11" t="s">
        <v>20</v>
      </c>
      <c r="V11">
        <v>121</v>
      </c>
      <c r="AD11" s="1" t="s">
        <v>82</v>
      </c>
    </row>
    <row r="12" spans="1:30" x14ac:dyDescent="0.25">
      <c r="A12">
        <f t="shared" si="1"/>
        <v>10</v>
      </c>
      <c r="B12" t="str">
        <f t="shared" si="2"/>
        <v>A</v>
      </c>
      <c r="C12">
        <v>11</v>
      </c>
      <c r="D12" t="str">
        <f>VLOOKUP(C11,'PS2 Scancodes'!$B$3:$C$103,2,0)</f>
        <v>F8</v>
      </c>
      <c r="E12">
        <v>0</v>
      </c>
      <c r="F12" t="e">
        <f t="shared" si="3"/>
        <v>#VALUE!</v>
      </c>
      <c r="G12">
        <f>VLOOKUP(D12,U:V,2,0)</f>
        <v>119</v>
      </c>
      <c r="H12">
        <v>0</v>
      </c>
      <c r="I12" t="e">
        <f t="shared" si="4"/>
        <v>#VALUE!</v>
      </c>
      <c r="K12">
        <f t="shared" si="5"/>
        <v>0</v>
      </c>
      <c r="L12">
        <v>0</v>
      </c>
      <c r="M12" t="e">
        <f t="shared" si="6"/>
        <v>#VALUE!</v>
      </c>
      <c r="P12">
        <v>0</v>
      </c>
      <c r="Q12" t="e">
        <f t="shared" si="0"/>
        <v>#VALUE!</v>
      </c>
      <c r="R12">
        <f t="shared" si="7"/>
        <v>0</v>
      </c>
      <c r="U12" t="s">
        <v>22</v>
      </c>
      <c r="V12">
        <v>122</v>
      </c>
      <c r="AD12" s="1" t="s">
        <v>83</v>
      </c>
    </row>
    <row r="13" spans="1:30" x14ac:dyDescent="0.25">
      <c r="A13">
        <f t="shared" si="1"/>
        <v>11</v>
      </c>
      <c r="B13" t="str">
        <f t="shared" si="2"/>
        <v>B</v>
      </c>
      <c r="C13">
        <v>12</v>
      </c>
      <c r="D13" t="str">
        <f>VLOOKUP(C12,'PS2 Scancodes'!$B$3:$C$103,2,0)</f>
        <v>F6</v>
      </c>
      <c r="E13">
        <v>0</v>
      </c>
      <c r="F13" t="e">
        <f t="shared" si="3"/>
        <v>#VALUE!</v>
      </c>
      <c r="G13">
        <f>VLOOKUP(D13,U:V,2,0)</f>
        <v>117</v>
      </c>
      <c r="H13">
        <v>0</v>
      </c>
      <c r="I13" t="e">
        <f t="shared" si="4"/>
        <v>#VALUE!</v>
      </c>
      <c r="K13">
        <f t="shared" si="5"/>
        <v>0</v>
      </c>
      <c r="L13">
        <v>0</v>
      </c>
      <c r="M13" t="e">
        <f t="shared" si="6"/>
        <v>#VALUE!</v>
      </c>
      <c r="P13">
        <v>0</v>
      </c>
      <c r="Q13" t="e">
        <f t="shared" si="0"/>
        <v>#VALUE!</v>
      </c>
      <c r="R13">
        <f t="shared" si="7"/>
        <v>0</v>
      </c>
      <c r="U13" t="s">
        <v>24</v>
      </c>
      <c r="V13">
        <v>123</v>
      </c>
      <c r="AD13" s="1" t="s">
        <v>84</v>
      </c>
    </row>
    <row r="14" spans="1:30" x14ac:dyDescent="0.25">
      <c r="A14">
        <f t="shared" si="1"/>
        <v>12</v>
      </c>
      <c r="B14" t="str">
        <f t="shared" si="2"/>
        <v>C</v>
      </c>
      <c r="C14">
        <v>13</v>
      </c>
      <c r="D14" t="str">
        <f>VLOOKUP(C13,'PS2 Scancodes'!$B$3:$C$103,2,0)</f>
        <v>F4</v>
      </c>
      <c r="E14">
        <v>0</v>
      </c>
      <c r="F14" t="e">
        <f t="shared" si="3"/>
        <v>#VALUE!</v>
      </c>
      <c r="G14">
        <f>VLOOKUP(D14,U:V,2,0)</f>
        <v>115</v>
      </c>
      <c r="H14">
        <v>0</v>
      </c>
      <c r="I14" t="e">
        <f t="shared" si="4"/>
        <v>#VALUE!</v>
      </c>
      <c r="K14">
        <f t="shared" si="5"/>
        <v>0</v>
      </c>
      <c r="L14">
        <v>0</v>
      </c>
      <c r="M14" t="e">
        <f t="shared" si="6"/>
        <v>#VALUE!</v>
      </c>
      <c r="P14">
        <v>0</v>
      </c>
      <c r="Q14" t="e">
        <f t="shared" si="0"/>
        <v>#VALUE!</v>
      </c>
      <c r="R14">
        <f t="shared" si="7"/>
        <v>0</v>
      </c>
      <c r="U14" t="s">
        <v>48</v>
      </c>
      <c r="V14">
        <v>9</v>
      </c>
      <c r="AD14" s="1" t="s">
        <v>85</v>
      </c>
    </row>
    <row r="15" spans="1:30" x14ac:dyDescent="0.25">
      <c r="A15">
        <f t="shared" si="1"/>
        <v>13</v>
      </c>
      <c r="B15" t="str">
        <f t="shared" si="2"/>
        <v>D</v>
      </c>
      <c r="C15">
        <v>14</v>
      </c>
      <c r="D15" t="str">
        <f>VLOOKUP(C14,'PS2 Scancodes'!$B$3:$C$103,2,0)</f>
        <v>Tab</v>
      </c>
      <c r="E15">
        <v>0</v>
      </c>
      <c r="F15" t="e">
        <f t="shared" si="3"/>
        <v>#VALUE!</v>
      </c>
      <c r="G15">
        <f>VLOOKUP(D15,U:V,2,0)</f>
        <v>9</v>
      </c>
      <c r="H15">
        <v>0</v>
      </c>
      <c r="I15" t="e">
        <f t="shared" si="4"/>
        <v>#VALUE!</v>
      </c>
      <c r="K15">
        <f t="shared" si="5"/>
        <v>0</v>
      </c>
      <c r="L15">
        <v>0</v>
      </c>
      <c r="M15" t="e">
        <f t="shared" si="6"/>
        <v>#VALUE!</v>
      </c>
      <c r="P15">
        <v>0</v>
      </c>
      <c r="Q15" t="e">
        <f t="shared" si="0"/>
        <v>#VALUE!</v>
      </c>
      <c r="R15">
        <f t="shared" si="7"/>
        <v>0</v>
      </c>
      <c r="U15" t="s">
        <v>35</v>
      </c>
      <c r="V15">
        <v>32</v>
      </c>
      <c r="AD15" s="1" t="s">
        <v>86</v>
      </c>
    </row>
    <row r="16" spans="1:30" x14ac:dyDescent="0.25">
      <c r="A16">
        <f t="shared" si="1"/>
        <v>14</v>
      </c>
      <c r="B16" t="str">
        <f t="shared" si="2"/>
        <v>E</v>
      </c>
      <c r="C16">
        <v>15</v>
      </c>
      <c r="D16" t="str">
        <f>VLOOKUP(C15,'PS2 Scancodes'!$B$3:$C$103,2,0)</f>
        <v>`</v>
      </c>
      <c r="E16">
        <v>94</v>
      </c>
      <c r="F16" t="str">
        <f t="shared" si="3"/>
        <v>^</v>
      </c>
      <c r="G16">
        <f>IF(ISERROR(CODE(D16)),0,CODE(D16))</f>
        <v>96</v>
      </c>
      <c r="H16">
        <v>248</v>
      </c>
      <c r="I16" t="str">
        <f t="shared" si="4"/>
        <v>ø</v>
      </c>
      <c r="J16" t="s">
        <v>90</v>
      </c>
      <c r="K16">
        <f t="shared" si="5"/>
        <v>126</v>
      </c>
      <c r="L16">
        <v>0</v>
      </c>
      <c r="M16" t="e">
        <f t="shared" si="6"/>
        <v>#VALUE!</v>
      </c>
      <c r="P16">
        <v>0</v>
      </c>
      <c r="Q16" t="e">
        <f t="shared" si="0"/>
        <v>#VALUE!</v>
      </c>
      <c r="R16">
        <f t="shared" si="7"/>
        <v>0</v>
      </c>
      <c r="U16" t="s">
        <v>9</v>
      </c>
      <c r="V16">
        <v>10</v>
      </c>
      <c r="AD16" s="1" t="s">
        <v>87</v>
      </c>
    </row>
    <row r="17" spans="1:30" x14ac:dyDescent="0.25">
      <c r="A17">
        <f t="shared" si="1"/>
        <v>15</v>
      </c>
      <c r="B17" t="str">
        <f t="shared" si="2"/>
        <v>F</v>
      </c>
      <c r="C17">
        <v>16</v>
      </c>
      <c r="D17" t="e">
        <f>VLOOKUP(C16,'PS2 Scancodes'!$B$3:$C$103,2,0)</f>
        <v>#N/A</v>
      </c>
      <c r="E17">
        <v>0</v>
      </c>
      <c r="F17" t="e">
        <f t="shared" si="3"/>
        <v>#VALUE!</v>
      </c>
      <c r="G17">
        <f>IF(ISERROR(CODE(D17)),0,CODE(D17))</f>
        <v>0</v>
      </c>
      <c r="H17">
        <v>0</v>
      </c>
      <c r="I17" t="e">
        <f t="shared" si="4"/>
        <v>#VALUE!</v>
      </c>
      <c r="K17">
        <f t="shared" si="5"/>
        <v>0</v>
      </c>
      <c r="L17">
        <v>0</v>
      </c>
      <c r="M17" t="e">
        <f t="shared" si="6"/>
        <v>#VALUE!</v>
      </c>
      <c r="P17">
        <v>0</v>
      </c>
      <c r="Q17" t="e">
        <f t="shared" si="0"/>
        <v>#VALUE!</v>
      </c>
      <c r="R17">
        <f t="shared" si="7"/>
        <v>0</v>
      </c>
      <c r="U17" t="s">
        <v>46</v>
      </c>
      <c r="V17">
        <v>8</v>
      </c>
      <c r="AD17" s="1" t="s">
        <v>88</v>
      </c>
    </row>
    <row r="18" spans="1:30" x14ac:dyDescent="0.25">
      <c r="A18">
        <f t="shared" si="1"/>
        <v>16</v>
      </c>
      <c r="B18" t="str">
        <f t="shared" si="2"/>
        <v>10</v>
      </c>
      <c r="C18">
        <v>17</v>
      </c>
      <c r="D18" t="e">
        <f>VLOOKUP(C17,'PS2 Scancodes'!$B$3:$C$103,2,0)</f>
        <v>#N/A</v>
      </c>
      <c r="E18">
        <v>0</v>
      </c>
      <c r="F18" t="e">
        <f t="shared" si="3"/>
        <v>#VALUE!</v>
      </c>
      <c r="G18">
        <f>IF(ISERROR(CODE(D18)),0,CODE(D18))</f>
        <v>0</v>
      </c>
      <c r="H18">
        <v>0</v>
      </c>
      <c r="I18" t="e">
        <f t="shared" si="4"/>
        <v>#VALUE!</v>
      </c>
      <c r="K18">
        <f t="shared" si="5"/>
        <v>0</v>
      </c>
      <c r="L18">
        <v>0</v>
      </c>
      <c r="M18" t="e">
        <f t="shared" si="6"/>
        <v>#VALUE!</v>
      </c>
      <c r="P18">
        <v>0</v>
      </c>
      <c r="Q18" t="e">
        <f t="shared" si="0"/>
        <v>#VALUE!</v>
      </c>
      <c r="R18">
        <f t="shared" si="7"/>
        <v>0</v>
      </c>
      <c r="U18" t="s">
        <v>45</v>
      </c>
      <c r="V18">
        <v>127</v>
      </c>
      <c r="AD18" s="1" t="s">
        <v>89</v>
      </c>
    </row>
    <row r="19" spans="1:30" x14ac:dyDescent="0.25">
      <c r="A19">
        <f t="shared" si="1"/>
        <v>17</v>
      </c>
      <c r="B19" t="str">
        <f t="shared" si="2"/>
        <v>11</v>
      </c>
      <c r="C19">
        <v>18</v>
      </c>
      <c r="D19" t="str">
        <f>VLOOKUP(C18,'PS2 Scancodes'!$B$3:$C$103,2,0)</f>
        <v>Alt (left)</v>
      </c>
      <c r="E19">
        <v>0</v>
      </c>
      <c r="F19" t="e">
        <f t="shared" si="3"/>
        <v>#VALUE!</v>
      </c>
      <c r="G19">
        <v>0</v>
      </c>
      <c r="H19">
        <v>0</v>
      </c>
      <c r="I19" t="e">
        <f t="shared" si="4"/>
        <v>#VALUE!</v>
      </c>
      <c r="K19">
        <f t="shared" si="5"/>
        <v>0</v>
      </c>
      <c r="L19">
        <v>0</v>
      </c>
      <c r="M19" t="e">
        <f t="shared" si="6"/>
        <v>#VALUE!</v>
      </c>
      <c r="P19">
        <v>0</v>
      </c>
      <c r="Q19" t="e">
        <f t="shared" si="0"/>
        <v>#VALUE!</v>
      </c>
      <c r="R19">
        <f t="shared" si="7"/>
        <v>0</v>
      </c>
      <c r="U19" t="s">
        <v>0</v>
      </c>
      <c r="V19">
        <v>27</v>
      </c>
      <c r="AD19" s="1" t="s">
        <v>80</v>
      </c>
    </row>
    <row r="20" spans="1:30" x14ac:dyDescent="0.25">
      <c r="A20">
        <f t="shared" si="1"/>
        <v>18</v>
      </c>
      <c r="B20" t="str">
        <f t="shared" si="2"/>
        <v>12</v>
      </c>
      <c r="C20">
        <v>19</v>
      </c>
      <c r="D20" t="str">
        <f>VLOOKUP(C19,'PS2 Scancodes'!$B$3:$C$103,2,0)</f>
        <v>Shift (Left)</v>
      </c>
      <c r="E20">
        <v>0</v>
      </c>
      <c r="F20" t="e">
        <f t="shared" si="3"/>
        <v>#VALUE!</v>
      </c>
      <c r="G20">
        <v>0</v>
      </c>
      <c r="H20">
        <v>0</v>
      </c>
      <c r="I20" t="e">
        <f t="shared" si="4"/>
        <v>#VALUE!</v>
      </c>
      <c r="K20">
        <f t="shared" si="5"/>
        <v>0</v>
      </c>
      <c r="L20">
        <v>0</v>
      </c>
      <c r="M20" t="e">
        <f t="shared" si="6"/>
        <v>#VALUE!</v>
      </c>
      <c r="P20">
        <v>0</v>
      </c>
      <c r="Q20" t="e">
        <f t="shared" si="0"/>
        <v>#VALUE!</v>
      </c>
      <c r="R20">
        <f t="shared" si="7"/>
        <v>0</v>
      </c>
    </row>
    <row r="21" spans="1:30" x14ac:dyDescent="0.25">
      <c r="A21">
        <f t="shared" si="1"/>
        <v>19</v>
      </c>
      <c r="B21" t="str">
        <f t="shared" si="2"/>
        <v>13</v>
      </c>
      <c r="C21">
        <v>20</v>
      </c>
      <c r="D21" t="e">
        <f>VLOOKUP(C20,'PS2 Scancodes'!$B$3:$C$103,2,0)</f>
        <v>#N/A</v>
      </c>
      <c r="E21">
        <v>0</v>
      </c>
      <c r="F21" t="e">
        <f t="shared" si="3"/>
        <v>#VALUE!</v>
      </c>
      <c r="G21">
        <f>IF(ISERROR(CODE(D21)),0,CODE(D21))</f>
        <v>0</v>
      </c>
      <c r="H21">
        <v>0</v>
      </c>
      <c r="I21" t="e">
        <f t="shared" si="4"/>
        <v>#VALUE!</v>
      </c>
      <c r="K21">
        <f t="shared" si="5"/>
        <v>0</v>
      </c>
      <c r="L21">
        <v>0</v>
      </c>
      <c r="M21" t="e">
        <f t="shared" si="6"/>
        <v>#VALUE!</v>
      </c>
      <c r="P21">
        <v>0</v>
      </c>
      <c r="Q21" t="e">
        <f t="shared" si="0"/>
        <v>#VALUE!</v>
      </c>
      <c r="R21">
        <f t="shared" si="7"/>
        <v>0</v>
      </c>
    </row>
    <row r="22" spans="1:30" x14ac:dyDescent="0.25">
      <c r="A22">
        <f t="shared" si="1"/>
        <v>20</v>
      </c>
      <c r="B22" t="str">
        <f t="shared" si="2"/>
        <v>14</v>
      </c>
      <c r="C22">
        <v>21</v>
      </c>
      <c r="D22" t="str">
        <f>VLOOKUP(C21,'PS2 Scancodes'!$B$3:$C$103,2,0)</f>
        <v>Ctrl (left)</v>
      </c>
      <c r="E22">
        <v>0</v>
      </c>
      <c r="F22" t="e">
        <f t="shared" si="3"/>
        <v>#VALUE!</v>
      </c>
      <c r="G22">
        <v>0</v>
      </c>
      <c r="H22">
        <v>0</v>
      </c>
      <c r="I22" t="e">
        <f t="shared" si="4"/>
        <v>#VALUE!</v>
      </c>
      <c r="K22">
        <f t="shared" si="5"/>
        <v>0</v>
      </c>
      <c r="L22">
        <v>0</v>
      </c>
      <c r="M22" t="e">
        <f t="shared" si="6"/>
        <v>#VALUE!</v>
      </c>
      <c r="P22">
        <v>0</v>
      </c>
      <c r="Q22" t="e">
        <f t="shared" si="0"/>
        <v>#VALUE!</v>
      </c>
      <c r="R22">
        <f t="shared" si="7"/>
        <v>0</v>
      </c>
    </row>
    <row r="23" spans="1:30" x14ac:dyDescent="0.25">
      <c r="A23">
        <f t="shared" si="1"/>
        <v>21</v>
      </c>
      <c r="B23" t="str">
        <f t="shared" si="2"/>
        <v>15</v>
      </c>
      <c r="C23">
        <v>22</v>
      </c>
      <c r="D23" t="s">
        <v>92</v>
      </c>
      <c r="E23">
        <v>113</v>
      </c>
      <c r="F23" t="str">
        <f t="shared" si="3"/>
        <v>q</v>
      </c>
      <c r="G23">
        <f t="shared" ref="G23:G40" si="8">IF(ISERROR(CODE(D23)),0,CODE(D23))</f>
        <v>113</v>
      </c>
      <c r="H23">
        <v>81</v>
      </c>
      <c r="I23" t="str">
        <f t="shared" si="4"/>
        <v>Q</v>
      </c>
      <c r="J23" t="s">
        <v>50</v>
      </c>
      <c r="K23">
        <f t="shared" si="5"/>
        <v>81</v>
      </c>
      <c r="L23">
        <v>64</v>
      </c>
      <c r="M23" t="str">
        <f t="shared" si="6"/>
        <v>@</v>
      </c>
      <c r="P23">
        <v>17</v>
      </c>
      <c r="Q23" t="str">
        <f t="shared" si="0"/>
        <v>_x0011_</v>
      </c>
      <c r="R23">
        <f t="shared" si="7"/>
        <v>0</v>
      </c>
    </row>
    <row r="24" spans="1:30" x14ac:dyDescent="0.25">
      <c r="A24">
        <f t="shared" si="1"/>
        <v>22</v>
      </c>
      <c r="B24" t="str">
        <f t="shared" si="2"/>
        <v>16</v>
      </c>
      <c r="C24">
        <v>23</v>
      </c>
      <c r="D24">
        <f>VLOOKUP(C23,'PS2 Scancodes'!$B$3:$C$103,2,0)</f>
        <v>1</v>
      </c>
      <c r="E24">
        <v>49</v>
      </c>
      <c r="F24" t="str">
        <f t="shared" si="3"/>
        <v>1</v>
      </c>
      <c r="G24">
        <f t="shared" si="8"/>
        <v>49</v>
      </c>
      <c r="H24">
        <v>33</v>
      </c>
      <c r="I24" t="str">
        <f t="shared" si="4"/>
        <v>!</v>
      </c>
      <c r="J24" t="s">
        <v>115</v>
      </c>
      <c r="K24">
        <f t="shared" si="5"/>
        <v>33</v>
      </c>
      <c r="L24">
        <v>0</v>
      </c>
      <c r="M24" t="e">
        <f t="shared" si="6"/>
        <v>#VALUE!</v>
      </c>
      <c r="P24">
        <v>0</v>
      </c>
      <c r="Q24" t="e">
        <f t="shared" si="0"/>
        <v>#VALUE!</v>
      </c>
      <c r="R24">
        <f t="shared" si="7"/>
        <v>0</v>
      </c>
    </row>
    <row r="25" spans="1:30" x14ac:dyDescent="0.25">
      <c r="A25">
        <f t="shared" si="1"/>
        <v>23</v>
      </c>
      <c r="B25" t="str">
        <f t="shared" si="2"/>
        <v>17</v>
      </c>
      <c r="C25">
        <v>24</v>
      </c>
      <c r="D25" t="e">
        <f>VLOOKUP(C24,'PS2 Scancodes'!$B$3:$C$103,2,0)</f>
        <v>#N/A</v>
      </c>
      <c r="E25">
        <v>0</v>
      </c>
      <c r="F25" t="e">
        <f t="shared" si="3"/>
        <v>#VALUE!</v>
      </c>
      <c r="G25">
        <f t="shared" si="8"/>
        <v>0</v>
      </c>
      <c r="H25">
        <v>0</v>
      </c>
      <c r="I25" t="e">
        <f t="shared" si="4"/>
        <v>#VALUE!</v>
      </c>
      <c r="K25">
        <f t="shared" si="5"/>
        <v>0</v>
      </c>
      <c r="L25">
        <v>0</v>
      </c>
      <c r="M25" t="e">
        <f t="shared" si="6"/>
        <v>#VALUE!</v>
      </c>
      <c r="P25">
        <v>0</v>
      </c>
      <c r="Q25" t="e">
        <f t="shared" si="0"/>
        <v>#VALUE!</v>
      </c>
      <c r="R25">
        <f t="shared" si="7"/>
        <v>0</v>
      </c>
    </row>
    <row r="26" spans="1:30" x14ac:dyDescent="0.25">
      <c r="A26">
        <f t="shared" si="1"/>
        <v>24</v>
      </c>
      <c r="B26" t="str">
        <f t="shared" si="2"/>
        <v>18</v>
      </c>
      <c r="C26">
        <v>25</v>
      </c>
      <c r="D26" t="e">
        <f>VLOOKUP(C25,'PS2 Scancodes'!$B$3:$C$103,2,0)</f>
        <v>#N/A</v>
      </c>
      <c r="E26">
        <v>0</v>
      </c>
      <c r="F26" t="e">
        <f t="shared" si="3"/>
        <v>#VALUE!</v>
      </c>
      <c r="G26">
        <f t="shared" si="8"/>
        <v>0</v>
      </c>
      <c r="H26">
        <v>0</v>
      </c>
      <c r="I26" t="e">
        <f t="shared" si="4"/>
        <v>#VALUE!</v>
      </c>
      <c r="K26">
        <f t="shared" si="5"/>
        <v>0</v>
      </c>
      <c r="L26">
        <v>0</v>
      </c>
      <c r="M26" t="e">
        <f t="shared" si="6"/>
        <v>#VALUE!</v>
      </c>
      <c r="P26">
        <v>0</v>
      </c>
      <c r="Q26" t="e">
        <f t="shared" si="0"/>
        <v>#VALUE!</v>
      </c>
      <c r="R26">
        <f t="shared" si="7"/>
        <v>0</v>
      </c>
    </row>
    <row r="27" spans="1:30" x14ac:dyDescent="0.25">
      <c r="A27">
        <f t="shared" si="1"/>
        <v>25</v>
      </c>
      <c r="B27" t="str">
        <f t="shared" si="2"/>
        <v>19</v>
      </c>
      <c r="C27">
        <v>26</v>
      </c>
      <c r="D27" t="e">
        <f>VLOOKUP(C26,'PS2 Scancodes'!$B$3:$C$103,2,0)</f>
        <v>#N/A</v>
      </c>
      <c r="E27">
        <v>0</v>
      </c>
      <c r="F27" t="e">
        <f t="shared" si="3"/>
        <v>#VALUE!</v>
      </c>
      <c r="G27">
        <f t="shared" si="8"/>
        <v>0</v>
      </c>
      <c r="H27">
        <v>0</v>
      </c>
      <c r="I27" t="e">
        <f t="shared" si="4"/>
        <v>#VALUE!</v>
      </c>
      <c r="K27">
        <f t="shared" si="5"/>
        <v>0</v>
      </c>
      <c r="L27">
        <v>0</v>
      </c>
      <c r="M27" t="e">
        <f t="shared" si="6"/>
        <v>#VALUE!</v>
      </c>
      <c r="P27">
        <v>0</v>
      </c>
      <c r="Q27" t="e">
        <f t="shared" si="0"/>
        <v>#VALUE!</v>
      </c>
      <c r="R27">
        <f t="shared" si="7"/>
        <v>0</v>
      </c>
    </row>
    <row r="28" spans="1:30" x14ac:dyDescent="0.25">
      <c r="A28">
        <f t="shared" si="1"/>
        <v>26</v>
      </c>
      <c r="B28" t="str">
        <f t="shared" si="2"/>
        <v>1A</v>
      </c>
      <c r="C28">
        <v>27</v>
      </c>
      <c r="D28" t="s">
        <v>93</v>
      </c>
      <c r="E28">
        <v>122</v>
      </c>
      <c r="F28" t="str">
        <f t="shared" si="3"/>
        <v>z</v>
      </c>
      <c r="G28">
        <f t="shared" si="8"/>
        <v>122</v>
      </c>
      <c r="H28">
        <v>90</v>
      </c>
      <c r="I28" t="str">
        <f t="shared" si="4"/>
        <v>Z</v>
      </c>
      <c r="J28" t="s">
        <v>13</v>
      </c>
      <c r="K28">
        <f t="shared" si="5"/>
        <v>90</v>
      </c>
      <c r="L28">
        <v>0</v>
      </c>
      <c r="M28" t="e">
        <f t="shared" si="6"/>
        <v>#VALUE!</v>
      </c>
      <c r="P28">
        <v>26</v>
      </c>
      <c r="Q28" t="str">
        <f t="shared" si="0"/>
        <v>_x001A_</v>
      </c>
      <c r="R28">
        <f t="shared" si="7"/>
        <v>0</v>
      </c>
    </row>
    <row r="29" spans="1:30" x14ac:dyDescent="0.25">
      <c r="A29">
        <f t="shared" si="1"/>
        <v>27</v>
      </c>
      <c r="B29" t="str">
        <f t="shared" si="2"/>
        <v>1B</v>
      </c>
      <c r="C29">
        <v>28</v>
      </c>
      <c r="D29" t="s">
        <v>94</v>
      </c>
      <c r="E29">
        <v>115</v>
      </c>
      <c r="F29" t="str">
        <f t="shared" si="3"/>
        <v>s</v>
      </c>
      <c r="G29">
        <f t="shared" si="8"/>
        <v>115</v>
      </c>
      <c r="H29">
        <v>83</v>
      </c>
      <c r="I29" t="str">
        <f t="shared" si="4"/>
        <v>S</v>
      </c>
      <c r="J29" t="s">
        <v>72</v>
      </c>
      <c r="K29">
        <f t="shared" si="5"/>
        <v>83</v>
      </c>
      <c r="L29">
        <v>0</v>
      </c>
      <c r="M29" t="e">
        <f t="shared" si="6"/>
        <v>#VALUE!</v>
      </c>
      <c r="P29">
        <v>19</v>
      </c>
      <c r="Q29" t="str">
        <f t="shared" si="0"/>
        <v>_x0013_</v>
      </c>
      <c r="R29">
        <f t="shared" si="7"/>
        <v>0</v>
      </c>
    </row>
    <row r="30" spans="1:30" x14ac:dyDescent="0.25">
      <c r="A30">
        <f t="shared" si="1"/>
        <v>28</v>
      </c>
      <c r="B30" t="str">
        <f t="shared" si="2"/>
        <v>1C</v>
      </c>
      <c r="C30">
        <v>29</v>
      </c>
      <c r="D30" t="s">
        <v>95</v>
      </c>
      <c r="E30">
        <v>97</v>
      </c>
      <c r="F30" t="str">
        <f t="shared" si="3"/>
        <v>a</v>
      </c>
      <c r="G30">
        <f t="shared" si="8"/>
        <v>97</v>
      </c>
      <c r="H30">
        <v>65</v>
      </c>
      <c r="I30" t="str">
        <f t="shared" si="4"/>
        <v>A</v>
      </c>
      <c r="J30" t="s">
        <v>71</v>
      </c>
      <c r="K30">
        <f t="shared" si="5"/>
        <v>65</v>
      </c>
      <c r="L30">
        <v>0</v>
      </c>
      <c r="M30" t="e">
        <f t="shared" si="6"/>
        <v>#VALUE!</v>
      </c>
      <c r="P30">
        <v>1</v>
      </c>
      <c r="Q30" t="str">
        <f t="shared" si="0"/>
        <v>_x0001_</v>
      </c>
      <c r="R30">
        <f t="shared" si="7"/>
        <v>0</v>
      </c>
    </row>
    <row r="31" spans="1:30" x14ac:dyDescent="0.25">
      <c r="A31">
        <f t="shared" si="1"/>
        <v>29</v>
      </c>
      <c r="B31" t="str">
        <f t="shared" si="2"/>
        <v>1D</v>
      </c>
      <c r="C31">
        <v>30</v>
      </c>
      <c r="D31" t="s">
        <v>96</v>
      </c>
      <c r="E31">
        <v>119</v>
      </c>
      <c r="F31" t="str">
        <f t="shared" si="3"/>
        <v>w</v>
      </c>
      <c r="G31">
        <f t="shared" si="8"/>
        <v>119</v>
      </c>
      <c r="H31">
        <v>87</v>
      </c>
      <c r="I31" t="str">
        <f t="shared" si="4"/>
        <v>W</v>
      </c>
      <c r="J31" t="s">
        <v>52</v>
      </c>
      <c r="K31">
        <f t="shared" si="5"/>
        <v>87</v>
      </c>
      <c r="L31">
        <v>0</v>
      </c>
      <c r="M31" t="e">
        <f t="shared" si="6"/>
        <v>#VALUE!</v>
      </c>
      <c r="P31">
        <v>23</v>
      </c>
      <c r="Q31" t="str">
        <f t="shared" si="0"/>
        <v>_x0017_</v>
      </c>
      <c r="R31">
        <f t="shared" si="7"/>
        <v>0</v>
      </c>
    </row>
    <row r="32" spans="1:30" x14ac:dyDescent="0.25">
      <c r="A32">
        <f t="shared" si="1"/>
        <v>30</v>
      </c>
      <c r="B32" t="str">
        <f t="shared" si="2"/>
        <v>1E</v>
      </c>
      <c r="C32">
        <v>31</v>
      </c>
      <c r="D32">
        <f>VLOOKUP(C31,'PS2 Scancodes'!$B$3:$C$103,2,0)</f>
        <v>2</v>
      </c>
      <c r="E32">
        <v>50</v>
      </c>
      <c r="F32" t="str">
        <f t="shared" si="3"/>
        <v>2</v>
      </c>
      <c r="G32">
        <f t="shared" si="8"/>
        <v>50</v>
      </c>
      <c r="H32">
        <v>34</v>
      </c>
      <c r="I32" t="str">
        <f t="shared" si="4"/>
        <v>"</v>
      </c>
      <c r="J32" t="s">
        <v>116</v>
      </c>
      <c r="K32">
        <f t="shared" si="5"/>
        <v>64</v>
      </c>
      <c r="L32">
        <v>0</v>
      </c>
      <c r="M32" t="e">
        <f t="shared" si="6"/>
        <v>#VALUE!</v>
      </c>
      <c r="P32">
        <v>0</v>
      </c>
      <c r="Q32" t="e">
        <f t="shared" si="0"/>
        <v>#VALUE!</v>
      </c>
      <c r="R32">
        <f t="shared" si="7"/>
        <v>0</v>
      </c>
    </row>
    <row r="33" spans="1:18" x14ac:dyDescent="0.25">
      <c r="A33">
        <f t="shared" si="1"/>
        <v>31</v>
      </c>
      <c r="B33" t="str">
        <f t="shared" si="2"/>
        <v>1F</v>
      </c>
      <c r="C33">
        <v>32</v>
      </c>
      <c r="D33" t="e">
        <f>VLOOKUP(C32,'PS2 Scancodes'!$B$3:$C$103,2,0)</f>
        <v>#N/A</v>
      </c>
      <c r="E33">
        <v>0</v>
      </c>
      <c r="F33" t="e">
        <f t="shared" si="3"/>
        <v>#VALUE!</v>
      </c>
      <c r="G33">
        <f t="shared" si="8"/>
        <v>0</v>
      </c>
      <c r="H33">
        <v>0</v>
      </c>
      <c r="I33" t="e">
        <f t="shared" si="4"/>
        <v>#VALUE!</v>
      </c>
      <c r="K33">
        <f t="shared" si="5"/>
        <v>0</v>
      </c>
      <c r="L33">
        <v>0</v>
      </c>
      <c r="M33" t="e">
        <f t="shared" si="6"/>
        <v>#VALUE!</v>
      </c>
      <c r="P33">
        <v>0</v>
      </c>
      <c r="Q33" t="e">
        <f t="shared" si="0"/>
        <v>#VALUE!</v>
      </c>
      <c r="R33">
        <f t="shared" si="7"/>
        <v>0</v>
      </c>
    </row>
    <row r="34" spans="1:18" x14ac:dyDescent="0.25">
      <c r="A34">
        <f t="shared" si="1"/>
        <v>32</v>
      </c>
      <c r="B34" t="str">
        <f t="shared" si="2"/>
        <v>20</v>
      </c>
      <c r="C34">
        <v>33</v>
      </c>
      <c r="D34" t="e">
        <f>VLOOKUP(C33,'PS2 Scancodes'!$B$3:$C$103,2,0)</f>
        <v>#N/A</v>
      </c>
      <c r="E34">
        <v>0</v>
      </c>
      <c r="F34" t="e">
        <f t="shared" si="3"/>
        <v>#VALUE!</v>
      </c>
      <c r="G34">
        <f t="shared" si="8"/>
        <v>0</v>
      </c>
      <c r="H34">
        <v>0</v>
      </c>
      <c r="I34" t="e">
        <f t="shared" si="4"/>
        <v>#VALUE!</v>
      </c>
      <c r="K34">
        <f t="shared" si="5"/>
        <v>0</v>
      </c>
      <c r="L34">
        <v>0</v>
      </c>
      <c r="M34" t="e">
        <f t="shared" si="6"/>
        <v>#VALUE!</v>
      </c>
      <c r="P34">
        <v>0</v>
      </c>
      <c r="Q34" t="e">
        <f t="shared" si="0"/>
        <v>#VALUE!</v>
      </c>
      <c r="R34">
        <f t="shared" si="7"/>
        <v>0</v>
      </c>
    </row>
    <row r="35" spans="1:18" x14ac:dyDescent="0.25">
      <c r="A35">
        <f t="shared" si="1"/>
        <v>33</v>
      </c>
      <c r="B35" t="str">
        <f t="shared" si="2"/>
        <v>21</v>
      </c>
      <c r="C35">
        <v>34</v>
      </c>
      <c r="D35" t="s">
        <v>97</v>
      </c>
      <c r="E35">
        <v>99</v>
      </c>
      <c r="F35" t="str">
        <f t="shared" si="3"/>
        <v>c</v>
      </c>
      <c r="G35">
        <f t="shared" si="8"/>
        <v>99</v>
      </c>
      <c r="H35">
        <v>67</v>
      </c>
      <c r="I35" t="str">
        <f t="shared" si="4"/>
        <v>C</v>
      </c>
      <c r="J35" t="s">
        <v>17</v>
      </c>
      <c r="K35">
        <f t="shared" si="5"/>
        <v>67</v>
      </c>
      <c r="L35">
        <v>0</v>
      </c>
      <c r="M35" t="e">
        <f t="shared" si="6"/>
        <v>#VALUE!</v>
      </c>
      <c r="P35">
        <v>3</v>
      </c>
      <c r="Q35" t="str">
        <f t="shared" si="0"/>
        <v>_x0003_</v>
      </c>
      <c r="R35">
        <f t="shared" si="7"/>
        <v>0</v>
      </c>
    </row>
    <row r="36" spans="1:18" x14ac:dyDescent="0.25">
      <c r="A36">
        <f t="shared" si="1"/>
        <v>34</v>
      </c>
      <c r="B36" t="str">
        <f t="shared" si="2"/>
        <v>22</v>
      </c>
      <c r="C36">
        <v>35</v>
      </c>
      <c r="D36" t="s">
        <v>98</v>
      </c>
      <c r="E36">
        <v>120</v>
      </c>
      <c r="F36" t="str">
        <f t="shared" si="3"/>
        <v>x</v>
      </c>
      <c r="G36">
        <f t="shared" si="8"/>
        <v>120</v>
      </c>
      <c r="H36">
        <v>88</v>
      </c>
      <c r="I36" t="str">
        <f t="shared" si="4"/>
        <v>X</v>
      </c>
      <c r="J36" t="s">
        <v>15</v>
      </c>
      <c r="K36">
        <f t="shared" si="5"/>
        <v>88</v>
      </c>
      <c r="L36">
        <v>0</v>
      </c>
      <c r="M36" t="e">
        <f t="shared" si="6"/>
        <v>#VALUE!</v>
      </c>
      <c r="P36">
        <v>24</v>
      </c>
      <c r="Q36" t="str">
        <f t="shared" si="0"/>
        <v>_x0018_</v>
      </c>
      <c r="R36">
        <f t="shared" si="7"/>
        <v>0</v>
      </c>
    </row>
    <row r="37" spans="1:18" x14ac:dyDescent="0.25">
      <c r="A37">
        <f t="shared" si="1"/>
        <v>35</v>
      </c>
      <c r="B37" t="str">
        <f t="shared" si="2"/>
        <v>23</v>
      </c>
      <c r="C37">
        <v>36</v>
      </c>
      <c r="D37" t="s">
        <v>91</v>
      </c>
      <c r="E37">
        <v>100</v>
      </c>
      <c r="F37" t="str">
        <f t="shared" si="3"/>
        <v>d</v>
      </c>
      <c r="G37">
        <f t="shared" si="8"/>
        <v>100</v>
      </c>
      <c r="H37">
        <v>68</v>
      </c>
      <c r="I37" t="str">
        <f t="shared" si="4"/>
        <v>D</v>
      </c>
      <c r="J37" t="s">
        <v>73</v>
      </c>
      <c r="K37">
        <f t="shared" si="5"/>
        <v>68</v>
      </c>
      <c r="L37">
        <v>0</v>
      </c>
      <c r="M37" t="e">
        <f t="shared" si="6"/>
        <v>#VALUE!</v>
      </c>
      <c r="P37">
        <v>4</v>
      </c>
      <c r="Q37" t="str">
        <f t="shared" si="0"/>
        <v>_x0004_</v>
      </c>
      <c r="R37">
        <f t="shared" si="7"/>
        <v>0</v>
      </c>
    </row>
    <row r="38" spans="1:18" x14ac:dyDescent="0.25">
      <c r="A38">
        <f t="shared" si="1"/>
        <v>36</v>
      </c>
      <c r="B38" t="str">
        <f t="shared" si="2"/>
        <v>24</v>
      </c>
      <c r="C38">
        <v>37</v>
      </c>
      <c r="D38" t="s">
        <v>99</v>
      </c>
      <c r="E38">
        <v>101</v>
      </c>
      <c r="F38" t="str">
        <f t="shared" si="3"/>
        <v>e</v>
      </c>
      <c r="G38">
        <f t="shared" si="8"/>
        <v>101</v>
      </c>
      <c r="H38">
        <v>69</v>
      </c>
      <c r="I38" t="str">
        <f t="shared" si="4"/>
        <v>E</v>
      </c>
      <c r="J38" t="s">
        <v>54</v>
      </c>
      <c r="K38">
        <f t="shared" si="5"/>
        <v>69</v>
      </c>
      <c r="L38">
        <v>0</v>
      </c>
      <c r="M38" t="e">
        <f t="shared" si="6"/>
        <v>#VALUE!</v>
      </c>
      <c r="P38">
        <v>5</v>
      </c>
      <c r="Q38" t="str">
        <f t="shared" si="0"/>
        <v>_x0005_</v>
      </c>
      <c r="R38">
        <f t="shared" si="7"/>
        <v>0</v>
      </c>
    </row>
    <row r="39" spans="1:18" x14ac:dyDescent="0.25">
      <c r="A39">
        <f t="shared" si="1"/>
        <v>37</v>
      </c>
      <c r="B39" t="str">
        <f t="shared" si="2"/>
        <v>25</v>
      </c>
      <c r="C39">
        <v>38</v>
      </c>
      <c r="D39">
        <f>VLOOKUP(C38,'PS2 Scancodes'!$B$3:$C$103,2,0)</f>
        <v>4</v>
      </c>
      <c r="E39">
        <v>52</v>
      </c>
      <c r="F39" t="str">
        <f t="shared" si="3"/>
        <v>4</v>
      </c>
      <c r="G39">
        <f t="shared" si="8"/>
        <v>52</v>
      </c>
      <c r="H39">
        <v>36</v>
      </c>
      <c r="I39" t="str">
        <f t="shared" si="4"/>
        <v>$</v>
      </c>
      <c r="J39" t="s">
        <v>117</v>
      </c>
      <c r="K39">
        <f t="shared" si="5"/>
        <v>36</v>
      </c>
      <c r="L39">
        <v>0</v>
      </c>
      <c r="M39" t="e">
        <f t="shared" si="6"/>
        <v>#VALUE!</v>
      </c>
      <c r="P39">
        <v>0</v>
      </c>
      <c r="Q39" t="e">
        <f t="shared" si="0"/>
        <v>#VALUE!</v>
      </c>
      <c r="R39">
        <f t="shared" si="7"/>
        <v>0</v>
      </c>
    </row>
    <row r="40" spans="1:18" x14ac:dyDescent="0.25">
      <c r="A40">
        <f t="shared" si="1"/>
        <v>38</v>
      </c>
      <c r="B40" t="str">
        <f t="shared" si="2"/>
        <v>26</v>
      </c>
      <c r="C40">
        <v>39</v>
      </c>
      <c r="D40">
        <f>VLOOKUP(C39,'PS2 Scancodes'!$B$3:$C$103,2,0)</f>
        <v>3</v>
      </c>
      <c r="E40">
        <v>51</v>
      </c>
      <c r="F40" t="str">
        <f t="shared" si="3"/>
        <v>3</v>
      </c>
      <c r="G40">
        <f t="shared" si="8"/>
        <v>51</v>
      </c>
      <c r="H40">
        <v>0</v>
      </c>
      <c r="I40" t="e">
        <f t="shared" si="4"/>
        <v>#VALUE!</v>
      </c>
      <c r="J40" t="s">
        <v>118</v>
      </c>
      <c r="K40">
        <f t="shared" si="5"/>
        <v>35</v>
      </c>
      <c r="L40">
        <v>0</v>
      </c>
      <c r="M40" t="e">
        <f t="shared" si="6"/>
        <v>#VALUE!</v>
      </c>
      <c r="P40">
        <v>0</v>
      </c>
      <c r="Q40" t="e">
        <f t="shared" si="0"/>
        <v>#VALUE!</v>
      </c>
      <c r="R40">
        <f t="shared" si="7"/>
        <v>0</v>
      </c>
    </row>
    <row r="41" spans="1:18" x14ac:dyDescent="0.25">
      <c r="A41">
        <f t="shared" si="1"/>
        <v>39</v>
      </c>
      <c r="B41" t="str">
        <f t="shared" si="2"/>
        <v>27</v>
      </c>
      <c r="C41">
        <v>40</v>
      </c>
      <c r="D41" t="str">
        <f>VLOOKUP(C40,'PS2 Scancodes'!$B$3:$C$103,2,0)</f>
        <v>Windows (right)</v>
      </c>
      <c r="E41">
        <v>0</v>
      </c>
      <c r="F41" t="e">
        <f t="shared" si="3"/>
        <v>#VALUE!</v>
      </c>
      <c r="G41">
        <v>0</v>
      </c>
      <c r="H41">
        <v>0</v>
      </c>
      <c r="I41" t="e">
        <f t="shared" si="4"/>
        <v>#VALUE!</v>
      </c>
      <c r="K41">
        <f t="shared" si="5"/>
        <v>0</v>
      </c>
      <c r="L41">
        <v>0</v>
      </c>
      <c r="M41" t="e">
        <f t="shared" si="6"/>
        <v>#VALUE!</v>
      </c>
      <c r="P41">
        <v>0</v>
      </c>
      <c r="Q41" t="e">
        <f t="shared" si="0"/>
        <v>#VALUE!</v>
      </c>
      <c r="R41">
        <f t="shared" si="7"/>
        <v>0</v>
      </c>
    </row>
    <row r="42" spans="1:18" x14ac:dyDescent="0.25">
      <c r="A42">
        <f t="shared" si="1"/>
        <v>40</v>
      </c>
      <c r="B42" t="str">
        <f t="shared" si="2"/>
        <v>28</v>
      </c>
      <c r="C42">
        <v>41</v>
      </c>
      <c r="D42" t="e">
        <f>VLOOKUP(C41,'PS2 Scancodes'!$B$3:$C$103,2,0)</f>
        <v>#N/A</v>
      </c>
      <c r="E42">
        <v>0</v>
      </c>
      <c r="F42" t="e">
        <f t="shared" si="3"/>
        <v>#VALUE!</v>
      </c>
      <c r="G42">
        <f>IF(ISERROR(CODE(D42)),0,CODE(D42))</f>
        <v>0</v>
      </c>
      <c r="H42">
        <v>0</v>
      </c>
      <c r="I42" t="e">
        <f t="shared" si="4"/>
        <v>#VALUE!</v>
      </c>
      <c r="K42">
        <f t="shared" si="5"/>
        <v>0</v>
      </c>
      <c r="L42">
        <v>0</v>
      </c>
      <c r="M42" t="e">
        <f t="shared" si="6"/>
        <v>#VALUE!</v>
      </c>
      <c r="P42">
        <v>0</v>
      </c>
      <c r="Q42" t="e">
        <f t="shared" si="0"/>
        <v>#VALUE!</v>
      </c>
      <c r="R42">
        <f t="shared" si="7"/>
        <v>0</v>
      </c>
    </row>
    <row r="43" spans="1:18" x14ac:dyDescent="0.25">
      <c r="A43">
        <f t="shared" si="1"/>
        <v>41</v>
      </c>
      <c r="B43" t="str">
        <f t="shared" si="2"/>
        <v>29</v>
      </c>
      <c r="C43">
        <v>42</v>
      </c>
      <c r="D43" t="str">
        <f>VLOOKUP(C42,'PS2 Scancodes'!$B$3:$C$103,2,0)</f>
        <v>Spacebar</v>
      </c>
      <c r="E43">
        <v>32</v>
      </c>
      <c r="F43" t="str">
        <f t="shared" si="3"/>
        <v xml:space="preserve"> </v>
      </c>
      <c r="G43">
        <f>VLOOKUP(D43,U:V,2,0)</f>
        <v>32</v>
      </c>
      <c r="H43">
        <v>0</v>
      </c>
      <c r="I43" t="e">
        <f t="shared" si="4"/>
        <v>#VALUE!</v>
      </c>
      <c r="K43">
        <f t="shared" si="5"/>
        <v>0</v>
      </c>
      <c r="L43">
        <v>0</v>
      </c>
      <c r="M43" t="e">
        <f t="shared" si="6"/>
        <v>#VALUE!</v>
      </c>
      <c r="P43">
        <v>32</v>
      </c>
      <c r="Q43" t="str">
        <f t="shared" si="0"/>
        <v xml:space="preserve"> </v>
      </c>
      <c r="R43">
        <f t="shared" si="7"/>
        <v>0</v>
      </c>
    </row>
    <row r="44" spans="1:18" x14ac:dyDescent="0.25">
      <c r="A44">
        <f t="shared" si="1"/>
        <v>42</v>
      </c>
      <c r="B44" t="str">
        <f t="shared" si="2"/>
        <v>2A</v>
      </c>
      <c r="C44">
        <v>43</v>
      </c>
      <c r="D44" t="s">
        <v>100</v>
      </c>
      <c r="E44">
        <v>118</v>
      </c>
      <c r="F44" t="str">
        <f t="shared" si="3"/>
        <v>v</v>
      </c>
      <c r="G44">
        <f>IF(ISERROR(CODE(D44)),0,CODE(D44))</f>
        <v>118</v>
      </c>
      <c r="H44">
        <v>86</v>
      </c>
      <c r="I44" t="str">
        <f t="shared" si="4"/>
        <v>V</v>
      </c>
      <c r="J44" t="s">
        <v>19</v>
      </c>
      <c r="K44">
        <f t="shared" si="5"/>
        <v>86</v>
      </c>
      <c r="L44">
        <v>0</v>
      </c>
      <c r="M44" t="e">
        <f t="shared" si="6"/>
        <v>#VALUE!</v>
      </c>
      <c r="P44">
        <v>22</v>
      </c>
      <c r="Q44" t="str">
        <f t="shared" si="0"/>
        <v>_x0016_</v>
      </c>
      <c r="R44">
        <f t="shared" si="7"/>
        <v>0</v>
      </c>
    </row>
    <row r="45" spans="1:18" x14ac:dyDescent="0.25">
      <c r="A45">
        <f t="shared" si="1"/>
        <v>43</v>
      </c>
      <c r="B45" t="str">
        <f t="shared" si="2"/>
        <v>2B</v>
      </c>
      <c r="C45">
        <v>44</v>
      </c>
      <c r="D45" t="s">
        <v>101</v>
      </c>
      <c r="E45">
        <v>102</v>
      </c>
      <c r="F45" t="str">
        <f t="shared" si="3"/>
        <v>f</v>
      </c>
      <c r="G45">
        <f>IF(ISERROR(CODE(D45)),0,CODE(D45))</f>
        <v>102</v>
      </c>
      <c r="H45">
        <v>70</v>
      </c>
      <c r="I45" t="str">
        <f t="shared" si="4"/>
        <v>F</v>
      </c>
      <c r="J45" t="s">
        <v>74</v>
      </c>
      <c r="K45">
        <f t="shared" si="5"/>
        <v>70</v>
      </c>
      <c r="L45">
        <v>0</v>
      </c>
      <c r="M45" t="e">
        <f t="shared" si="6"/>
        <v>#VALUE!</v>
      </c>
      <c r="P45">
        <v>6</v>
      </c>
      <c r="Q45" t="str">
        <f t="shared" si="0"/>
        <v>_x0006_</v>
      </c>
      <c r="R45">
        <f t="shared" si="7"/>
        <v>0</v>
      </c>
    </row>
    <row r="46" spans="1:18" x14ac:dyDescent="0.25">
      <c r="A46">
        <f t="shared" si="1"/>
        <v>44</v>
      </c>
      <c r="B46" t="str">
        <f t="shared" si="2"/>
        <v>2C</v>
      </c>
      <c r="C46">
        <v>45</v>
      </c>
      <c r="D46" t="s">
        <v>102</v>
      </c>
      <c r="E46">
        <v>116</v>
      </c>
      <c r="F46" t="str">
        <f t="shared" si="3"/>
        <v>t</v>
      </c>
      <c r="G46">
        <f>IF(ISERROR(CODE(D46)),0,CODE(D46))</f>
        <v>116</v>
      </c>
      <c r="H46">
        <v>84</v>
      </c>
      <c r="I46" t="str">
        <f t="shared" si="4"/>
        <v>T</v>
      </c>
      <c r="J46" t="s">
        <v>58</v>
      </c>
      <c r="K46">
        <f t="shared" si="5"/>
        <v>84</v>
      </c>
      <c r="L46">
        <v>0</v>
      </c>
      <c r="M46" t="e">
        <f t="shared" si="6"/>
        <v>#VALUE!</v>
      </c>
      <c r="P46">
        <v>20</v>
      </c>
      <c r="Q46" t="str">
        <f t="shared" si="0"/>
        <v>_x0014_</v>
      </c>
      <c r="R46">
        <f t="shared" si="7"/>
        <v>0</v>
      </c>
    </row>
    <row r="47" spans="1:18" x14ac:dyDescent="0.25">
      <c r="A47">
        <f t="shared" si="1"/>
        <v>45</v>
      </c>
      <c r="B47" t="str">
        <f t="shared" si="2"/>
        <v>2D</v>
      </c>
      <c r="C47">
        <v>46</v>
      </c>
      <c r="D47" t="s">
        <v>103</v>
      </c>
      <c r="E47">
        <v>114</v>
      </c>
      <c r="F47" t="str">
        <f t="shared" si="3"/>
        <v>r</v>
      </c>
      <c r="G47">
        <f>IF(ISERROR(CODE(D47)),0,CODE(D47))</f>
        <v>114</v>
      </c>
      <c r="H47">
        <v>82</v>
      </c>
      <c r="I47" t="str">
        <f t="shared" si="4"/>
        <v>R</v>
      </c>
      <c r="J47" t="s">
        <v>56</v>
      </c>
      <c r="K47">
        <f t="shared" si="5"/>
        <v>82</v>
      </c>
      <c r="L47">
        <v>0</v>
      </c>
      <c r="M47" t="e">
        <f t="shared" si="6"/>
        <v>#VALUE!</v>
      </c>
      <c r="P47">
        <v>18</v>
      </c>
      <c r="Q47" t="str">
        <f t="shared" si="0"/>
        <v>_x0012_</v>
      </c>
      <c r="R47">
        <f t="shared" si="7"/>
        <v>0</v>
      </c>
    </row>
    <row r="48" spans="1:18" x14ac:dyDescent="0.25">
      <c r="A48">
        <f t="shared" si="1"/>
        <v>46</v>
      </c>
      <c r="B48" t="str">
        <f t="shared" si="2"/>
        <v>2E</v>
      </c>
      <c r="C48">
        <v>47</v>
      </c>
      <c r="D48">
        <f>VLOOKUP(C47,'PS2 Scancodes'!$B$3:$C$103,2,0)</f>
        <v>5</v>
      </c>
      <c r="E48">
        <v>53</v>
      </c>
      <c r="F48" t="str">
        <f t="shared" si="3"/>
        <v>5</v>
      </c>
      <c r="G48">
        <f>IF(ISERROR(CODE(D48)),0,CODE(D48))</f>
        <v>53</v>
      </c>
      <c r="H48">
        <v>37</v>
      </c>
      <c r="I48" t="str">
        <f t="shared" si="4"/>
        <v>%</v>
      </c>
      <c r="J48" t="s">
        <v>119</v>
      </c>
      <c r="K48">
        <f t="shared" si="5"/>
        <v>37</v>
      </c>
      <c r="L48">
        <v>0</v>
      </c>
      <c r="M48" t="e">
        <f t="shared" si="6"/>
        <v>#VALUE!</v>
      </c>
      <c r="P48">
        <v>0</v>
      </c>
      <c r="Q48" t="e">
        <f t="shared" si="0"/>
        <v>#VALUE!</v>
      </c>
      <c r="R48">
        <f t="shared" si="7"/>
        <v>0</v>
      </c>
    </row>
    <row r="49" spans="1:18" x14ac:dyDescent="0.25">
      <c r="A49">
        <f t="shared" si="1"/>
        <v>47</v>
      </c>
      <c r="B49" t="str">
        <f t="shared" si="2"/>
        <v>2F</v>
      </c>
      <c r="C49">
        <v>48</v>
      </c>
      <c r="D49" t="str">
        <f>VLOOKUP(C48,'PS2 Scancodes'!$B$3:$C$103,2,0)</f>
        <v>Menus</v>
      </c>
      <c r="E49">
        <v>0</v>
      </c>
      <c r="F49" t="e">
        <f t="shared" si="3"/>
        <v>#VALUE!</v>
      </c>
      <c r="G49">
        <v>0</v>
      </c>
      <c r="H49">
        <v>0</v>
      </c>
      <c r="I49" t="e">
        <f t="shared" si="4"/>
        <v>#VALUE!</v>
      </c>
      <c r="K49">
        <f t="shared" si="5"/>
        <v>0</v>
      </c>
      <c r="L49">
        <v>0</v>
      </c>
      <c r="M49" t="e">
        <f t="shared" si="6"/>
        <v>#VALUE!</v>
      </c>
      <c r="P49">
        <v>0</v>
      </c>
      <c r="Q49" t="e">
        <f t="shared" si="0"/>
        <v>#VALUE!</v>
      </c>
      <c r="R49">
        <f t="shared" si="7"/>
        <v>0</v>
      </c>
    </row>
    <row r="50" spans="1:18" x14ac:dyDescent="0.25">
      <c r="A50">
        <f t="shared" si="1"/>
        <v>48</v>
      </c>
      <c r="B50" t="str">
        <f t="shared" si="2"/>
        <v>30</v>
      </c>
      <c r="C50">
        <v>49</v>
      </c>
      <c r="D50" t="e">
        <f>VLOOKUP(C49,'PS2 Scancodes'!$B$3:$C$103,2,0)</f>
        <v>#N/A</v>
      </c>
      <c r="E50">
        <v>0</v>
      </c>
      <c r="F50" t="e">
        <f t="shared" si="3"/>
        <v>#VALUE!</v>
      </c>
      <c r="G50">
        <f t="shared" ref="G50:G89" si="9">IF(ISERROR(CODE(D50)),0,CODE(D50))</f>
        <v>0</v>
      </c>
      <c r="H50">
        <v>0</v>
      </c>
      <c r="I50" t="e">
        <f t="shared" si="4"/>
        <v>#VALUE!</v>
      </c>
      <c r="K50">
        <f t="shared" si="5"/>
        <v>0</v>
      </c>
      <c r="L50">
        <v>0</v>
      </c>
      <c r="M50" t="e">
        <f t="shared" si="6"/>
        <v>#VALUE!</v>
      </c>
      <c r="P50">
        <v>0</v>
      </c>
      <c r="Q50" t="e">
        <f t="shared" si="0"/>
        <v>#VALUE!</v>
      </c>
      <c r="R50">
        <f t="shared" si="7"/>
        <v>0</v>
      </c>
    </row>
    <row r="51" spans="1:18" x14ac:dyDescent="0.25">
      <c r="A51">
        <f t="shared" si="1"/>
        <v>49</v>
      </c>
      <c r="B51" t="str">
        <f t="shared" si="2"/>
        <v>31</v>
      </c>
      <c r="C51">
        <v>50</v>
      </c>
      <c r="D51" t="s">
        <v>104</v>
      </c>
      <c r="E51">
        <v>110</v>
      </c>
      <c r="F51" t="str">
        <f t="shared" si="3"/>
        <v>n</v>
      </c>
      <c r="G51">
        <f t="shared" si="9"/>
        <v>110</v>
      </c>
      <c r="H51">
        <v>78</v>
      </c>
      <c r="I51" t="str">
        <f t="shared" si="4"/>
        <v>N</v>
      </c>
      <c r="J51" t="s">
        <v>23</v>
      </c>
      <c r="K51">
        <f t="shared" si="5"/>
        <v>78</v>
      </c>
      <c r="L51">
        <v>0</v>
      </c>
      <c r="M51" t="e">
        <f t="shared" si="6"/>
        <v>#VALUE!</v>
      </c>
      <c r="P51">
        <v>14</v>
      </c>
      <c r="Q51" t="str">
        <f t="shared" si="0"/>
        <v>_x000E_</v>
      </c>
      <c r="R51">
        <f t="shared" si="7"/>
        <v>0</v>
      </c>
    </row>
    <row r="52" spans="1:18" x14ac:dyDescent="0.25">
      <c r="A52">
        <f t="shared" si="1"/>
        <v>50</v>
      </c>
      <c r="B52" t="str">
        <f t="shared" si="2"/>
        <v>32</v>
      </c>
      <c r="C52">
        <v>51</v>
      </c>
      <c r="D52" t="s">
        <v>105</v>
      </c>
      <c r="E52">
        <v>98</v>
      </c>
      <c r="F52" t="str">
        <f t="shared" si="3"/>
        <v>b</v>
      </c>
      <c r="G52">
        <f t="shared" si="9"/>
        <v>98</v>
      </c>
      <c r="H52">
        <v>66</v>
      </c>
      <c r="I52" t="str">
        <f t="shared" si="4"/>
        <v>B</v>
      </c>
      <c r="J52" t="s">
        <v>21</v>
      </c>
      <c r="K52">
        <f t="shared" si="5"/>
        <v>66</v>
      </c>
      <c r="L52">
        <v>0</v>
      </c>
      <c r="M52" t="e">
        <f t="shared" si="6"/>
        <v>#VALUE!</v>
      </c>
      <c r="P52">
        <v>2</v>
      </c>
      <c r="Q52" t="str">
        <f t="shared" si="0"/>
        <v>_x0002_</v>
      </c>
      <c r="R52">
        <f t="shared" si="7"/>
        <v>0</v>
      </c>
    </row>
    <row r="53" spans="1:18" x14ac:dyDescent="0.25">
      <c r="A53">
        <f t="shared" si="1"/>
        <v>51</v>
      </c>
      <c r="B53" t="str">
        <f t="shared" si="2"/>
        <v>33</v>
      </c>
      <c r="C53">
        <v>52</v>
      </c>
      <c r="D53" t="s">
        <v>106</v>
      </c>
      <c r="E53">
        <v>104</v>
      </c>
      <c r="F53" t="str">
        <f t="shared" si="3"/>
        <v>h</v>
      </c>
      <c r="G53">
        <f t="shared" si="9"/>
        <v>104</v>
      </c>
      <c r="H53">
        <v>72</v>
      </c>
      <c r="I53" t="str">
        <f t="shared" si="4"/>
        <v>H</v>
      </c>
      <c r="J53" t="s">
        <v>76</v>
      </c>
      <c r="K53">
        <f t="shared" si="5"/>
        <v>72</v>
      </c>
      <c r="L53">
        <v>0</v>
      </c>
      <c r="M53" t="e">
        <f t="shared" si="6"/>
        <v>#VALUE!</v>
      </c>
      <c r="P53">
        <v>8</v>
      </c>
      <c r="Q53" t="str">
        <f t="shared" si="0"/>
        <v>_x0008_</v>
      </c>
      <c r="R53">
        <f t="shared" si="7"/>
        <v>0</v>
      </c>
    </row>
    <row r="54" spans="1:18" x14ac:dyDescent="0.25">
      <c r="A54">
        <f t="shared" si="1"/>
        <v>52</v>
      </c>
      <c r="B54" t="str">
        <f t="shared" si="2"/>
        <v>34</v>
      </c>
      <c r="C54">
        <v>53</v>
      </c>
      <c r="D54" t="s">
        <v>107</v>
      </c>
      <c r="E54">
        <v>103</v>
      </c>
      <c r="F54" t="str">
        <f t="shared" si="3"/>
        <v>g</v>
      </c>
      <c r="G54">
        <f t="shared" si="9"/>
        <v>103</v>
      </c>
      <c r="H54">
        <v>71</v>
      </c>
      <c r="I54" t="str">
        <f t="shared" si="4"/>
        <v>G</v>
      </c>
      <c r="J54" t="s">
        <v>75</v>
      </c>
      <c r="K54">
        <f t="shared" si="5"/>
        <v>71</v>
      </c>
      <c r="L54">
        <v>0</v>
      </c>
      <c r="M54" t="e">
        <f t="shared" si="6"/>
        <v>#VALUE!</v>
      </c>
      <c r="P54">
        <v>7</v>
      </c>
      <c r="Q54" t="str">
        <f t="shared" si="0"/>
        <v>_x0007_</v>
      </c>
      <c r="R54">
        <f t="shared" si="7"/>
        <v>0</v>
      </c>
    </row>
    <row r="55" spans="1:18" x14ac:dyDescent="0.25">
      <c r="A55">
        <f t="shared" si="1"/>
        <v>53</v>
      </c>
      <c r="B55" t="str">
        <f t="shared" si="2"/>
        <v>35</v>
      </c>
      <c r="C55">
        <v>54</v>
      </c>
      <c r="D55" t="s">
        <v>108</v>
      </c>
      <c r="E55">
        <v>121</v>
      </c>
      <c r="F55" t="str">
        <f t="shared" si="3"/>
        <v>y</v>
      </c>
      <c r="G55">
        <f t="shared" si="9"/>
        <v>121</v>
      </c>
      <c r="H55">
        <v>89</v>
      </c>
      <c r="I55" t="str">
        <f t="shared" si="4"/>
        <v>Y</v>
      </c>
      <c r="J55" t="s">
        <v>60</v>
      </c>
      <c r="K55">
        <f t="shared" si="5"/>
        <v>89</v>
      </c>
      <c r="L55">
        <v>0</v>
      </c>
      <c r="M55" t="e">
        <f t="shared" si="6"/>
        <v>#VALUE!</v>
      </c>
      <c r="P55">
        <v>25</v>
      </c>
      <c r="Q55" t="str">
        <f t="shared" si="0"/>
        <v>_x0019_</v>
      </c>
      <c r="R55">
        <f t="shared" si="7"/>
        <v>0</v>
      </c>
    </row>
    <row r="56" spans="1:18" x14ac:dyDescent="0.25">
      <c r="A56">
        <f t="shared" si="1"/>
        <v>54</v>
      </c>
      <c r="B56" t="str">
        <f t="shared" si="2"/>
        <v>36</v>
      </c>
      <c r="C56">
        <v>55</v>
      </c>
      <c r="D56">
        <f>VLOOKUP(C55,'PS2 Scancodes'!$B$3:$C$103,2,0)</f>
        <v>6</v>
      </c>
      <c r="E56">
        <v>54</v>
      </c>
      <c r="F56" t="str">
        <f t="shared" si="3"/>
        <v>6</v>
      </c>
      <c r="G56">
        <f t="shared" si="9"/>
        <v>54</v>
      </c>
      <c r="H56">
        <v>38</v>
      </c>
      <c r="I56" t="str">
        <f t="shared" si="4"/>
        <v>&amp;</v>
      </c>
      <c r="J56" t="s">
        <v>120</v>
      </c>
      <c r="K56">
        <f t="shared" si="5"/>
        <v>94</v>
      </c>
      <c r="L56">
        <v>0</v>
      </c>
      <c r="M56" t="e">
        <f t="shared" si="6"/>
        <v>#VALUE!</v>
      </c>
      <c r="P56">
        <v>0</v>
      </c>
      <c r="Q56" t="e">
        <f t="shared" si="0"/>
        <v>#VALUE!</v>
      </c>
      <c r="R56">
        <f t="shared" si="7"/>
        <v>0</v>
      </c>
    </row>
    <row r="57" spans="1:18" x14ac:dyDescent="0.25">
      <c r="A57">
        <f t="shared" si="1"/>
        <v>55</v>
      </c>
      <c r="B57" t="str">
        <f t="shared" si="2"/>
        <v>37</v>
      </c>
      <c r="C57">
        <v>56</v>
      </c>
      <c r="D57" t="e">
        <f>VLOOKUP(C56,'PS2 Scancodes'!$B$3:$C$103,2,0)</f>
        <v>#N/A</v>
      </c>
      <c r="E57">
        <v>0</v>
      </c>
      <c r="F57" t="e">
        <f t="shared" si="3"/>
        <v>#VALUE!</v>
      </c>
      <c r="G57">
        <f t="shared" si="9"/>
        <v>0</v>
      </c>
      <c r="H57">
        <v>0</v>
      </c>
      <c r="I57" t="e">
        <f t="shared" si="4"/>
        <v>#VALUE!</v>
      </c>
      <c r="K57">
        <f t="shared" si="5"/>
        <v>0</v>
      </c>
      <c r="L57">
        <v>0</v>
      </c>
      <c r="M57" t="e">
        <f t="shared" si="6"/>
        <v>#VALUE!</v>
      </c>
      <c r="P57">
        <v>0</v>
      </c>
      <c r="Q57" t="e">
        <f t="shared" si="0"/>
        <v>#VALUE!</v>
      </c>
      <c r="R57">
        <f t="shared" si="7"/>
        <v>0</v>
      </c>
    </row>
    <row r="58" spans="1:18" x14ac:dyDescent="0.25">
      <c r="A58">
        <f t="shared" si="1"/>
        <v>56</v>
      </c>
      <c r="B58" t="str">
        <f t="shared" si="2"/>
        <v>38</v>
      </c>
      <c r="C58">
        <v>57</v>
      </c>
      <c r="D58" t="e">
        <f>VLOOKUP(C57,'PS2 Scancodes'!$B$3:$C$103,2,0)</f>
        <v>#N/A</v>
      </c>
      <c r="E58">
        <v>0</v>
      </c>
      <c r="F58" t="e">
        <f t="shared" si="3"/>
        <v>#VALUE!</v>
      </c>
      <c r="G58">
        <f t="shared" si="9"/>
        <v>0</v>
      </c>
      <c r="H58">
        <v>0</v>
      </c>
      <c r="I58" t="e">
        <f t="shared" si="4"/>
        <v>#VALUE!</v>
      </c>
      <c r="K58">
        <f t="shared" si="5"/>
        <v>0</v>
      </c>
      <c r="L58">
        <v>0</v>
      </c>
      <c r="M58" t="e">
        <f t="shared" si="6"/>
        <v>#VALUE!</v>
      </c>
      <c r="P58">
        <v>0</v>
      </c>
      <c r="Q58" t="e">
        <f t="shared" si="0"/>
        <v>#VALUE!</v>
      </c>
      <c r="R58">
        <f t="shared" si="7"/>
        <v>0</v>
      </c>
    </row>
    <row r="59" spans="1:18" x14ac:dyDescent="0.25">
      <c r="A59">
        <f t="shared" si="1"/>
        <v>57</v>
      </c>
      <c r="B59" t="str">
        <f t="shared" si="2"/>
        <v>39</v>
      </c>
      <c r="C59">
        <v>58</v>
      </c>
      <c r="D59" t="e">
        <f>VLOOKUP(C58,'PS2 Scancodes'!$B$3:$C$103,2,0)</f>
        <v>#N/A</v>
      </c>
      <c r="E59">
        <v>0</v>
      </c>
      <c r="F59" t="e">
        <f t="shared" si="3"/>
        <v>#VALUE!</v>
      </c>
      <c r="G59">
        <f t="shared" si="9"/>
        <v>0</v>
      </c>
      <c r="H59">
        <v>0</v>
      </c>
      <c r="I59" t="e">
        <f t="shared" si="4"/>
        <v>#VALUE!</v>
      </c>
      <c r="K59">
        <f t="shared" si="5"/>
        <v>0</v>
      </c>
      <c r="L59">
        <v>0</v>
      </c>
      <c r="M59" t="e">
        <f t="shared" si="6"/>
        <v>#VALUE!</v>
      </c>
      <c r="P59">
        <v>0</v>
      </c>
      <c r="Q59" t="e">
        <f t="shared" si="0"/>
        <v>#VALUE!</v>
      </c>
      <c r="R59">
        <f t="shared" si="7"/>
        <v>0</v>
      </c>
    </row>
    <row r="60" spans="1:18" x14ac:dyDescent="0.25">
      <c r="A60">
        <f t="shared" si="1"/>
        <v>58</v>
      </c>
      <c r="B60" t="str">
        <f t="shared" si="2"/>
        <v>3A</v>
      </c>
      <c r="C60">
        <v>59</v>
      </c>
      <c r="D60" t="s">
        <v>109</v>
      </c>
      <c r="E60">
        <v>109</v>
      </c>
      <c r="F60" t="str">
        <f t="shared" si="3"/>
        <v>m</v>
      </c>
      <c r="G60">
        <f t="shared" si="9"/>
        <v>109</v>
      </c>
      <c r="H60">
        <v>77</v>
      </c>
      <c r="I60" t="str">
        <f t="shared" si="4"/>
        <v>M</v>
      </c>
      <c r="J60" t="s">
        <v>25</v>
      </c>
      <c r="K60">
        <f t="shared" si="5"/>
        <v>77</v>
      </c>
      <c r="L60">
        <v>0</v>
      </c>
      <c r="M60" t="e">
        <f t="shared" si="6"/>
        <v>#VALUE!</v>
      </c>
      <c r="P60">
        <v>13</v>
      </c>
      <c r="Q60" t="str">
        <f t="shared" si="0"/>
        <v>_x000D_</v>
      </c>
      <c r="R60">
        <f t="shared" si="7"/>
        <v>0</v>
      </c>
    </row>
    <row r="61" spans="1:18" x14ac:dyDescent="0.25">
      <c r="A61">
        <f t="shared" si="1"/>
        <v>59</v>
      </c>
      <c r="B61" t="str">
        <f t="shared" si="2"/>
        <v>3B</v>
      </c>
      <c r="C61">
        <v>60</v>
      </c>
      <c r="D61" t="s">
        <v>110</v>
      </c>
      <c r="E61">
        <v>106</v>
      </c>
      <c r="F61" t="str">
        <f t="shared" si="3"/>
        <v>j</v>
      </c>
      <c r="G61">
        <f t="shared" si="9"/>
        <v>106</v>
      </c>
      <c r="H61">
        <v>74</v>
      </c>
      <c r="I61" t="str">
        <f t="shared" si="4"/>
        <v>J</v>
      </c>
      <c r="J61" t="s">
        <v>77</v>
      </c>
      <c r="K61">
        <f t="shared" si="5"/>
        <v>74</v>
      </c>
      <c r="L61">
        <v>0</v>
      </c>
      <c r="M61" t="e">
        <f t="shared" si="6"/>
        <v>#VALUE!</v>
      </c>
      <c r="P61">
        <v>10</v>
      </c>
      <c r="Q61" t="str">
        <f t="shared" si="0"/>
        <v xml:space="preserve">
</v>
      </c>
      <c r="R61">
        <f t="shared" si="7"/>
        <v>0</v>
      </c>
    </row>
    <row r="62" spans="1:18" x14ac:dyDescent="0.25">
      <c r="A62">
        <f t="shared" si="1"/>
        <v>60</v>
      </c>
      <c r="B62" t="str">
        <f t="shared" si="2"/>
        <v>3C</v>
      </c>
      <c r="C62">
        <v>61</v>
      </c>
      <c r="D62" t="s">
        <v>111</v>
      </c>
      <c r="E62">
        <v>117</v>
      </c>
      <c r="F62" t="str">
        <f t="shared" si="3"/>
        <v>u</v>
      </c>
      <c r="G62">
        <f t="shared" si="9"/>
        <v>117</v>
      </c>
      <c r="H62">
        <v>85</v>
      </c>
      <c r="I62" t="str">
        <f t="shared" si="4"/>
        <v>U</v>
      </c>
      <c r="J62" t="s">
        <v>61</v>
      </c>
      <c r="K62">
        <f t="shared" si="5"/>
        <v>85</v>
      </c>
      <c r="L62">
        <v>0</v>
      </c>
      <c r="M62" t="e">
        <f t="shared" si="6"/>
        <v>#VALUE!</v>
      </c>
      <c r="P62">
        <v>21</v>
      </c>
      <c r="Q62" t="str">
        <f t="shared" si="0"/>
        <v>_x0015_</v>
      </c>
      <c r="R62">
        <f t="shared" si="7"/>
        <v>0</v>
      </c>
    </row>
    <row r="63" spans="1:18" x14ac:dyDescent="0.25">
      <c r="A63">
        <f t="shared" si="1"/>
        <v>61</v>
      </c>
      <c r="B63" t="str">
        <f t="shared" si="2"/>
        <v>3D</v>
      </c>
      <c r="C63">
        <v>62</v>
      </c>
      <c r="D63">
        <f>VLOOKUP(C62,'PS2 Scancodes'!$B$3:$C$103,2,0)</f>
        <v>7</v>
      </c>
      <c r="E63">
        <v>55</v>
      </c>
      <c r="F63" t="str">
        <f t="shared" si="3"/>
        <v>7</v>
      </c>
      <c r="G63">
        <f t="shared" si="9"/>
        <v>55</v>
      </c>
      <c r="H63">
        <v>47</v>
      </c>
      <c r="I63" t="str">
        <f t="shared" si="4"/>
        <v>/</v>
      </c>
      <c r="J63" t="s">
        <v>121</v>
      </c>
      <c r="K63">
        <f t="shared" si="5"/>
        <v>38</v>
      </c>
      <c r="L63">
        <v>123</v>
      </c>
      <c r="M63" t="str">
        <f t="shared" si="6"/>
        <v>{</v>
      </c>
      <c r="P63">
        <v>0</v>
      </c>
      <c r="Q63" t="e">
        <f t="shared" si="0"/>
        <v>#VALUE!</v>
      </c>
      <c r="R63">
        <f t="shared" si="7"/>
        <v>0</v>
      </c>
    </row>
    <row r="64" spans="1:18" x14ac:dyDescent="0.25">
      <c r="A64">
        <f t="shared" si="1"/>
        <v>62</v>
      </c>
      <c r="B64" t="str">
        <f t="shared" si="2"/>
        <v>3E</v>
      </c>
      <c r="C64">
        <v>63</v>
      </c>
      <c r="D64">
        <f>VLOOKUP(C63,'PS2 Scancodes'!$B$3:$C$103,2,0)</f>
        <v>8</v>
      </c>
      <c r="E64">
        <v>56</v>
      </c>
      <c r="F64" t="str">
        <f t="shared" si="3"/>
        <v>8</v>
      </c>
      <c r="G64">
        <f t="shared" si="9"/>
        <v>56</v>
      </c>
      <c r="H64">
        <v>40</v>
      </c>
      <c r="I64" t="str">
        <f t="shared" si="4"/>
        <v>(</v>
      </c>
      <c r="J64" t="s">
        <v>62</v>
      </c>
      <c r="K64">
        <f t="shared" si="5"/>
        <v>42</v>
      </c>
      <c r="L64">
        <v>91</v>
      </c>
      <c r="M64" t="str">
        <f t="shared" si="6"/>
        <v>[</v>
      </c>
      <c r="P64">
        <v>0</v>
      </c>
      <c r="Q64" t="e">
        <f t="shared" si="0"/>
        <v>#VALUE!</v>
      </c>
      <c r="R64">
        <f t="shared" si="7"/>
        <v>0</v>
      </c>
    </row>
    <row r="65" spans="1:18" x14ac:dyDescent="0.25">
      <c r="A65">
        <f t="shared" si="1"/>
        <v>63</v>
      </c>
      <c r="B65" t="str">
        <f t="shared" si="2"/>
        <v>3F</v>
      </c>
      <c r="C65">
        <v>64</v>
      </c>
      <c r="D65" t="e">
        <f>VLOOKUP(C64,'PS2 Scancodes'!$B$3:$C$103,2,0)</f>
        <v>#N/A</v>
      </c>
      <c r="E65">
        <v>0</v>
      </c>
      <c r="F65" t="e">
        <f t="shared" si="3"/>
        <v>#VALUE!</v>
      </c>
      <c r="G65">
        <f t="shared" si="9"/>
        <v>0</v>
      </c>
      <c r="H65">
        <v>0</v>
      </c>
      <c r="I65" t="e">
        <f t="shared" si="4"/>
        <v>#VALUE!</v>
      </c>
      <c r="K65">
        <f t="shared" si="5"/>
        <v>0</v>
      </c>
      <c r="L65">
        <v>0</v>
      </c>
      <c r="M65" t="e">
        <f t="shared" si="6"/>
        <v>#VALUE!</v>
      </c>
      <c r="P65">
        <v>0</v>
      </c>
      <c r="Q65" t="e">
        <f t="shared" si="0"/>
        <v>#VALUE!</v>
      </c>
      <c r="R65">
        <f t="shared" si="7"/>
        <v>0</v>
      </c>
    </row>
    <row r="66" spans="1:18" x14ac:dyDescent="0.25">
      <c r="A66">
        <f t="shared" si="1"/>
        <v>64</v>
      </c>
      <c r="B66" t="str">
        <f t="shared" si="2"/>
        <v>40</v>
      </c>
      <c r="C66">
        <v>65</v>
      </c>
      <c r="D66" t="e">
        <f>VLOOKUP(C65,'PS2 Scancodes'!$B$3:$C$103,2,0)</f>
        <v>#N/A</v>
      </c>
      <c r="E66">
        <v>0</v>
      </c>
      <c r="F66" t="e">
        <f t="shared" si="3"/>
        <v>#VALUE!</v>
      </c>
      <c r="G66">
        <f t="shared" si="9"/>
        <v>0</v>
      </c>
      <c r="H66">
        <v>0</v>
      </c>
      <c r="I66" t="e">
        <f t="shared" si="4"/>
        <v>#VALUE!</v>
      </c>
      <c r="K66">
        <f t="shared" si="5"/>
        <v>0</v>
      </c>
      <c r="L66">
        <v>0</v>
      </c>
      <c r="M66" t="e">
        <f t="shared" si="6"/>
        <v>#VALUE!</v>
      </c>
      <c r="P66">
        <v>0</v>
      </c>
      <c r="Q66" t="e">
        <f t="shared" ref="Q66:Q129" si="10">CHAR(P66)</f>
        <v>#VALUE!</v>
      </c>
      <c r="R66">
        <f t="shared" si="7"/>
        <v>0</v>
      </c>
    </row>
    <row r="67" spans="1:18" x14ac:dyDescent="0.25">
      <c r="A67">
        <f t="shared" ref="A67:A129" si="11">C67-1</f>
        <v>65</v>
      </c>
      <c r="B67" t="str">
        <f t="shared" ref="B67:B129" si="12">DEC2HEX(A67)</f>
        <v>41</v>
      </c>
      <c r="C67">
        <v>66</v>
      </c>
      <c r="D67" t="str">
        <f>VLOOKUP(C66,'PS2 Scancodes'!$B$3:$C$103,2,0)</f>
        <v>,</v>
      </c>
      <c r="E67">
        <v>44</v>
      </c>
      <c r="F67" t="str">
        <f t="shared" ref="F67:F129" si="13">CHAR(E67)</f>
        <v>,</v>
      </c>
      <c r="G67">
        <f t="shared" si="9"/>
        <v>44</v>
      </c>
      <c r="H67">
        <v>59</v>
      </c>
      <c r="I67" t="str">
        <f t="shared" ref="I67:I129" si="14">CHAR(H67)</f>
        <v>;</v>
      </c>
      <c r="J67" t="s">
        <v>122</v>
      </c>
      <c r="K67">
        <f t="shared" ref="K67:K129" si="15">IF(J67="",0,CODE(J67))</f>
        <v>60</v>
      </c>
      <c r="L67">
        <v>0</v>
      </c>
      <c r="M67" t="e">
        <f t="shared" ref="M67:M129" si="16">CHAR(L67)</f>
        <v>#VALUE!</v>
      </c>
      <c r="P67">
        <v>0</v>
      </c>
      <c r="Q67" t="e">
        <f t="shared" si="10"/>
        <v>#VALUE!</v>
      </c>
      <c r="R67">
        <f t="shared" ref="R67:R129" si="17">IF(ISERROR(VLOOKUP(A67,$R$134:$U$166,4,0)),0,VLOOKUP(A67,$R$134:$U$166,4,0))</f>
        <v>0</v>
      </c>
    </row>
    <row r="68" spans="1:18" x14ac:dyDescent="0.25">
      <c r="A68">
        <f t="shared" si="11"/>
        <v>66</v>
      </c>
      <c r="B68" t="str">
        <f t="shared" si="12"/>
        <v>42</v>
      </c>
      <c r="C68">
        <v>67</v>
      </c>
      <c r="D68" t="s">
        <v>112</v>
      </c>
      <c r="E68">
        <v>107</v>
      </c>
      <c r="F68" t="str">
        <f t="shared" si="13"/>
        <v>k</v>
      </c>
      <c r="G68">
        <f t="shared" si="9"/>
        <v>107</v>
      </c>
      <c r="H68">
        <v>75</v>
      </c>
      <c r="I68" t="str">
        <f t="shared" si="14"/>
        <v>K</v>
      </c>
      <c r="J68" t="s">
        <v>1</v>
      </c>
      <c r="K68">
        <f t="shared" si="15"/>
        <v>75</v>
      </c>
      <c r="L68">
        <v>0</v>
      </c>
      <c r="M68" t="e">
        <f t="shared" si="16"/>
        <v>#VALUE!</v>
      </c>
      <c r="P68">
        <v>11</v>
      </c>
      <c r="Q68" t="str">
        <f t="shared" si="10"/>
        <v>_x000B_</v>
      </c>
      <c r="R68">
        <f t="shared" si="17"/>
        <v>0</v>
      </c>
    </row>
    <row r="69" spans="1:18" x14ac:dyDescent="0.25">
      <c r="A69">
        <f t="shared" si="11"/>
        <v>67</v>
      </c>
      <c r="B69" t="str">
        <f t="shared" si="12"/>
        <v>43</v>
      </c>
      <c r="C69">
        <v>68</v>
      </c>
      <c r="D69" t="s">
        <v>113</v>
      </c>
      <c r="E69">
        <v>105</v>
      </c>
      <c r="F69" t="str">
        <f t="shared" si="13"/>
        <v>i</v>
      </c>
      <c r="G69">
        <f t="shared" si="9"/>
        <v>105</v>
      </c>
      <c r="H69">
        <v>73</v>
      </c>
      <c r="I69" t="str">
        <f t="shared" si="14"/>
        <v>I</v>
      </c>
      <c r="J69" t="s">
        <v>63</v>
      </c>
      <c r="K69">
        <f t="shared" si="15"/>
        <v>73</v>
      </c>
      <c r="L69">
        <v>0</v>
      </c>
      <c r="M69" t="e">
        <f t="shared" si="16"/>
        <v>#VALUE!</v>
      </c>
      <c r="P69">
        <v>9</v>
      </c>
      <c r="Q69" t="str">
        <f t="shared" si="10"/>
        <v xml:space="preserve">	</v>
      </c>
      <c r="R69">
        <f t="shared" si="17"/>
        <v>0</v>
      </c>
    </row>
    <row r="70" spans="1:18" x14ac:dyDescent="0.25">
      <c r="A70">
        <f t="shared" si="11"/>
        <v>68</v>
      </c>
      <c r="B70" t="str">
        <f t="shared" si="12"/>
        <v>44</v>
      </c>
      <c r="C70">
        <v>69</v>
      </c>
      <c r="D70" t="s">
        <v>114</v>
      </c>
      <c r="E70">
        <v>111</v>
      </c>
      <c r="F70" t="str">
        <f t="shared" si="13"/>
        <v>o</v>
      </c>
      <c r="G70">
        <f t="shared" si="9"/>
        <v>111</v>
      </c>
      <c r="H70">
        <v>79</v>
      </c>
      <c r="I70" t="str">
        <f t="shared" si="14"/>
        <v>O</v>
      </c>
      <c r="J70" t="s">
        <v>64</v>
      </c>
      <c r="K70">
        <f t="shared" si="15"/>
        <v>79</v>
      </c>
      <c r="L70">
        <v>0</v>
      </c>
      <c r="M70" t="e">
        <f t="shared" si="16"/>
        <v>#VALUE!</v>
      </c>
      <c r="P70">
        <v>15</v>
      </c>
      <c r="Q70" t="str">
        <f t="shared" si="10"/>
        <v>_x000F_</v>
      </c>
      <c r="R70">
        <f t="shared" si="17"/>
        <v>0</v>
      </c>
    </row>
    <row r="71" spans="1:18" x14ac:dyDescent="0.25">
      <c r="A71">
        <f t="shared" si="11"/>
        <v>69</v>
      </c>
      <c r="B71" t="str">
        <f t="shared" si="12"/>
        <v>45</v>
      </c>
      <c r="C71">
        <v>70</v>
      </c>
      <c r="D71">
        <f>VLOOKUP(C70,'PS2 Scancodes'!$B$3:$C$103,2,0)</f>
        <v>0</v>
      </c>
      <c r="E71">
        <v>48</v>
      </c>
      <c r="F71" t="str">
        <f t="shared" si="13"/>
        <v>0</v>
      </c>
      <c r="G71">
        <f t="shared" si="9"/>
        <v>48</v>
      </c>
      <c r="H71">
        <v>61</v>
      </c>
      <c r="I71" t="str">
        <f t="shared" si="14"/>
        <v>=</v>
      </c>
      <c r="J71" t="s">
        <v>123</v>
      </c>
      <c r="K71">
        <f t="shared" si="15"/>
        <v>41</v>
      </c>
      <c r="L71">
        <v>125</v>
      </c>
      <c r="M71" t="str">
        <f t="shared" si="16"/>
        <v>}</v>
      </c>
      <c r="P71">
        <v>0</v>
      </c>
      <c r="Q71" t="e">
        <f t="shared" si="10"/>
        <v>#VALUE!</v>
      </c>
      <c r="R71">
        <f t="shared" si="17"/>
        <v>0</v>
      </c>
    </row>
    <row r="72" spans="1:18" x14ac:dyDescent="0.25">
      <c r="A72">
        <f t="shared" si="11"/>
        <v>70</v>
      </c>
      <c r="B72" t="str">
        <f t="shared" si="12"/>
        <v>46</v>
      </c>
      <c r="C72">
        <v>71</v>
      </c>
      <c r="D72">
        <f>VLOOKUP(C71,'PS2 Scancodes'!$B$3:$C$103,2,0)</f>
        <v>9</v>
      </c>
      <c r="E72">
        <v>57</v>
      </c>
      <c r="F72" t="str">
        <f t="shared" si="13"/>
        <v>9</v>
      </c>
      <c r="G72">
        <f t="shared" si="9"/>
        <v>57</v>
      </c>
      <c r="H72">
        <v>41</v>
      </c>
      <c r="I72" t="str">
        <f t="shared" si="14"/>
        <v>)</v>
      </c>
      <c r="J72" t="s">
        <v>124</v>
      </c>
      <c r="K72">
        <f t="shared" si="15"/>
        <v>40</v>
      </c>
      <c r="L72">
        <v>93</v>
      </c>
      <c r="M72" t="str">
        <f t="shared" si="16"/>
        <v>]</v>
      </c>
      <c r="P72">
        <v>0</v>
      </c>
      <c r="Q72" t="e">
        <f t="shared" si="10"/>
        <v>#VALUE!</v>
      </c>
      <c r="R72">
        <f t="shared" si="17"/>
        <v>0</v>
      </c>
    </row>
    <row r="73" spans="1:18" x14ac:dyDescent="0.25">
      <c r="A73">
        <f t="shared" si="11"/>
        <v>71</v>
      </c>
      <c r="B73" t="str">
        <f t="shared" si="12"/>
        <v>47</v>
      </c>
      <c r="C73">
        <v>72</v>
      </c>
      <c r="D73" t="e">
        <f>VLOOKUP(C72,'PS2 Scancodes'!$B$3:$C$103,2,0)</f>
        <v>#N/A</v>
      </c>
      <c r="E73">
        <v>0</v>
      </c>
      <c r="F73" t="e">
        <f t="shared" si="13"/>
        <v>#VALUE!</v>
      </c>
      <c r="G73">
        <f t="shared" si="9"/>
        <v>0</v>
      </c>
      <c r="H73">
        <v>0</v>
      </c>
      <c r="I73" t="e">
        <f t="shared" si="14"/>
        <v>#VALUE!</v>
      </c>
      <c r="K73">
        <f t="shared" si="15"/>
        <v>0</v>
      </c>
      <c r="L73">
        <v>0</v>
      </c>
      <c r="M73" t="e">
        <f t="shared" si="16"/>
        <v>#VALUE!</v>
      </c>
      <c r="P73">
        <v>0</v>
      </c>
      <c r="Q73" t="e">
        <f t="shared" si="10"/>
        <v>#VALUE!</v>
      </c>
      <c r="R73">
        <f t="shared" si="17"/>
        <v>0</v>
      </c>
    </row>
    <row r="74" spans="1:18" x14ac:dyDescent="0.25">
      <c r="A74">
        <f t="shared" si="11"/>
        <v>72</v>
      </c>
      <c r="B74" t="str">
        <f t="shared" si="12"/>
        <v>48</v>
      </c>
      <c r="C74">
        <v>73</v>
      </c>
      <c r="D74" t="e">
        <f>VLOOKUP(C73,'PS2 Scancodes'!$B$3:$C$103,2,0)</f>
        <v>#N/A</v>
      </c>
      <c r="E74">
        <v>0</v>
      </c>
      <c r="F74" t="e">
        <f t="shared" si="13"/>
        <v>#VALUE!</v>
      </c>
      <c r="G74">
        <f t="shared" si="9"/>
        <v>0</v>
      </c>
      <c r="H74">
        <v>0</v>
      </c>
      <c r="I74" t="e">
        <f t="shared" si="14"/>
        <v>#VALUE!</v>
      </c>
      <c r="K74">
        <f t="shared" si="15"/>
        <v>0</v>
      </c>
      <c r="L74">
        <v>0</v>
      </c>
      <c r="M74" t="e">
        <f t="shared" si="16"/>
        <v>#VALUE!</v>
      </c>
      <c r="P74">
        <v>0</v>
      </c>
      <c r="Q74" t="e">
        <f t="shared" si="10"/>
        <v>#VALUE!</v>
      </c>
      <c r="R74">
        <f t="shared" si="17"/>
        <v>0</v>
      </c>
    </row>
    <row r="75" spans="1:18" x14ac:dyDescent="0.25">
      <c r="A75">
        <f t="shared" si="11"/>
        <v>73</v>
      </c>
      <c r="B75" t="str">
        <f t="shared" si="12"/>
        <v>49</v>
      </c>
      <c r="C75">
        <v>74</v>
      </c>
      <c r="D75" t="str">
        <f>VLOOKUP(C74,'PS2 Scancodes'!$B$3:$C$103,2,0)</f>
        <v>.</v>
      </c>
      <c r="E75">
        <v>46</v>
      </c>
      <c r="F75" t="str">
        <f t="shared" si="13"/>
        <v>.</v>
      </c>
      <c r="G75">
        <f t="shared" si="9"/>
        <v>46</v>
      </c>
      <c r="H75">
        <v>58</v>
      </c>
      <c r="I75" t="str">
        <f t="shared" si="14"/>
        <v>:</v>
      </c>
      <c r="J75" t="s">
        <v>125</v>
      </c>
      <c r="K75">
        <f t="shared" si="15"/>
        <v>62</v>
      </c>
      <c r="L75">
        <v>0</v>
      </c>
      <c r="M75" t="e">
        <f t="shared" si="16"/>
        <v>#VALUE!</v>
      </c>
      <c r="P75">
        <v>0</v>
      </c>
      <c r="Q75" t="e">
        <f t="shared" si="10"/>
        <v>#VALUE!</v>
      </c>
      <c r="R75">
        <f t="shared" si="17"/>
        <v>0</v>
      </c>
    </row>
    <row r="76" spans="1:18" x14ac:dyDescent="0.25">
      <c r="A76">
        <f t="shared" si="11"/>
        <v>74</v>
      </c>
      <c r="B76" t="str">
        <f t="shared" si="12"/>
        <v>4A</v>
      </c>
      <c r="C76">
        <v>75</v>
      </c>
      <c r="D76" t="str">
        <f>VLOOKUP(C75,'PS2 Scancodes'!$B$3:$C$103,2,0)</f>
        <v>/</v>
      </c>
      <c r="E76">
        <v>45</v>
      </c>
      <c r="F76" t="str">
        <f t="shared" si="13"/>
        <v>-</v>
      </c>
      <c r="G76">
        <f t="shared" si="9"/>
        <v>47</v>
      </c>
      <c r="H76">
        <v>95</v>
      </c>
      <c r="I76" t="str">
        <f t="shared" si="14"/>
        <v>_</v>
      </c>
      <c r="J76" t="s">
        <v>126</v>
      </c>
      <c r="K76">
        <f t="shared" si="15"/>
        <v>63</v>
      </c>
      <c r="L76">
        <v>0</v>
      </c>
      <c r="M76" t="e">
        <f t="shared" si="16"/>
        <v>#VALUE!</v>
      </c>
      <c r="P76">
        <v>0</v>
      </c>
      <c r="Q76" t="e">
        <f t="shared" si="10"/>
        <v>#VALUE!</v>
      </c>
      <c r="R76">
        <f t="shared" si="17"/>
        <v>0</v>
      </c>
    </row>
    <row r="77" spans="1:18" x14ac:dyDescent="0.25">
      <c r="A77">
        <f t="shared" si="11"/>
        <v>75</v>
      </c>
      <c r="B77" t="str">
        <f t="shared" si="12"/>
        <v>4B</v>
      </c>
      <c r="C77">
        <v>76</v>
      </c>
      <c r="D77" t="s">
        <v>127</v>
      </c>
      <c r="E77">
        <v>108</v>
      </c>
      <c r="F77" t="str">
        <f t="shared" si="13"/>
        <v>l</v>
      </c>
      <c r="G77">
        <f t="shared" si="9"/>
        <v>108</v>
      </c>
      <c r="H77">
        <v>76</v>
      </c>
      <c r="I77" t="str">
        <f t="shared" si="14"/>
        <v>L</v>
      </c>
      <c r="J77" t="s">
        <v>3</v>
      </c>
      <c r="K77">
        <f t="shared" si="15"/>
        <v>76</v>
      </c>
      <c r="L77">
        <v>0</v>
      </c>
      <c r="M77" t="e">
        <f t="shared" si="16"/>
        <v>#VALUE!</v>
      </c>
      <c r="P77">
        <v>12</v>
      </c>
      <c r="Q77" t="str">
        <f t="shared" si="10"/>
        <v>_x000C_</v>
      </c>
      <c r="R77">
        <f t="shared" si="17"/>
        <v>0</v>
      </c>
    </row>
    <row r="78" spans="1:18" x14ac:dyDescent="0.25">
      <c r="A78">
        <f t="shared" si="11"/>
        <v>76</v>
      </c>
      <c r="B78" t="str">
        <f t="shared" si="12"/>
        <v>4C</v>
      </c>
      <c r="C78">
        <v>77</v>
      </c>
      <c r="D78" t="str">
        <f>VLOOKUP(C77,'PS2 Scancodes'!$B$3:$C$103,2,0)</f>
        <v>;</v>
      </c>
      <c r="E78">
        <v>0</v>
      </c>
      <c r="F78" t="e">
        <f t="shared" si="13"/>
        <v>#VALUE!</v>
      </c>
      <c r="G78">
        <f t="shared" si="9"/>
        <v>59</v>
      </c>
      <c r="H78">
        <v>0</v>
      </c>
      <c r="I78" t="e">
        <f t="shared" si="14"/>
        <v>#VALUE!</v>
      </c>
      <c r="J78" t="s">
        <v>128</v>
      </c>
      <c r="K78">
        <f t="shared" si="15"/>
        <v>58</v>
      </c>
      <c r="L78">
        <v>0</v>
      </c>
      <c r="M78" t="e">
        <f t="shared" si="16"/>
        <v>#VALUE!</v>
      </c>
      <c r="P78">
        <v>0</v>
      </c>
      <c r="Q78" t="e">
        <f t="shared" si="10"/>
        <v>#VALUE!</v>
      </c>
      <c r="R78">
        <f t="shared" si="17"/>
        <v>0</v>
      </c>
    </row>
    <row r="79" spans="1:18" x14ac:dyDescent="0.25">
      <c r="A79">
        <f t="shared" si="11"/>
        <v>77</v>
      </c>
      <c r="B79" t="str">
        <f t="shared" si="12"/>
        <v>4D</v>
      </c>
      <c r="C79">
        <v>78</v>
      </c>
      <c r="D79" t="s">
        <v>129</v>
      </c>
      <c r="E79">
        <v>112</v>
      </c>
      <c r="F79" t="str">
        <f t="shared" si="13"/>
        <v>p</v>
      </c>
      <c r="G79">
        <f t="shared" si="9"/>
        <v>112</v>
      </c>
      <c r="H79">
        <v>80</v>
      </c>
      <c r="I79" t="str">
        <f t="shared" si="14"/>
        <v>P</v>
      </c>
      <c r="J79" t="s">
        <v>65</v>
      </c>
      <c r="K79">
        <f t="shared" si="15"/>
        <v>80</v>
      </c>
      <c r="L79">
        <v>0</v>
      </c>
      <c r="M79" t="e">
        <f t="shared" si="16"/>
        <v>#VALUE!</v>
      </c>
      <c r="P79">
        <v>16</v>
      </c>
      <c r="Q79" t="str">
        <f t="shared" si="10"/>
        <v>_x0010_</v>
      </c>
      <c r="R79">
        <f t="shared" si="17"/>
        <v>0</v>
      </c>
    </row>
    <row r="80" spans="1:18" x14ac:dyDescent="0.25">
      <c r="A80">
        <f t="shared" si="11"/>
        <v>78</v>
      </c>
      <c r="B80" t="str">
        <f t="shared" si="12"/>
        <v>4E</v>
      </c>
      <c r="C80">
        <v>79</v>
      </c>
      <c r="D80" t="str">
        <f>VLOOKUP(C79,'PS2 Scancodes'!$B$3:$C$103,2,0)</f>
        <v>-</v>
      </c>
      <c r="E80">
        <v>0</v>
      </c>
      <c r="F80" t="e">
        <f t="shared" si="13"/>
        <v>#VALUE!</v>
      </c>
      <c r="G80">
        <f t="shared" si="9"/>
        <v>45</v>
      </c>
      <c r="H80">
        <v>63</v>
      </c>
      <c r="I80" t="str">
        <f t="shared" si="14"/>
        <v>?</v>
      </c>
      <c r="J80" t="s">
        <v>137</v>
      </c>
      <c r="K80">
        <f t="shared" si="15"/>
        <v>95</v>
      </c>
      <c r="L80">
        <v>92</v>
      </c>
      <c r="M80" t="str">
        <f t="shared" si="16"/>
        <v>\</v>
      </c>
      <c r="P80">
        <v>0</v>
      </c>
      <c r="Q80" t="e">
        <f t="shared" si="10"/>
        <v>#VALUE!</v>
      </c>
      <c r="R80">
        <f t="shared" si="17"/>
        <v>0</v>
      </c>
    </row>
    <row r="81" spans="1:18" x14ac:dyDescent="0.25">
      <c r="A81">
        <f t="shared" si="11"/>
        <v>79</v>
      </c>
      <c r="B81" t="str">
        <f t="shared" si="12"/>
        <v>4F</v>
      </c>
      <c r="C81">
        <v>80</v>
      </c>
      <c r="D81" t="e">
        <f>VLOOKUP(C80,'PS2 Scancodes'!$B$3:$C$103,2,0)</f>
        <v>#N/A</v>
      </c>
      <c r="E81">
        <v>0</v>
      </c>
      <c r="F81" t="e">
        <f t="shared" si="13"/>
        <v>#VALUE!</v>
      </c>
      <c r="G81">
        <f t="shared" si="9"/>
        <v>0</v>
      </c>
      <c r="H81">
        <v>0</v>
      </c>
      <c r="I81" t="e">
        <f t="shared" si="14"/>
        <v>#VALUE!</v>
      </c>
      <c r="K81">
        <f t="shared" si="15"/>
        <v>0</v>
      </c>
      <c r="L81">
        <v>0</v>
      </c>
      <c r="M81" t="e">
        <f t="shared" si="16"/>
        <v>#VALUE!</v>
      </c>
      <c r="P81">
        <v>0</v>
      </c>
      <c r="Q81" t="e">
        <f t="shared" si="10"/>
        <v>#VALUE!</v>
      </c>
      <c r="R81">
        <f t="shared" si="17"/>
        <v>0</v>
      </c>
    </row>
    <row r="82" spans="1:18" x14ac:dyDescent="0.25">
      <c r="A82">
        <f t="shared" si="11"/>
        <v>80</v>
      </c>
      <c r="B82" t="str">
        <f t="shared" si="12"/>
        <v>50</v>
      </c>
      <c r="C82">
        <v>81</v>
      </c>
      <c r="D82" t="e">
        <f>VLOOKUP(C81,'PS2 Scancodes'!$B$3:$C$103,2,0)</f>
        <v>#N/A</v>
      </c>
      <c r="E82">
        <v>0</v>
      </c>
      <c r="F82" t="e">
        <f t="shared" si="13"/>
        <v>#VALUE!</v>
      </c>
      <c r="G82">
        <f t="shared" si="9"/>
        <v>0</v>
      </c>
      <c r="H82">
        <v>0</v>
      </c>
      <c r="I82" t="e">
        <f t="shared" si="14"/>
        <v>#VALUE!</v>
      </c>
      <c r="K82">
        <f t="shared" si="15"/>
        <v>0</v>
      </c>
      <c r="L82">
        <v>0</v>
      </c>
      <c r="M82" t="e">
        <f t="shared" si="16"/>
        <v>#VALUE!</v>
      </c>
      <c r="P82">
        <v>0</v>
      </c>
      <c r="Q82" t="e">
        <f t="shared" si="10"/>
        <v>#VALUE!</v>
      </c>
      <c r="R82">
        <f t="shared" si="17"/>
        <v>0</v>
      </c>
    </row>
    <row r="83" spans="1:18" x14ac:dyDescent="0.25">
      <c r="A83">
        <f t="shared" si="11"/>
        <v>81</v>
      </c>
      <c r="B83" t="str">
        <f t="shared" si="12"/>
        <v>51</v>
      </c>
      <c r="C83">
        <v>82</v>
      </c>
      <c r="D83" t="e">
        <f>VLOOKUP(C82,'PS2 Scancodes'!$B$3:$C$103,2,0)</f>
        <v>#N/A</v>
      </c>
      <c r="E83">
        <v>0</v>
      </c>
      <c r="F83" t="e">
        <f t="shared" si="13"/>
        <v>#VALUE!</v>
      </c>
      <c r="G83">
        <f t="shared" si="9"/>
        <v>0</v>
      </c>
      <c r="H83">
        <v>0</v>
      </c>
      <c r="I83" t="e">
        <f t="shared" si="14"/>
        <v>#VALUE!</v>
      </c>
      <c r="K83">
        <f t="shared" si="15"/>
        <v>0</v>
      </c>
      <c r="L83">
        <v>0</v>
      </c>
      <c r="M83" t="e">
        <f t="shared" si="16"/>
        <v>#VALUE!</v>
      </c>
      <c r="P83">
        <v>0</v>
      </c>
      <c r="Q83" t="e">
        <f t="shared" si="10"/>
        <v>#VALUE!</v>
      </c>
      <c r="R83">
        <f t="shared" si="17"/>
        <v>0</v>
      </c>
    </row>
    <row r="84" spans="1:18" x14ac:dyDescent="0.25">
      <c r="A84">
        <f t="shared" si="11"/>
        <v>82</v>
      </c>
      <c r="B84" t="str">
        <f t="shared" si="12"/>
        <v>52</v>
      </c>
      <c r="C84">
        <v>83</v>
      </c>
      <c r="D84" t="str">
        <f>VLOOKUP(C83,'PS2 Scancodes'!$B$3:$C$103,2,0)</f>
        <v>'</v>
      </c>
      <c r="E84">
        <v>0</v>
      </c>
      <c r="F84" t="e">
        <f t="shared" si="13"/>
        <v>#VALUE!</v>
      </c>
      <c r="G84">
        <f t="shared" si="9"/>
        <v>39</v>
      </c>
      <c r="H84">
        <v>0</v>
      </c>
      <c r="I84" t="e">
        <f t="shared" si="14"/>
        <v>#VALUE!</v>
      </c>
      <c r="J84" t="s">
        <v>130</v>
      </c>
      <c r="K84">
        <f t="shared" si="15"/>
        <v>34</v>
      </c>
      <c r="L84">
        <v>0</v>
      </c>
      <c r="M84" t="e">
        <f t="shared" si="16"/>
        <v>#VALUE!</v>
      </c>
      <c r="P84">
        <v>0</v>
      </c>
      <c r="Q84" t="e">
        <f t="shared" si="10"/>
        <v>#VALUE!</v>
      </c>
      <c r="R84">
        <f t="shared" si="17"/>
        <v>0</v>
      </c>
    </row>
    <row r="85" spans="1:18" x14ac:dyDescent="0.25">
      <c r="A85">
        <f t="shared" si="11"/>
        <v>83</v>
      </c>
      <c r="B85" t="str">
        <f t="shared" si="12"/>
        <v>53</v>
      </c>
      <c r="C85">
        <v>84</v>
      </c>
      <c r="D85" t="e">
        <f>VLOOKUP(C84,'PS2 Scancodes'!$B$3:$C$103,2,0)</f>
        <v>#N/A</v>
      </c>
      <c r="E85">
        <v>0</v>
      </c>
      <c r="F85" t="e">
        <f t="shared" si="13"/>
        <v>#VALUE!</v>
      </c>
      <c r="G85">
        <f t="shared" si="9"/>
        <v>0</v>
      </c>
      <c r="H85">
        <v>0</v>
      </c>
      <c r="I85" t="e">
        <f t="shared" si="14"/>
        <v>#VALUE!</v>
      </c>
      <c r="K85">
        <f t="shared" si="15"/>
        <v>0</v>
      </c>
      <c r="L85">
        <v>0</v>
      </c>
      <c r="M85" t="e">
        <f t="shared" si="16"/>
        <v>#VALUE!</v>
      </c>
      <c r="P85">
        <v>0</v>
      </c>
      <c r="Q85" t="e">
        <f t="shared" si="10"/>
        <v>#VALUE!</v>
      </c>
      <c r="R85">
        <f t="shared" si="17"/>
        <v>0</v>
      </c>
    </row>
    <row r="86" spans="1:18" x14ac:dyDescent="0.25">
      <c r="A86">
        <f t="shared" si="11"/>
        <v>84</v>
      </c>
      <c r="B86" t="str">
        <f t="shared" si="12"/>
        <v>54</v>
      </c>
      <c r="C86">
        <v>85</v>
      </c>
      <c r="D86" t="str">
        <f>VLOOKUP(C85,'PS2 Scancodes'!$B$3:$C$103,2,0)</f>
        <v>[</v>
      </c>
      <c r="E86">
        <v>0</v>
      </c>
      <c r="F86" t="e">
        <f t="shared" si="13"/>
        <v>#VALUE!</v>
      </c>
      <c r="G86">
        <f t="shared" si="9"/>
        <v>91</v>
      </c>
      <c r="H86">
        <v>0</v>
      </c>
      <c r="I86" t="e">
        <f t="shared" si="14"/>
        <v>#VALUE!</v>
      </c>
      <c r="J86" t="s">
        <v>131</v>
      </c>
      <c r="K86">
        <f t="shared" si="15"/>
        <v>123</v>
      </c>
      <c r="L86">
        <v>0</v>
      </c>
      <c r="M86" t="e">
        <f t="shared" si="16"/>
        <v>#VALUE!</v>
      </c>
      <c r="P86">
        <v>27</v>
      </c>
      <c r="Q86" t="str">
        <f t="shared" si="10"/>
        <v>_x001B_</v>
      </c>
      <c r="R86">
        <f t="shared" si="17"/>
        <v>0</v>
      </c>
    </row>
    <row r="87" spans="1:18" x14ac:dyDescent="0.25">
      <c r="A87">
        <f t="shared" si="11"/>
        <v>85</v>
      </c>
      <c r="B87" t="str">
        <f t="shared" si="12"/>
        <v>55</v>
      </c>
      <c r="C87">
        <v>86</v>
      </c>
      <c r="D87" t="str">
        <f>VLOOKUP(C86,'PS2 Scancodes'!$B$3:$C$103,2,0)</f>
        <v>=</v>
      </c>
      <c r="E87">
        <v>96</v>
      </c>
      <c r="F87" t="str">
        <f t="shared" si="13"/>
        <v>`</v>
      </c>
      <c r="G87">
        <f t="shared" si="9"/>
        <v>61</v>
      </c>
      <c r="H87">
        <v>0</v>
      </c>
      <c r="I87" t="e">
        <f t="shared" si="14"/>
        <v>#VALUE!</v>
      </c>
      <c r="J87" t="s">
        <v>68</v>
      </c>
      <c r="K87">
        <f t="shared" si="15"/>
        <v>43</v>
      </c>
      <c r="L87">
        <v>0</v>
      </c>
      <c r="M87" t="e">
        <f t="shared" si="16"/>
        <v>#VALUE!</v>
      </c>
      <c r="P87">
        <v>0</v>
      </c>
      <c r="Q87" t="e">
        <f t="shared" si="10"/>
        <v>#VALUE!</v>
      </c>
      <c r="R87">
        <f t="shared" si="17"/>
        <v>0</v>
      </c>
    </row>
    <row r="88" spans="1:18" x14ac:dyDescent="0.25">
      <c r="A88">
        <f t="shared" si="11"/>
        <v>86</v>
      </c>
      <c r="B88" t="str">
        <f t="shared" si="12"/>
        <v>56</v>
      </c>
      <c r="C88">
        <v>87</v>
      </c>
      <c r="D88" t="e">
        <f>VLOOKUP(C87,'PS2 Scancodes'!$B$3:$C$103,2,0)</f>
        <v>#N/A</v>
      </c>
      <c r="E88">
        <v>0</v>
      </c>
      <c r="F88" t="e">
        <f t="shared" si="13"/>
        <v>#VALUE!</v>
      </c>
      <c r="G88">
        <f t="shared" si="9"/>
        <v>0</v>
      </c>
      <c r="H88">
        <v>0</v>
      </c>
      <c r="I88" t="e">
        <f t="shared" si="14"/>
        <v>#VALUE!</v>
      </c>
      <c r="K88">
        <f t="shared" si="15"/>
        <v>0</v>
      </c>
      <c r="L88">
        <v>0</v>
      </c>
      <c r="M88" t="e">
        <f t="shared" si="16"/>
        <v>#VALUE!</v>
      </c>
      <c r="P88">
        <v>0</v>
      </c>
      <c r="Q88" t="e">
        <f t="shared" si="10"/>
        <v>#VALUE!</v>
      </c>
      <c r="R88">
        <f t="shared" si="17"/>
        <v>0</v>
      </c>
    </row>
    <row r="89" spans="1:18" x14ac:dyDescent="0.25">
      <c r="A89">
        <f t="shared" si="11"/>
        <v>87</v>
      </c>
      <c r="B89" t="str">
        <f t="shared" si="12"/>
        <v>57</v>
      </c>
      <c r="C89">
        <v>88</v>
      </c>
      <c r="D89" t="e">
        <f>VLOOKUP(C88,'PS2 Scancodes'!$B$3:$C$103,2,0)</f>
        <v>#N/A</v>
      </c>
      <c r="E89">
        <v>0</v>
      </c>
      <c r="F89" t="e">
        <f t="shared" si="13"/>
        <v>#VALUE!</v>
      </c>
      <c r="G89">
        <f t="shared" si="9"/>
        <v>0</v>
      </c>
      <c r="H89">
        <v>0</v>
      </c>
      <c r="I89" t="e">
        <f t="shared" si="14"/>
        <v>#VALUE!</v>
      </c>
      <c r="K89">
        <f t="shared" si="15"/>
        <v>0</v>
      </c>
      <c r="L89">
        <v>0</v>
      </c>
      <c r="M89" t="e">
        <f t="shared" si="16"/>
        <v>#VALUE!</v>
      </c>
      <c r="P89">
        <v>0</v>
      </c>
      <c r="Q89" t="e">
        <f t="shared" si="10"/>
        <v>#VALUE!</v>
      </c>
      <c r="R89">
        <f t="shared" si="17"/>
        <v>0</v>
      </c>
    </row>
    <row r="90" spans="1:18" x14ac:dyDescent="0.25">
      <c r="A90">
        <f t="shared" si="11"/>
        <v>88</v>
      </c>
      <c r="B90" t="str">
        <f t="shared" si="12"/>
        <v>58</v>
      </c>
      <c r="C90">
        <v>89</v>
      </c>
      <c r="D90" t="str">
        <f>VLOOKUP(C89,'PS2 Scancodes'!$B$3:$C$103,2,0)</f>
        <v>Caps Lock</v>
      </c>
      <c r="E90">
        <v>0</v>
      </c>
      <c r="F90" t="e">
        <f t="shared" si="13"/>
        <v>#VALUE!</v>
      </c>
      <c r="G90">
        <v>0</v>
      </c>
      <c r="H90">
        <v>0</v>
      </c>
      <c r="I90" t="e">
        <f t="shared" si="14"/>
        <v>#VALUE!</v>
      </c>
      <c r="K90">
        <f t="shared" si="15"/>
        <v>0</v>
      </c>
      <c r="L90">
        <v>0</v>
      </c>
      <c r="M90" t="e">
        <f t="shared" si="16"/>
        <v>#VALUE!</v>
      </c>
      <c r="P90">
        <v>0</v>
      </c>
      <c r="Q90" t="e">
        <f t="shared" si="10"/>
        <v>#VALUE!</v>
      </c>
      <c r="R90">
        <f t="shared" si="17"/>
        <v>0</v>
      </c>
    </row>
    <row r="91" spans="1:18" x14ac:dyDescent="0.25">
      <c r="A91">
        <f t="shared" si="11"/>
        <v>89</v>
      </c>
      <c r="B91" t="str">
        <f t="shared" si="12"/>
        <v>59</v>
      </c>
      <c r="C91">
        <v>90</v>
      </c>
      <c r="D91" t="str">
        <f>VLOOKUP(C90,'PS2 Scancodes'!$B$3:$C$103,2,0)</f>
        <v>Shift (Right)</v>
      </c>
      <c r="E91">
        <v>0</v>
      </c>
      <c r="F91" t="e">
        <f t="shared" si="13"/>
        <v>#VALUE!</v>
      </c>
      <c r="G91">
        <v>0</v>
      </c>
      <c r="H91">
        <v>0</v>
      </c>
      <c r="I91" t="e">
        <f t="shared" si="14"/>
        <v>#VALUE!</v>
      </c>
      <c r="K91">
        <f t="shared" si="15"/>
        <v>0</v>
      </c>
      <c r="L91">
        <v>0</v>
      </c>
      <c r="M91" t="e">
        <f t="shared" si="16"/>
        <v>#VALUE!</v>
      </c>
      <c r="P91">
        <v>0</v>
      </c>
      <c r="Q91" t="e">
        <f t="shared" si="10"/>
        <v>#VALUE!</v>
      </c>
      <c r="R91">
        <f t="shared" si="17"/>
        <v>0</v>
      </c>
    </row>
    <row r="92" spans="1:18" x14ac:dyDescent="0.25">
      <c r="A92">
        <f t="shared" si="11"/>
        <v>90</v>
      </c>
      <c r="B92" t="str">
        <f t="shared" si="12"/>
        <v>5A</v>
      </c>
      <c r="C92">
        <v>91</v>
      </c>
      <c r="D92" t="str">
        <f>VLOOKUP(C91,'PS2 Scancodes'!$B$3:$C$103,2,0)</f>
        <v>Enter</v>
      </c>
      <c r="E92">
        <v>10</v>
      </c>
      <c r="F92" t="str">
        <f t="shared" si="13"/>
        <v xml:space="preserve">
</v>
      </c>
      <c r="G92">
        <f>VLOOKUP(D92,U:V,2,0)</f>
        <v>10</v>
      </c>
      <c r="H92">
        <v>0</v>
      </c>
      <c r="I92" t="e">
        <f t="shared" si="14"/>
        <v>#VALUE!</v>
      </c>
      <c r="K92">
        <f t="shared" si="15"/>
        <v>0</v>
      </c>
      <c r="L92">
        <v>0</v>
      </c>
      <c r="M92" t="e">
        <f t="shared" si="16"/>
        <v>#VALUE!</v>
      </c>
      <c r="P92">
        <v>0</v>
      </c>
      <c r="Q92" t="e">
        <f t="shared" si="10"/>
        <v>#VALUE!</v>
      </c>
      <c r="R92">
        <f t="shared" si="17"/>
        <v>0</v>
      </c>
    </row>
    <row r="93" spans="1:18" x14ac:dyDescent="0.25">
      <c r="A93">
        <f t="shared" si="11"/>
        <v>91</v>
      </c>
      <c r="B93" t="str">
        <f t="shared" si="12"/>
        <v>5B</v>
      </c>
      <c r="C93">
        <v>92</v>
      </c>
      <c r="D93" t="str">
        <f>VLOOKUP(C92,'PS2 Scancodes'!$B$3:$C$103,2,0)</f>
        <v>]</v>
      </c>
      <c r="E93">
        <v>43</v>
      </c>
      <c r="F93" t="str">
        <f t="shared" si="13"/>
        <v>+</v>
      </c>
      <c r="G93">
        <f t="shared" ref="G93:G103" si="18">IF(ISERROR(CODE(D93)),0,CODE(D93))</f>
        <v>93</v>
      </c>
      <c r="H93">
        <v>42</v>
      </c>
      <c r="I93" t="str">
        <f t="shared" si="14"/>
        <v>*</v>
      </c>
      <c r="J93" t="s">
        <v>132</v>
      </c>
      <c r="K93">
        <f t="shared" si="15"/>
        <v>125</v>
      </c>
      <c r="L93">
        <v>126</v>
      </c>
      <c r="M93" t="str">
        <f t="shared" si="16"/>
        <v>~</v>
      </c>
      <c r="P93">
        <v>29</v>
      </c>
      <c r="Q93" t="str">
        <f t="shared" si="10"/>
        <v>_x001D_</v>
      </c>
      <c r="R93">
        <f t="shared" si="17"/>
        <v>0</v>
      </c>
    </row>
    <row r="94" spans="1:18" x14ac:dyDescent="0.25">
      <c r="A94">
        <f t="shared" si="11"/>
        <v>92</v>
      </c>
      <c r="B94" t="str">
        <f t="shared" si="12"/>
        <v>5C</v>
      </c>
      <c r="C94">
        <v>93</v>
      </c>
      <c r="D94" t="e">
        <f>VLOOKUP(C93,'PS2 Scancodes'!$B$3:$C$103,2,0)</f>
        <v>#N/A</v>
      </c>
      <c r="E94">
        <v>0</v>
      </c>
      <c r="F94" t="e">
        <f t="shared" si="13"/>
        <v>#VALUE!</v>
      </c>
      <c r="G94">
        <f t="shared" si="18"/>
        <v>0</v>
      </c>
      <c r="H94">
        <v>0</v>
      </c>
      <c r="I94" t="e">
        <f t="shared" si="14"/>
        <v>#VALUE!</v>
      </c>
      <c r="K94">
        <f t="shared" si="15"/>
        <v>0</v>
      </c>
      <c r="L94">
        <v>0</v>
      </c>
      <c r="M94" t="e">
        <f t="shared" si="16"/>
        <v>#VALUE!</v>
      </c>
      <c r="P94">
        <v>0</v>
      </c>
      <c r="Q94" t="e">
        <f t="shared" si="10"/>
        <v>#VALUE!</v>
      </c>
      <c r="R94">
        <f t="shared" si="17"/>
        <v>0</v>
      </c>
    </row>
    <row r="95" spans="1:18" x14ac:dyDescent="0.25">
      <c r="A95">
        <f t="shared" si="11"/>
        <v>93</v>
      </c>
      <c r="B95" t="str">
        <f t="shared" si="12"/>
        <v>5D</v>
      </c>
      <c r="C95">
        <v>94</v>
      </c>
      <c r="D95" t="str">
        <f>VLOOKUP(C94,'PS2 Scancodes'!$B$3:$C$103,2,0)</f>
        <v>\</v>
      </c>
      <c r="E95">
        <v>35</v>
      </c>
      <c r="F95" t="str">
        <f t="shared" si="13"/>
        <v>#</v>
      </c>
      <c r="G95">
        <f t="shared" si="18"/>
        <v>92</v>
      </c>
      <c r="H95">
        <v>39</v>
      </c>
      <c r="I95" t="str">
        <f t="shared" si="14"/>
        <v>'</v>
      </c>
      <c r="J95" t="s">
        <v>133</v>
      </c>
      <c r="K95">
        <f t="shared" si="15"/>
        <v>124</v>
      </c>
      <c r="L95">
        <v>0</v>
      </c>
      <c r="M95" t="e">
        <f t="shared" si="16"/>
        <v>#VALUE!</v>
      </c>
      <c r="P95">
        <v>28</v>
      </c>
      <c r="Q95" t="str">
        <f t="shared" si="10"/>
        <v>_x001C_</v>
      </c>
      <c r="R95">
        <f t="shared" si="17"/>
        <v>0</v>
      </c>
    </row>
    <row r="96" spans="1:18" x14ac:dyDescent="0.25">
      <c r="A96">
        <f t="shared" si="11"/>
        <v>94</v>
      </c>
      <c r="B96" t="str">
        <f t="shared" si="12"/>
        <v>5E</v>
      </c>
      <c r="C96">
        <v>95</v>
      </c>
      <c r="D96" t="e">
        <f>VLOOKUP(C95,'PS2 Scancodes'!$B$3:$C$103,2,0)</f>
        <v>#N/A</v>
      </c>
      <c r="E96">
        <v>0</v>
      </c>
      <c r="F96" t="e">
        <f t="shared" si="13"/>
        <v>#VALUE!</v>
      </c>
      <c r="G96">
        <f t="shared" si="18"/>
        <v>0</v>
      </c>
      <c r="H96">
        <v>0</v>
      </c>
      <c r="I96" t="e">
        <f t="shared" si="14"/>
        <v>#VALUE!</v>
      </c>
      <c r="K96">
        <f t="shared" si="15"/>
        <v>0</v>
      </c>
      <c r="L96">
        <v>0</v>
      </c>
      <c r="M96" t="e">
        <f t="shared" si="16"/>
        <v>#VALUE!</v>
      </c>
      <c r="P96">
        <v>0</v>
      </c>
      <c r="Q96" t="e">
        <f t="shared" si="10"/>
        <v>#VALUE!</v>
      </c>
      <c r="R96">
        <f t="shared" si="17"/>
        <v>0</v>
      </c>
    </row>
    <row r="97" spans="1:18" x14ac:dyDescent="0.25">
      <c r="A97">
        <f t="shared" si="11"/>
        <v>95</v>
      </c>
      <c r="B97" t="str">
        <f t="shared" si="12"/>
        <v>5F</v>
      </c>
      <c r="C97">
        <v>96</v>
      </c>
      <c r="D97" t="e">
        <f>VLOOKUP(C96,'PS2 Scancodes'!$B$3:$C$103,2,0)</f>
        <v>#N/A</v>
      </c>
      <c r="E97">
        <v>0</v>
      </c>
      <c r="F97" t="e">
        <f t="shared" si="13"/>
        <v>#VALUE!</v>
      </c>
      <c r="G97">
        <f t="shared" si="18"/>
        <v>0</v>
      </c>
      <c r="H97">
        <v>0</v>
      </c>
      <c r="I97" t="e">
        <f t="shared" si="14"/>
        <v>#VALUE!</v>
      </c>
      <c r="K97">
        <f t="shared" si="15"/>
        <v>0</v>
      </c>
      <c r="L97">
        <v>0</v>
      </c>
      <c r="M97" t="e">
        <f t="shared" si="16"/>
        <v>#VALUE!</v>
      </c>
      <c r="P97">
        <v>0</v>
      </c>
      <c r="Q97" t="e">
        <f t="shared" si="10"/>
        <v>#VALUE!</v>
      </c>
      <c r="R97">
        <f t="shared" si="17"/>
        <v>0</v>
      </c>
    </row>
    <row r="98" spans="1:18" x14ac:dyDescent="0.25">
      <c r="A98">
        <f t="shared" si="11"/>
        <v>96</v>
      </c>
      <c r="B98" t="str">
        <f t="shared" si="12"/>
        <v>60</v>
      </c>
      <c r="C98">
        <v>97</v>
      </c>
      <c r="D98" t="e">
        <f>VLOOKUP(C97,'PS2 Scancodes'!$B$3:$C$103,2,0)</f>
        <v>#N/A</v>
      </c>
      <c r="E98">
        <v>0</v>
      </c>
      <c r="F98" t="e">
        <f t="shared" si="13"/>
        <v>#VALUE!</v>
      </c>
      <c r="G98">
        <f t="shared" si="18"/>
        <v>0</v>
      </c>
      <c r="H98">
        <v>0</v>
      </c>
      <c r="I98" t="e">
        <f t="shared" si="14"/>
        <v>#VALUE!</v>
      </c>
      <c r="K98">
        <f t="shared" si="15"/>
        <v>0</v>
      </c>
      <c r="L98">
        <v>0</v>
      </c>
      <c r="M98" t="e">
        <f t="shared" si="16"/>
        <v>#VALUE!</v>
      </c>
      <c r="P98">
        <v>0</v>
      </c>
      <c r="Q98" t="e">
        <f t="shared" si="10"/>
        <v>#VALUE!</v>
      </c>
      <c r="R98">
        <f t="shared" si="17"/>
        <v>0</v>
      </c>
    </row>
    <row r="99" spans="1:18" x14ac:dyDescent="0.25">
      <c r="A99">
        <f t="shared" si="11"/>
        <v>97</v>
      </c>
      <c r="B99" t="str">
        <f t="shared" si="12"/>
        <v>61</v>
      </c>
      <c r="C99">
        <v>98</v>
      </c>
      <c r="D99" t="e">
        <f>VLOOKUP(C98,'PS2 Scancodes'!$B$3:$C$103,2,0)</f>
        <v>#N/A</v>
      </c>
      <c r="E99">
        <v>60</v>
      </c>
      <c r="F99" t="str">
        <f t="shared" si="13"/>
        <v>&lt;</v>
      </c>
      <c r="G99">
        <f t="shared" si="18"/>
        <v>0</v>
      </c>
      <c r="H99">
        <v>62</v>
      </c>
      <c r="I99" t="str">
        <f t="shared" si="14"/>
        <v>&gt;</v>
      </c>
      <c r="K99">
        <f t="shared" si="15"/>
        <v>0</v>
      </c>
      <c r="L99">
        <v>124</v>
      </c>
      <c r="M99" t="str">
        <f t="shared" si="16"/>
        <v>|</v>
      </c>
      <c r="P99">
        <v>0</v>
      </c>
      <c r="Q99" t="e">
        <f t="shared" si="10"/>
        <v>#VALUE!</v>
      </c>
      <c r="R99">
        <f t="shared" si="17"/>
        <v>0</v>
      </c>
    </row>
    <row r="100" spans="1:18" x14ac:dyDescent="0.25">
      <c r="A100">
        <f t="shared" si="11"/>
        <v>98</v>
      </c>
      <c r="B100" t="str">
        <f t="shared" si="12"/>
        <v>62</v>
      </c>
      <c r="C100">
        <v>99</v>
      </c>
      <c r="D100" t="e">
        <f>VLOOKUP(C99,'PS2 Scancodes'!$B$3:$C$103,2,0)</f>
        <v>#N/A</v>
      </c>
      <c r="E100">
        <v>0</v>
      </c>
      <c r="F100" t="e">
        <f t="shared" si="13"/>
        <v>#VALUE!</v>
      </c>
      <c r="G100">
        <f t="shared" si="18"/>
        <v>0</v>
      </c>
      <c r="H100">
        <v>0</v>
      </c>
      <c r="I100" t="e">
        <f t="shared" si="14"/>
        <v>#VALUE!</v>
      </c>
      <c r="K100">
        <f t="shared" si="15"/>
        <v>0</v>
      </c>
      <c r="L100">
        <v>0</v>
      </c>
      <c r="M100" t="e">
        <f t="shared" si="16"/>
        <v>#VALUE!</v>
      </c>
      <c r="P100">
        <v>0</v>
      </c>
      <c r="Q100" t="e">
        <f t="shared" si="10"/>
        <v>#VALUE!</v>
      </c>
      <c r="R100">
        <f t="shared" si="17"/>
        <v>0</v>
      </c>
    </row>
    <row r="101" spans="1:18" x14ac:dyDescent="0.25">
      <c r="A101">
        <f t="shared" si="11"/>
        <v>99</v>
      </c>
      <c r="B101" t="str">
        <f t="shared" si="12"/>
        <v>63</v>
      </c>
      <c r="C101">
        <v>100</v>
      </c>
      <c r="D101" t="e">
        <f>VLOOKUP(C100,'PS2 Scancodes'!$B$3:$C$103,2,0)</f>
        <v>#N/A</v>
      </c>
      <c r="E101">
        <v>0</v>
      </c>
      <c r="F101" t="e">
        <f t="shared" si="13"/>
        <v>#VALUE!</v>
      </c>
      <c r="G101">
        <f t="shared" si="18"/>
        <v>0</v>
      </c>
      <c r="H101">
        <v>0</v>
      </c>
      <c r="I101" t="e">
        <f t="shared" si="14"/>
        <v>#VALUE!</v>
      </c>
      <c r="K101">
        <f t="shared" si="15"/>
        <v>0</v>
      </c>
      <c r="L101">
        <v>0</v>
      </c>
      <c r="M101" t="e">
        <f t="shared" si="16"/>
        <v>#VALUE!</v>
      </c>
      <c r="P101">
        <v>0</v>
      </c>
      <c r="Q101" t="e">
        <f t="shared" si="10"/>
        <v>#VALUE!</v>
      </c>
      <c r="R101">
        <f t="shared" si="17"/>
        <v>0</v>
      </c>
    </row>
    <row r="102" spans="1:18" x14ac:dyDescent="0.25">
      <c r="A102">
        <f t="shared" si="11"/>
        <v>100</v>
      </c>
      <c r="B102" t="str">
        <f t="shared" si="12"/>
        <v>64</v>
      </c>
      <c r="C102">
        <v>101</v>
      </c>
      <c r="D102" t="e">
        <f>VLOOKUP(C101,'PS2 Scancodes'!$B$3:$C$103,2,0)</f>
        <v>#N/A</v>
      </c>
      <c r="E102">
        <v>0</v>
      </c>
      <c r="F102" t="e">
        <f t="shared" si="13"/>
        <v>#VALUE!</v>
      </c>
      <c r="G102">
        <f t="shared" si="18"/>
        <v>0</v>
      </c>
      <c r="H102">
        <v>0</v>
      </c>
      <c r="I102" t="e">
        <f t="shared" si="14"/>
        <v>#VALUE!</v>
      </c>
      <c r="K102">
        <f t="shared" si="15"/>
        <v>0</v>
      </c>
      <c r="L102">
        <v>0</v>
      </c>
      <c r="M102" t="e">
        <f t="shared" si="16"/>
        <v>#VALUE!</v>
      </c>
      <c r="P102">
        <v>0</v>
      </c>
      <c r="Q102" t="e">
        <f t="shared" si="10"/>
        <v>#VALUE!</v>
      </c>
      <c r="R102">
        <f t="shared" si="17"/>
        <v>0</v>
      </c>
    </row>
    <row r="103" spans="1:18" x14ac:dyDescent="0.25">
      <c r="A103">
        <f t="shared" si="11"/>
        <v>101</v>
      </c>
      <c r="B103" t="str">
        <f t="shared" si="12"/>
        <v>65</v>
      </c>
      <c r="C103">
        <v>102</v>
      </c>
      <c r="D103" t="e">
        <f>VLOOKUP(C102,'PS2 Scancodes'!$B$3:$C$103,2,0)</f>
        <v>#N/A</v>
      </c>
      <c r="E103">
        <v>0</v>
      </c>
      <c r="F103" t="e">
        <f t="shared" si="13"/>
        <v>#VALUE!</v>
      </c>
      <c r="G103">
        <f t="shared" si="18"/>
        <v>0</v>
      </c>
      <c r="H103">
        <v>0</v>
      </c>
      <c r="I103" t="e">
        <f t="shared" si="14"/>
        <v>#VALUE!</v>
      </c>
      <c r="K103">
        <f t="shared" si="15"/>
        <v>0</v>
      </c>
      <c r="L103">
        <v>0</v>
      </c>
      <c r="M103" t="e">
        <f t="shared" si="16"/>
        <v>#VALUE!</v>
      </c>
      <c r="P103">
        <v>0</v>
      </c>
      <c r="Q103" t="e">
        <f t="shared" si="10"/>
        <v>#VALUE!</v>
      </c>
      <c r="R103">
        <f t="shared" si="17"/>
        <v>0</v>
      </c>
    </row>
    <row r="104" spans="1:18" x14ac:dyDescent="0.25">
      <c r="A104">
        <f t="shared" si="11"/>
        <v>102</v>
      </c>
      <c r="B104" t="str">
        <f t="shared" si="12"/>
        <v>66</v>
      </c>
      <c r="C104">
        <v>103</v>
      </c>
      <c r="D104" t="str">
        <f>VLOOKUP(C103,'PS2 Scancodes'!$B$3:$C$103,2,0)</f>
        <v>Backspace</v>
      </c>
      <c r="E104">
        <v>8</v>
      </c>
      <c r="F104" t="str">
        <f t="shared" si="13"/>
        <v>_x0008_</v>
      </c>
      <c r="G104">
        <f>VLOOKUP(D104,U:V,2,0)</f>
        <v>8</v>
      </c>
      <c r="H104">
        <v>0</v>
      </c>
      <c r="I104" t="e">
        <f t="shared" si="14"/>
        <v>#VALUE!</v>
      </c>
      <c r="K104">
        <f t="shared" si="15"/>
        <v>0</v>
      </c>
      <c r="L104">
        <v>0</v>
      </c>
      <c r="M104" t="e">
        <f t="shared" si="16"/>
        <v>#VALUE!</v>
      </c>
      <c r="P104">
        <v>0</v>
      </c>
      <c r="Q104" t="e">
        <f t="shared" si="10"/>
        <v>#VALUE!</v>
      </c>
      <c r="R104">
        <f t="shared" si="17"/>
        <v>0</v>
      </c>
    </row>
    <row r="105" spans="1:18" x14ac:dyDescent="0.25">
      <c r="A105">
        <f t="shared" si="11"/>
        <v>103</v>
      </c>
      <c r="B105" t="str">
        <f t="shared" si="12"/>
        <v>67</v>
      </c>
      <c r="C105">
        <v>104</v>
      </c>
      <c r="D105" t="e">
        <f>VLOOKUP(C104,'PS2 Scancodes'!$B$3:$C$103,2,0)</f>
        <v>#N/A</v>
      </c>
      <c r="E105">
        <v>0</v>
      </c>
      <c r="F105" t="e">
        <f t="shared" si="13"/>
        <v>#VALUE!</v>
      </c>
      <c r="G105">
        <f>IF(ISERROR(CODE(D105)),0,CODE(D105))</f>
        <v>0</v>
      </c>
      <c r="H105">
        <v>0</v>
      </c>
      <c r="I105" t="e">
        <f t="shared" si="14"/>
        <v>#VALUE!</v>
      </c>
      <c r="K105">
        <f t="shared" si="15"/>
        <v>0</v>
      </c>
      <c r="L105">
        <v>0</v>
      </c>
      <c r="M105" t="e">
        <f t="shared" si="16"/>
        <v>#VALUE!</v>
      </c>
      <c r="P105">
        <v>0</v>
      </c>
      <c r="Q105" t="e">
        <f t="shared" si="10"/>
        <v>#VALUE!</v>
      </c>
      <c r="R105">
        <f t="shared" si="17"/>
        <v>0</v>
      </c>
    </row>
    <row r="106" spans="1:18" x14ac:dyDescent="0.25">
      <c r="A106">
        <f t="shared" si="11"/>
        <v>104</v>
      </c>
      <c r="B106" t="str">
        <f t="shared" si="12"/>
        <v>68</v>
      </c>
      <c r="C106">
        <v>105</v>
      </c>
      <c r="D106" t="e">
        <f>VLOOKUP(C105,'PS2 Scancodes'!$B$3:$C$103,2,0)</f>
        <v>#N/A</v>
      </c>
      <c r="E106">
        <v>0</v>
      </c>
      <c r="F106" t="e">
        <f t="shared" si="13"/>
        <v>#VALUE!</v>
      </c>
      <c r="G106">
        <f>IF(ISERROR(CODE(D106)),0,CODE(D106))</f>
        <v>0</v>
      </c>
      <c r="H106">
        <v>0</v>
      </c>
      <c r="I106" t="e">
        <f t="shared" si="14"/>
        <v>#VALUE!</v>
      </c>
      <c r="K106">
        <f t="shared" si="15"/>
        <v>0</v>
      </c>
      <c r="L106">
        <v>0</v>
      </c>
      <c r="M106" t="e">
        <f t="shared" si="16"/>
        <v>#VALUE!</v>
      </c>
      <c r="P106">
        <v>0</v>
      </c>
      <c r="Q106" t="e">
        <f t="shared" si="10"/>
        <v>#VALUE!</v>
      </c>
      <c r="R106">
        <f t="shared" si="17"/>
        <v>0</v>
      </c>
    </row>
    <row r="107" spans="1:18" x14ac:dyDescent="0.25">
      <c r="A107">
        <f t="shared" si="11"/>
        <v>105</v>
      </c>
      <c r="B107" t="str">
        <f t="shared" si="12"/>
        <v>69</v>
      </c>
      <c r="C107">
        <v>106</v>
      </c>
      <c r="D107" t="str">
        <f>VLOOKUP(C106,'PS2 Scancodes'!$B$3:$C$103,2,0)</f>
        <v>End</v>
      </c>
      <c r="E107">
        <v>0</v>
      </c>
      <c r="F107" t="e">
        <f t="shared" si="13"/>
        <v>#VALUE!</v>
      </c>
      <c r="G107">
        <v>0</v>
      </c>
      <c r="H107">
        <v>0</v>
      </c>
      <c r="I107" t="e">
        <f t="shared" si="14"/>
        <v>#VALUE!</v>
      </c>
      <c r="K107">
        <f t="shared" si="15"/>
        <v>0</v>
      </c>
      <c r="L107">
        <v>0</v>
      </c>
      <c r="M107" t="e">
        <f t="shared" si="16"/>
        <v>#VALUE!</v>
      </c>
      <c r="P107">
        <v>0</v>
      </c>
      <c r="Q107" t="e">
        <f t="shared" si="10"/>
        <v>#VALUE!</v>
      </c>
      <c r="R107">
        <f t="shared" si="17"/>
        <v>0</v>
      </c>
    </row>
    <row r="108" spans="1:18" x14ac:dyDescent="0.25">
      <c r="A108">
        <f t="shared" si="11"/>
        <v>106</v>
      </c>
      <c r="B108" t="str">
        <f t="shared" si="12"/>
        <v>6A</v>
      </c>
      <c r="C108">
        <v>107</v>
      </c>
      <c r="D108" t="e">
        <f>VLOOKUP(C107,'PS2 Scancodes'!$B$3:$C$103,2,0)</f>
        <v>#N/A</v>
      </c>
      <c r="E108">
        <v>0</v>
      </c>
      <c r="F108" t="e">
        <f t="shared" si="13"/>
        <v>#VALUE!</v>
      </c>
      <c r="G108">
        <f>IF(ISERROR(CODE(D108)),0,CODE(D108))</f>
        <v>0</v>
      </c>
      <c r="H108">
        <v>0</v>
      </c>
      <c r="I108" t="e">
        <f t="shared" si="14"/>
        <v>#VALUE!</v>
      </c>
      <c r="K108">
        <f t="shared" si="15"/>
        <v>0</v>
      </c>
      <c r="L108">
        <v>0</v>
      </c>
      <c r="M108" t="e">
        <f t="shared" si="16"/>
        <v>#VALUE!</v>
      </c>
      <c r="P108">
        <v>0</v>
      </c>
      <c r="Q108" t="e">
        <f t="shared" si="10"/>
        <v>#VALUE!</v>
      </c>
      <c r="R108">
        <f t="shared" si="17"/>
        <v>0</v>
      </c>
    </row>
    <row r="109" spans="1:18" x14ac:dyDescent="0.25">
      <c r="A109">
        <f t="shared" si="11"/>
        <v>107</v>
      </c>
      <c r="B109" t="str">
        <f t="shared" si="12"/>
        <v>6B</v>
      </c>
      <c r="C109">
        <v>108</v>
      </c>
      <c r="D109" t="str">
        <f>VLOOKUP(C108,'PS2 Scancodes'!$B$3:$C$103,2,0)</f>
        <v>Left Arrow</v>
      </c>
      <c r="E109">
        <v>0</v>
      </c>
      <c r="F109" t="e">
        <f t="shared" si="13"/>
        <v>#VALUE!</v>
      </c>
      <c r="G109">
        <v>0</v>
      </c>
      <c r="H109">
        <v>0</v>
      </c>
      <c r="I109" t="e">
        <f t="shared" si="14"/>
        <v>#VALUE!</v>
      </c>
      <c r="K109">
        <f t="shared" si="15"/>
        <v>0</v>
      </c>
      <c r="L109">
        <v>0</v>
      </c>
      <c r="M109" t="e">
        <f t="shared" si="16"/>
        <v>#VALUE!</v>
      </c>
      <c r="P109">
        <v>0</v>
      </c>
      <c r="Q109" t="e">
        <f t="shared" si="10"/>
        <v>#VALUE!</v>
      </c>
      <c r="R109">
        <f t="shared" si="17"/>
        <v>0</v>
      </c>
    </row>
    <row r="110" spans="1:18" x14ac:dyDescent="0.25">
      <c r="A110">
        <f t="shared" si="11"/>
        <v>108</v>
      </c>
      <c r="B110" t="str">
        <f t="shared" si="12"/>
        <v>6C</v>
      </c>
      <c r="C110">
        <v>109</v>
      </c>
      <c r="D110" t="str">
        <f>VLOOKUP(C109,'PS2 Scancodes'!$B$3:$C$103,2,0)</f>
        <v>Home</v>
      </c>
      <c r="E110">
        <v>0</v>
      </c>
      <c r="F110" t="e">
        <f t="shared" si="13"/>
        <v>#VALUE!</v>
      </c>
      <c r="G110">
        <v>0</v>
      </c>
      <c r="H110">
        <v>0</v>
      </c>
      <c r="I110" t="e">
        <f t="shared" si="14"/>
        <v>#VALUE!</v>
      </c>
      <c r="K110">
        <f t="shared" si="15"/>
        <v>0</v>
      </c>
      <c r="L110">
        <v>0</v>
      </c>
      <c r="M110" t="e">
        <f t="shared" si="16"/>
        <v>#VALUE!</v>
      </c>
      <c r="P110">
        <v>0</v>
      </c>
      <c r="Q110" t="e">
        <f t="shared" si="10"/>
        <v>#VALUE!</v>
      </c>
      <c r="R110">
        <f t="shared" si="17"/>
        <v>0</v>
      </c>
    </row>
    <row r="111" spans="1:18" x14ac:dyDescent="0.25">
      <c r="A111">
        <f t="shared" si="11"/>
        <v>109</v>
      </c>
      <c r="B111" t="str">
        <f t="shared" si="12"/>
        <v>6D</v>
      </c>
      <c r="C111">
        <v>110</v>
      </c>
      <c r="D111" t="e">
        <f>VLOOKUP(C110,'PS2 Scancodes'!$B$3:$C$103,2,0)</f>
        <v>#N/A</v>
      </c>
      <c r="E111">
        <v>0</v>
      </c>
      <c r="F111" t="e">
        <f t="shared" si="13"/>
        <v>#VALUE!</v>
      </c>
      <c r="G111">
        <f>IF(ISERROR(CODE(D111)),0,CODE(D111))</f>
        <v>0</v>
      </c>
      <c r="H111">
        <v>0</v>
      </c>
      <c r="I111" t="e">
        <f t="shared" si="14"/>
        <v>#VALUE!</v>
      </c>
      <c r="K111">
        <f t="shared" si="15"/>
        <v>0</v>
      </c>
      <c r="L111">
        <v>0</v>
      </c>
      <c r="M111" t="e">
        <f t="shared" si="16"/>
        <v>#VALUE!</v>
      </c>
      <c r="P111">
        <v>0</v>
      </c>
      <c r="Q111" t="e">
        <f t="shared" si="10"/>
        <v>#VALUE!</v>
      </c>
      <c r="R111">
        <f t="shared" si="17"/>
        <v>0</v>
      </c>
    </row>
    <row r="112" spans="1:18" x14ac:dyDescent="0.25">
      <c r="A112">
        <f t="shared" si="11"/>
        <v>110</v>
      </c>
      <c r="B112" t="str">
        <f t="shared" si="12"/>
        <v>6E</v>
      </c>
      <c r="C112">
        <v>111</v>
      </c>
      <c r="D112" t="e">
        <f>VLOOKUP(C111,'PS2 Scancodes'!$B$3:$C$103,2,0)</f>
        <v>#N/A</v>
      </c>
      <c r="E112">
        <v>0</v>
      </c>
      <c r="F112" t="e">
        <f t="shared" si="13"/>
        <v>#VALUE!</v>
      </c>
      <c r="G112">
        <f>IF(ISERROR(CODE(D112)),0,CODE(D112))</f>
        <v>0</v>
      </c>
      <c r="H112">
        <v>0</v>
      </c>
      <c r="I112" t="e">
        <f t="shared" si="14"/>
        <v>#VALUE!</v>
      </c>
      <c r="K112">
        <f t="shared" si="15"/>
        <v>0</v>
      </c>
      <c r="L112">
        <v>0</v>
      </c>
      <c r="M112" t="e">
        <f t="shared" si="16"/>
        <v>#VALUE!</v>
      </c>
      <c r="P112">
        <v>0</v>
      </c>
      <c r="Q112" t="e">
        <f t="shared" si="10"/>
        <v>#VALUE!</v>
      </c>
      <c r="R112">
        <f t="shared" si="17"/>
        <v>0</v>
      </c>
    </row>
    <row r="113" spans="1:19" x14ac:dyDescent="0.25">
      <c r="A113">
        <f t="shared" si="11"/>
        <v>111</v>
      </c>
      <c r="B113" t="str">
        <f t="shared" si="12"/>
        <v>6F</v>
      </c>
      <c r="C113">
        <v>112</v>
      </c>
      <c r="D113" t="e">
        <f>VLOOKUP(C112,'PS2 Scancodes'!$B$3:$C$103,2,0)</f>
        <v>#N/A</v>
      </c>
      <c r="E113">
        <v>0</v>
      </c>
      <c r="F113" t="e">
        <f t="shared" si="13"/>
        <v>#VALUE!</v>
      </c>
      <c r="G113">
        <f>IF(ISERROR(CODE(D113)),0,CODE(D113))</f>
        <v>0</v>
      </c>
      <c r="H113">
        <v>0</v>
      </c>
      <c r="I113" t="e">
        <f t="shared" si="14"/>
        <v>#VALUE!</v>
      </c>
      <c r="K113">
        <f t="shared" si="15"/>
        <v>0</v>
      </c>
      <c r="L113">
        <v>0</v>
      </c>
      <c r="M113" t="e">
        <f t="shared" si="16"/>
        <v>#VALUE!</v>
      </c>
      <c r="P113">
        <v>0</v>
      </c>
      <c r="Q113" t="e">
        <f t="shared" si="10"/>
        <v>#VALUE!</v>
      </c>
      <c r="R113">
        <f t="shared" si="17"/>
        <v>0</v>
      </c>
    </row>
    <row r="114" spans="1:19" x14ac:dyDescent="0.25">
      <c r="A114">
        <f t="shared" si="11"/>
        <v>112</v>
      </c>
      <c r="B114" t="str">
        <f t="shared" si="12"/>
        <v>70</v>
      </c>
      <c r="C114">
        <v>113</v>
      </c>
      <c r="D114" t="str">
        <f>VLOOKUP(C113,'PS2 Scancodes'!$B$3:$C$103,2,0)</f>
        <v>Insert</v>
      </c>
      <c r="E114">
        <v>0</v>
      </c>
      <c r="F114" t="e">
        <f t="shared" si="13"/>
        <v>#VALUE!</v>
      </c>
      <c r="G114">
        <v>0</v>
      </c>
      <c r="H114">
        <v>0</v>
      </c>
      <c r="I114" t="e">
        <f t="shared" si="14"/>
        <v>#VALUE!</v>
      </c>
      <c r="K114">
        <f t="shared" si="15"/>
        <v>0</v>
      </c>
      <c r="L114">
        <v>0</v>
      </c>
      <c r="M114" t="e">
        <f t="shared" si="16"/>
        <v>#VALUE!</v>
      </c>
      <c r="P114">
        <v>0</v>
      </c>
      <c r="Q114" t="e">
        <f t="shared" si="10"/>
        <v>#VALUE!</v>
      </c>
      <c r="R114">
        <f t="shared" si="17"/>
        <v>0</v>
      </c>
    </row>
    <row r="115" spans="1:19" x14ac:dyDescent="0.25">
      <c r="A115">
        <f t="shared" si="11"/>
        <v>113</v>
      </c>
      <c r="B115" t="str">
        <f t="shared" si="12"/>
        <v>71</v>
      </c>
      <c r="C115">
        <v>114</v>
      </c>
      <c r="D115" t="str">
        <f>VLOOKUP(C114,'PS2 Scancodes'!$B$3:$C$103,2,0)</f>
        <v>Delete</v>
      </c>
      <c r="E115">
        <v>127</v>
      </c>
      <c r="F115" t="str">
        <f t="shared" si="13"/>
        <v></v>
      </c>
      <c r="G115">
        <f>VLOOKUP(D115,U:V,2,0)</f>
        <v>127</v>
      </c>
      <c r="H115">
        <v>0</v>
      </c>
      <c r="I115" t="e">
        <f t="shared" si="14"/>
        <v>#VALUE!</v>
      </c>
      <c r="K115">
        <f t="shared" si="15"/>
        <v>0</v>
      </c>
      <c r="L115">
        <v>0</v>
      </c>
      <c r="M115" t="e">
        <f t="shared" si="16"/>
        <v>#VALUE!</v>
      </c>
      <c r="P115">
        <v>0</v>
      </c>
      <c r="Q115" t="e">
        <f t="shared" si="10"/>
        <v>#VALUE!</v>
      </c>
      <c r="R115">
        <f t="shared" si="17"/>
        <v>0</v>
      </c>
    </row>
    <row r="116" spans="1:19" x14ac:dyDescent="0.25">
      <c r="A116">
        <f t="shared" si="11"/>
        <v>114</v>
      </c>
      <c r="B116" t="str">
        <f t="shared" si="12"/>
        <v>72</v>
      </c>
      <c r="C116">
        <v>115</v>
      </c>
      <c r="D116" t="str">
        <f>VLOOKUP(C115,'PS2 Scancodes'!$B$3:$C$103,2,0)</f>
        <v>Down Arrow</v>
      </c>
      <c r="E116">
        <v>0</v>
      </c>
      <c r="F116" t="e">
        <f t="shared" si="13"/>
        <v>#VALUE!</v>
      </c>
      <c r="G116">
        <f>IF(ISERROR(CODE(D116)),0,CODE(D116))</f>
        <v>68</v>
      </c>
      <c r="H116">
        <v>0</v>
      </c>
      <c r="I116" t="e">
        <f t="shared" si="14"/>
        <v>#VALUE!</v>
      </c>
      <c r="K116">
        <f t="shared" si="15"/>
        <v>0</v>
      </c>
      <c r="L116">
        <v>0</v>
      </c>
      <c r="M116" t="e">
        <f t="shared" si="16"/>
        <v>#VALUE!</v>
      </c>
      <c r="P116">
        <v>0</v>
      </c>
      <c r="Q116" t="e">
        <f t="shared" si="10"/>
        <v>#VALUE!</v>
      </c>
      <c r="R116">
        <f t="shared" si="17"/>
        <v>0</v>
      </c>
    </row>
    <row r="117" spans="1:19" x14ac:dyDescent="0.25">
      <c r="A117">
        <f t="shared" si="11"/>
        <v>115</v>
      </c>
      <c r="B117" t="str">
        <f t="shared" si="12"/>
        <v>73</v>
      </c>
      <c r="C117">
        <v>116</v>
      </c>
      <c r="D117">
        <f>VLOOKUP(C116,'PS2 Scancodes'!$B$3:$C$103,2,0)</f>
        <v>5</v>
      </c>
      <c r="E117">
        <v>0</v>
      </c>
      <c r="F117" t="e">
        <f t="shared" si="13"/>
        <v>#VALUE!</v>
      </c>
      <c r="G117">
        <f>IF(ISERROR(CODE(D117)),0,CODE(D117))</f>
        <v>53</v>
      </c>
      <c r="H117">
        <v>0</v>
      </c>
      <c r="I117" t="e">
        <f t="shared" si="14"/>
        <v>#VALUE!</v>
      </c>
      <c r="J117" t="s">
        <v>119</v>
      </c>
      <c r="K117">
        <f t="shared" si="15"/>
        <v>37</v>
      </c>
      <c r="L117">
        <v>0</v>
      </c>
      <c r="M117" t="e">
        <f t="shared" si="16"/>
        <v>#VALUE!</v>
      </c>
      <c r="P117">
        <v>0</v>
      </c>
      <c r="Q117" t="e">
        <f t="shared" si="10"/>
        <v>#VALUE!</v>
      </c>
      <c r="R117">
        <f t="shared" si="17"/>
        <v>0</v>
      </c>
    </row>
    <row r="118" spans="1:19" x14ac:dyDescent="0.25">
      <c r="A118">
        <f t="shared" si="11"/>
        <v>116</v>
      </c>
      <c r="B118" t="str">
        <f t="shared" si="12"/>
        <v>74</v>
      </c>
      <c r="C118">
        <v>117</v>
      </c>
      <c r="D118" t="str">
        <f>VLOOKUP(C117,'PS2 Scancodes'!$B$3:$C$103,2,0)</f>
        <v>Right Arrow</v>
      </c>
      <c r="E118">
        <v>0</v>
      </c>
      <c r="F118" t="e">
        <f t="shared" si="13"/>
        <v>#VALUE!</v>
      </c>
      <c r="G118">
        <f>IF(ISERROR(CODE(D118)),0,CODE(D118))</f>
        <v>82</v>
      </c>
      <c r="H118">
        <v>0</v>
      </c>
      <c r="I118" t="e">
        <f t="shared" si="14"/>
        <v>#VALUE!</v>
      </c>
      <c r="K118">
        <f t="shared" si="15"/>
        <v>0</v>
      </c>
      <c r="L118">
        <v>0</v>
      </c>
      <c r="M118" t="e">
        <f t="shared" si="16"/>
        <v>#VALUE!</v>
      </c>
      <c r="P118">
        <v>0</v>
      </c>
      <c r="Q118" t="e">
        <f t="shared" si="10"/>
        <v>#VALUE!</v>
      </c>
      <c r="R118">
        <f t="shared" si="17"/>
        <v>0</v>
      </c>
    </row>
    <row r="119" spans="1:19" x14ac:dyDescent="0.25">
      <c r="A119">
        <f t="shared" si="11"/>
        <v>117</v>
      </c>
      <c r="B119" t="str">
        <f t="shared" si="12"/>
        <v>75</v>
      </c>
      <c r="C119">
        <v>118</v>
      </c>
      <c r="D119" t="str">
        <f>VLOOKUP(C118,'PS2 Scancodes'!$B$3:$C$103,2,0)</f>
        <v>Up Arrow</v>
      </c>
      <c r="E119">
        <v>0</v>
      </c>
      <c r="F119" t="e">
        <f t="shared" si="13"/>
        <v>#VALUE!</v>
      </c>
      <c r="G119">
        <f>IF(ISERROR(CODE(D119)),0,CODE(D119))</f>
        <v>85</v>
      </c>
      <c r="H119">
        <v>0</v>
      </c>
      <c r="I119" t="e">
        <f t="shared" si="14"/>
        <v>#VALUE!</v>
      </c>
      <c r="K119">
        <f t="shared" si="15"/>
        <v>0</v>
      </c>
      <c r="L119">
        <v>0</v>
      </c>
      <c r="M119" t="e">
        <f t="shared" si="16"/>
        <v>#VALUE!</v>
      </c>
      <c r="P119">
        <v>0</v>
      </c>
      <c r="Q119" t="e">
        <f t="shared" si="10"/>
        <v>#VALUE!</v>
      </c>
      <c r="R119">
        <f t="shared" si="17"/>
        <v>0</v>
      </c>
    </row>
    <row r="120" spans="1:19" x14ac:dyDescent="0.25">
      <c r="A120">
        <f t="shared" si="11"/>
        <v>118</v>
      </c>
      <c r="B120" t="str">
        <f t="shared" si="12"/>
        <v>76</v>
      </c>
      <c r="C120">
        <v>119</v>
      </c>
      <c r="D120" t="str">
        <f>VLOOKUP(C119,'PS2 Scancodes'!$B$3:$C$103,2,0)</f>
        <v>ESC</v>
      </c>
      <c r="E120">
        <v>27</v>
      </c>
      <c r="F120" t="str">
        <f t="shared" si="13"/>
        <v>_x001B_</v>
      </c>
      <c r="G120">
        <f>VLOOKUP(D120,U:V,2,0)</f>
        <v>27</v>
      </c>
      <c r="H120">
        <v>0</v>
      </c>
      <c r="I120" t="e">
        <f t="shared" si="14"/>
        <v>#VALUE!</v>
      </c>
      <c r="K120">
        <f t="shared" si="15"/>
        <v>0</v>
      </c>
      <c r="L120">
        <v>0</v>
      </c>
      <c r="M120" t="e">
        <f t="shared" si="16"/>
        <v>#VALUE!</v>
      </c>
      <c r="P120">
        <v>0</v>
      </c>
      <c r="Q120" t="e">
        <f t="shared" si="10"/>
        <v>#VALUE!</v>
      </c>
      <c r="R120">
        <f t="shared" si="17"/>
        <v>0</v>
      </c>
    </row>
    <row r="121" spans="1:19" x14ac:dyDescent="0.25">
      <c r="A121">
        <f t="shared" si="11"/>
        <v>119</v>
      </c>
      <c r="B121" t="str">
        <f t="shared" si="12"/>
        <v>77</v>
      </c>
      <c r="C121">
        <v>120</v>
      </c>
      <c r="D121" t="str">
        <f>VLOOKUP(C120,'PS2 Scancodes'!$B$3:$C$103,2,0)</f>
        <v>Num Lock</v>
      </c>
      <c r="E121">
        <v>0</v>
      </c>
      <c r="F121" t="e">
        <f t="shared" si="13"/>
        <v>#VALUE!</v>
      </c>
      <c r="G121">
        <f>IF(ISERROR(CODE(D121)),0,CODE(D121))</f>
        <v>78</v>
      </c>
      <c r="H121">
        <v>0</v>
      </c>
      <c r="I121" t="e">
        <f t="shared" si="14"/>
        <v>#VALUE!</v>
      </c>
      <c r="K121">
        <f t="shared" si="15"/>
        <v>0</v>
      </c>
      <c r="L121">
        <v>0</v>
      </c>
      <c r="M121" t="e">
        <f t="shared" si="16"/>
        <v>#VALUE!</v>
      </c>
      <c r="P121">
        <v>0</v>
      </c>
      <c r="Q121" t="e">
        <f t="shared" si="10"/>
        <v>#VALUE!</v>
      </c>
      <c r="R121">
        <f t="shared" si="17"/>
        <v>0</v>
      </c>
    </row>
    <row r="122" spans="1:19" x14ac:dyDescent="0.25">
      <c r="A122">
        <f t="shared" si="11"/>
        <v>120</v>
      </c>
      <c r="B122" t="str">
        <f t="shared" si="12"/>
        <v>78</v>
      </c>
      <c r="C122">
        <v>121</v>
      </c>
      <c r="D122" t="str">
        <f>VLOOKUP(C121,'PS2 Scancodes'!$B$3:$C$103,2,0)</f>
        <v>F11</v>
      </c>
      <c r="E122">
        <v>0</v>
      </c>
      <c r="F122" t="e">
        <f t="shared" si="13"/>
        <v>#VALUE!</v>
      </c>
      <c r="G122">
        <f>VLOOKUP(D122,U:V,2,0)</f>
        <v>122</v>
      </c>
      <c r="H122">
        <v>0</v>
      </c>
      <c r="I122" t="e">
        <f t="shared" si="14"/>
        <v>#VALUE!</v>
      </c>
      <c r="K122">
        <f t="shared" si="15"/>
        <v>0</v>
      </c>
      <c r="L122">
        <v>0</v>
      </c>
      <c r="M122" t="e">
        <f t="shared" si="16"/>
        <v>#VALUE!</v>
      </c>
      <c r="P122">
        <v>0</v>
      </c>
      <c r="Q122" t="e">
        <f t="shared" si="10"/>
        <v>#VALUE!</v>
      </c>
      <c r="R122">
        <f t="shared" si="17"/>
        <v>0</v>
      </c>
    </row>
    <row r="123" spans="1:19" x14ac:dyDescent="0.25">
      <c r="A123">
        <f t="shared" si="11"/>
        <v>121</v>
      </c>
      <c r="B123" t="str">
        <f t="shared" si="12"/>
        <v>79</v>
      </c>
      <c r="C123">
        <v>122</v>
      </c>
      <c r="D123" t="str">
        <f>VLOOKUP(C122,'PS2 Scancodes'!$B$3:$C$103,2,0)</f>
        <v>+</v>
      </c>
      <c r="E123">
        <v>0</v>
      </c>
      <c r="F123" t="e">
        <f t="shared" si="13"/>
        <v>#VALUE!</v>
      </c>
      <c r="G123">
        <f>IF(ISERROR(CODE(D123)),0,CODE(D123))</f>
        <v>43</v>
      </c>
      <c r="H123">
        <v>0</v>
      </c>
      <c r="I123" t="e">
        <f t="shared" si="14"/>
        <v>#VALUE!</v>
      </c>
      <c r="J123" t="s">
        <v>68</v>
      </c>
      <c r="K123">
        <f t="shared" si="15"/>
        <v>43</v>
      </c>
      <c r="L123">
        <v>0</v>
      </c>
      <c r="M123" t="e">
        <f t="shared" si="16"/>
        <v>#VALUE!</v>
      </c>
      <c r="P123">
        <v>0</v>
      </c>
      <c r="Q123" t="e">
        <f t="shared" si="10"/>
        <v>#VALUE!</v>
      </c>
      <c r="R123">
        <f t="shared" si="17"/>
        <v>0</v>
      </c>
    </row>
    <row r="124" spans="1:19" x14ac:dyDescent="0.25">
      <c r="A124">
        <f t="shared" si="11"/>
        <v>122</v>
      </c>
      <c r="B124" t="str">
        <f t="shared" si="12"/>
        <v>7A</v>
      </c>
      <c r="C124">
        <v>123</v>
      </c>
      <c r="D124">
        <f>VLOOKUP(C123,'PS2 Scancodes'!$B$3:$C$103,2,0)</f>
        <v>3</v>
      </c>
      <c r="E124">
        <v>0</v>
      </c>
      <c r="F124" t="e">
        <f t="shared" si="13"/>
        <v>#VALUE!</v>
      </c>
      <c r="G124">
        <f>IF(ISERROR(CODE(D124)),0,CODE(D124))</f>
        <v>51</v>
      </c>
      <c r="H124">
        <v>0</v>
      </c>
      <c r="I124" t="e">
        <f t="shared" si="14"/>
        <v>#VALUE!</v>
      </c>
      <c r="J124" t="s">
        <v>118</v>
      </c>
      <c r="K124">
        <f t="shared" si="15"/>
        <v>35</v>
      </c>
      <c r="L124">
        <v>0</v>
      </c>
      <c r="M124" t="e">
        <f t="shared" si="16"/>
        <v>#VALUE!</v>
      </c>
      <c r="P124">
        <v>0</v>
      </c>
      <c r="Q124" t="e">
        <f t="shared" si="10"/>
        <v>#VALUE!</v>
      </c>
      <c r="R124">
        <f t="shared" si="17"/>
        <v>0</v>
      </c>
    </row>
    <row r="125" spans="1:19" x14ac:dyDescent="0.25">
      <c r="A125">
        <f t="shared" si="11"/>
        <v>123</v>
      </c>
      <c r="B125" t="str">
        <f t="shared" si="12"/>
        <v>7B</v>
      </c>
      <c r="C125">
        <v>124</v>
      </c>
      <c r="D125" t="str">
        <f>VLOOKUP(C124,'PS2 Scancodes'!$B$3:$C$103,2,0)</f>
        <v>-</v>
      </c>
      <c r="E125">
        <v>0</v>
      </c>
      <c r="F125" t="e">
        <f t="shared" si="13"/>
        <v>#VALUE!</v>
      </c>
      <c r="G125">
        <f>IF(ISERROR(CODE(D125)),0,CODE(D125))</f>
        <v>45</v>
      </c>
      <c r="H125">
        <v>0</v>
      </c>
      <c r="I125" t="e">
        <f t="shared" si="14"/>
        <v>#VALUE!</v>
      </c>
      <c r="J125" t="s">
        <v>42</v>
      </c>
      <c r="K125">
        <f t="shared" si="15"/>
        <v>45</v>
      </c>
      <c r="L125">
        <v>0</v>
      </c>
      <c r="M125" t="e">
        <f t="shared" si="16"/>
        <v>#VALUE!</v>
      </c>
      <c r="P125">
        <v>0</v>
      </c>
      <c r="Q125" t="e">
        <f t="shared" si="10"/>
        <v>#VALUE!</v>
      </c>
      <c r="R125">
        <f t="shared" si="17"/>
        <v>0</v>
      </c>
    </row>
    <row r="126" spans="1:19" x14ac:dyDescent="0.25">
      <c r="A126">
        <f t="shared" si="11"/>
        <v>124</v>
      </c>
      <c r="B126" t="str">
        <f t="shared" si="12"/>
        <v>7C</v>
      </c>
      <c r="C126">
        <v>125</v>
      </c>
      <c r="D126" t="str">
        <f>VLOOKUP(C125,'PS2 Scancodes'!$B$3:$C$103,2,0)</f>
        <v>*</v>
      </c>
      <c r="E126">
        <v>0</v>
      </c>
      <c r="F126" t="e">
        <f t="shared" si="13"/>
        <v>#VALUE!</v>
      </c>
      <c r="G126">
        <f>IF(ISERROR(CODE(D126)),0,CODE(D126))</f>
        <v>42</v>
      </c>
      <c r="H126">
        <v>0</v>
      </c>
      <c r="I126" t="e">
        <f t="shared" si="14"/>
        <v>#VALUE!</v>
      </c>
      <c r="J126" t="s">
        <v>62</v>
      </c>
      <c r="K126">
        <f t="shared" si="15"/>
        <v>42</v>
      </c>
      <c r="L126">
        <v>0</v>
      </c>
      <c r="M126" t="e">
        <f t="shared" si="16"/>
        <v>#VALUE!</v>
      </c>
      <c r="P126">
        <v>0</v>
      </c>
      <c r="Q126" t="e">
        <f t="shared" si="10"/>
        <v>#VALUE!</v>
      </c>
      <c r="R126">
        <f t="shared" si="17"/>
        <v>0</v>
      </c>
    </row>
    <row r="127" spans="1:19" x14ac:dyDescent="0.25">
      <c r="A127">
        <f t="shared" si="11"/>
        <v>125</v>
      </c>
      <c r="B127" t="str">
        <f t="shared" si="12"/>
        <v>7D</v>
      </c>
      <c r="C127">
        <v>126</v>
      </c>
      <c r="D127" t="str">
        <f>VLOOKUP(C126,'PS2 Scancodes'!$B$3:$C$103,2,0)</f>
        <v>Page Up</v>
      </c>
      <c r="E127">
        <v>0</v>
      </c>
      <c r="F127" t="e">
        <f t="shared" si="13"/>
        <v>#VALUE!</v>
      </c>
      <c r="G127">
        <v>0</v>
      </c>
      <c r="H127">
        <v>0</v>
      </c>
      <c r="I127" t="e">
        <f t="shared" si="14"/>
        <v>#VALUE!</v>
      </c>
      <c r="K127">
        <f t="shared" si="15"/>
        <v>0</v>
      </c>
      <c r="L127">
        <v>0</v>
      </c>
      <c r="M127" t="e">
        <f t="shared" si="16"/>
        <v>#VALUE!</v>
      </c>
      <c r="P127">
        <v>0</v>
      </c>
      <c r="Q127" t="e">
        <f t="shared" si="10"/>
        <v>#VALUE!</v>
      </c>
      <c r="R127">
        <f t="shared" si="17"/>
        <v>0</v>
      </c>
    </row>
    <row r="128" spans="1:19" x14ac:dyDescent="0.25">
      <c r="A128">
        <f t="shared" si="11"/>
        <v>126</v>
      </c>
      <c r="B128" t="str">
        <f t="shared" si="12"/>
        <v>7E</v>
      </c>
      <c r="C128">
        <v>127</v>
      </c>
      <c r="D128" t="str">
        <f>VLOOKUP(C127,'PS2 Scancodes'!$B$3:$C$103,2,0)</f>
        <v>Scroll Lock</v>
      </c>
      <c r="E128">
        <v>0</v>
      </c>
      <c r="F128" t="e">
        <f t="shared" si="13"/>
        <v>#VALUE!</v>
      </c>
      <c r="G128">
        <v>0</v>
      </c>
      <c r="H128">
        <v>0</v>
      </c>
      <c r="I128" t="e">
        <f t="shared" si="14"/>
        <v>#VALUE!</v>
      </c>
      <c r="K128">
        <f t="shared" si="15"/>
        <v>0</v>
      </c>
      <c r="L128">
        <v>0</v>
      </c>
      <c r="M128" t="e">
        <f t="shared" si="16"/>
        <v>#VALUE!</v>
      </c>
      <c r="P128">
        <v>0</v>
      </c>
      <c r="Q128" t="e">
        <f t="shared" si="10"/>
        <v>#VALUE!</v>
      </c>
      <c r="R128">
        <f t="shared" si="17"/>
        <v>0</v>
      </c>
      <c r="S128">
        <f>COUNTIF(R2:R129,"&gt;0")</f>
        <v>0</v>
      </c>
    </row>
    <row r="129" spans="1:24" x14ac:dyDescent="0.25">
      <c r="A129">
        <f t="shared" si="11"/>
        <v>127</v>
      </c>
      <c r="B129" t="str">
        <f t="shared" si="12"/>
        <v>7F</v>
      </c>
      <c r="C129">
        <v>128</v>
      </c>
      <c r="D129" t="e">
        <f>VLOOKUP(C128,'PS2 Scancodes'!$B$3:$C$103,2,0)</f>
        <v>#N/A</v>
      </c>
      <c r="E129">
        <v>0</v>
      </c>
      <c r="F129" t="e">
        <f t="shared" si="13"/>
        <v>#VALUE!</v>
      </c>
      <c r="G129">
        <f>IF(ISERROR(CODE(D129)),0,CODE(D129))</f>
        <v>0</v>
      </c>
      <c r="H129">
        <v>0</v>
      </c>
      <c r="I129" t="e">
        <f t="shared" si="14"/>
        <v>#VALUE!</v>
      </c>
      <c r="K129">
        <f t="shared" si="15"/>
        <v>0</v>
      </c>
      <c r="L129">
        <v>0</v>
      </c>
      <c r="M129" t="e">
        <f t="shared" si="16"/>
        <v>#VALUE!</v>
      </c>
      <c r="P129">
        <v>0</v>
      </c>
      <c r="Q129" t="e">
        <f t="shared" si="10"/>
        <v>#VALUE!</v>
      </c>
      <c r="R129">
        <f t="shared" si="17"/>
        <v>0</v>
      </c>
    </row>
    <row r="133" spans="1:24" x14ac:dyDescent="0.25">
      <c r="Q133" s="4"/>
      <c r="R133" s="4"/>
      <c r="S133" s="5" t="s">
        <v>140</v>
      </c>
      <c r="T133" s="5" t="s">
        <v>141</v>
      </c>
      <c r="U133" s="5" t="s">
        <v>142</v>
      </c>
      <c r="V133" s="5" t="s">
        <v>143</v>
      </c>
      <c r="W133" s="5" t="s">
        <v>144</v>
      </c>
      <c r="X133" s="4"/>
    </row>
    <row r="134" spans="1:24" x14ac:dyDescent="0.25">
      <c r="Q134" s="7" t="s">
        <v>116</v>
      </c>
      <c r="R134" s="4" t="e">
        <f>VLOOKUP(Q134,#REF!,2,0)</f>
        <v>#REF!</v>
      </c>
      <c r="S134" s="7" t="s">
        <v>145</v>
      </c>
      <c r="T134" s="7" t="s">
        <v>146</v>
      </c>
      <c r="U134" s="7">
        <v>0</v>
      </c>
      <c r="V134" s="7">
        <v>0</v>
      </c>
      <c r="W134" s="6" t="s">
        <v>147</v>
      </c>
      <c r="X134" s="4"/>
    </row>
    <row r="135" spans="1:24" x14ac:dyDescent="0.25">
      <c r="Q135" s="7" t="s">
        <v>95</v>
      </c>
      <c r="R135" s="4" t="e">
        <f>VLOOKUP(Q135,#REF!,2,0)</f>
        <v>#REF!</v>
      </c>
      <c r="S135" s="7" t="s">
        <v>148</v>
      </c>
      <c r="T135" s="7" t="s">
        <v>149</v>
      </c>
      <c r="U135" s="7">
        <v>1</v>
      </c>
      <c r="V135" s="7">
        <v>1</v>
      </c>
      <c r="W135" s="6" t="s">
        <v>150</v>
      </c>
      <c r="X135" s="4"/>
    </row>
    <row r="136" spans="1:24" x14ac:dyDescent="0.25">
      <c r="Q136" s="7" t="s">
        <v>105</v>
      </c>
      <c r="R136" s="4" t="e">
        <f>VLOOKUP(Q136,#REF!,2,0)</f>
        <v>#REF!</v>
      </c>
      <c r="S136" s="7" t="s">
        <v>151</v>
      </c>
      <c r="T136" s="7" t="s">
        <v>152</v>
      </c>
      <c r="U136" s="7">
        <v>2</v>
      </c>
      <c r="V136" s="7">
        <v>2</v>
      </c>
      <c r="W136" s="6" t="s">
        <v>153</v>
      </c>
      <c r="X136" s="4"/>
    </row>
    <row r="137" spans="1:24" x14ac:dyDescent="0.25">
      <c r="Q137" s="7" t="s">
        <v>97</v>
      </c>
      <c r="R137" s="4" t="e">
        <f>VLOOKUP(Q137,#REF!,2,0)</f>
        <v>#REF!</v>
      </c>
      <c r="S137" s="7" t="s">
        <v>154</v>
      </c>
      <c r="T137" s="7" t="s">
        <v>155</v>
      </c>
      <c r="U137" s="7">
        <v>3</v>
      </c>
      <c r="V137" s="7">
        <v>3</v>
      </c>
      <c r="W137" s="6" t="s">
        <v>156</v>
      </c>
      <c r="X137" s="4"/>
    </row>
    <row r="138" spans="1:24" x14ac:dyDescent="0.25">
      <c r="Q138" s="7" t="s">
        <v>91</v>
      </c>
      <c r="R138" s="4" t="e">
        <f>VLOOKUP(Q138,#REF!,2,0)</f>
        <v>#REF!</v>
      </c>
      <c r="S138" s="7" t="s">
        <v>157</v>
      </c>
      <c r="T138" s="7" t="s">
        <v>158</v>
      </c>
      <c r="U138" s="7">
        <v>4</v>
      </c>
      <c r="V138" s="7">
        <v>4</v>
      </c>
      <c r="W138" s="6" t="s">
        <v>159</v>
      </c>
      <c r="X138" s="4"/>
    </row>
    <row r="139" spans="1:24" x14ac:dyDescent="0.25">
      <c r="Q139" s="7" t="s">
        <v>99</v>
      </c>
      <c r="R139" s="4" t="e">
        <f>VLOOKUP(Q139,#REF!,2,0)</f>
        <v>#REF!</v>
      </c>
      <c r="S139" s="7" t="s">
        <v>160</v>
      </c>
      <c r="T139" s="7" t="s">
        <v>161</v>
      </c>
      <c r="U139" s="7">
        <v>5</v>
      </c>
      <c r="V139" s="7">
        <v>5</v>
      </c>
      <c r="W139" s="6" t="s">
        <v>162</v>
      </c>
      <c r="X139" s="4"/>
    </row>
    <row r="140" spans="1:24" x14ac:dyDescent="0.25">
      <c r="Q140" s="7" t="s">
        <v>101</v>
      </c>
      <c r="R140" s="4" t="e">
        <f>VLOOKUP(Q140,#REF!,2,0)</f>
        <v>#REF!</v>
      </c>
      <c r="S140" s="7" t="s">
        <v>163</v>
      </c>
      <c r="T140" s="7" t="s">
        <v>164</v>
      </c>
      <c r="U140" s="7">
        <v>6</v>
      </c>
      <c r="V140" s="7">
        <v>6</v>
      </c>
      <c r="W140" s="6" t="s">
        <v>165</v>
      </c>
      <c r="X140" s="4"/>
    </row>
    <row r="141" spans="1:24" x14ac:dyDescent="0.25">
      <c r="Q141" s="7" t="s">
        <v>107</v>
      </c>
      <c r="R141" s="4" t="e">
        <f>VLOOKUP(Q141,#REF!,2,0)</f>
        <v>#REF!</v>
      </c>
      <c r="S141" s="7" t="s">
        <v>166</v>
      </c>
      <c r="T141" s="7" t="s">
        <v>167</v>
      </c>
      <c r="U141" s="7">
        <v>7</v>
      </c>
      <c r="V141" s="7">
        <v>7</v>
      </c>
      <c r="W141" s="6" t="s">
        <v>168</v>
      </c>
      <c r="X141" s="4"/>
    </row>
    <row r="142" spans="1:24" x14ac:dyDescent="0.25">
      <c r="Q142" s="7" t="s">
        <v>106</v>
      </c>
      <c r="R142" s="4" t="e">
        <f>VLOOKUP(Q142,#REF!,2,0)</f>
        <v>#REF!</v>
      </c>
      <c r="S142" s="7" t="s">
        <v>169</v>
      </c>
      <c r="T142" s="7" t="s">
        <v>170</v>
      </c>
      <c r="U142" s="7">
        <v>8</v>
      </c>
      <c r="V142" s="7">
        <v>8</v>
      </c>
      <c r="W142" s="6" t="s">
        <v>46</v>
      </c>
      <c r="X142" s="4"/>
    </row>
    <row r="143" spans="1:24" x14ac:dyDescent="0.25">
      <c r="Q143" s="7" t="s">
        <v>113</v>
      </c>
      <c r="R143" s="4" t="e">
        <f>VLOOKUP(Q143,#REF!,2,0)</f>
        <v>#REF!</v>
      </c>
      <c r="S143" s="7" t="s">
        <v>171</v>
      </c>
      <c r="T143" s="7" t="s">
        <v>172</v>
      </c>
      <c r="U143" s="7">
        <v>9</v>
      </c>
      <c r="V143" s="7">
        <v>9</v>
      </c>
      <c r="W143" s="6" t="s">
        <v>173</v>
      </c>
      <c r="X143" s="4"/>
    </row>
    <row r="144" spans="1:24" x14ac:dyDescent="0.25">
      <c r="Q144" s="7" t="s">
        <v>110</v>
      </c>
      <c r="R144" s="4" t="e">
        <f>VLOOKUP(Q144,#REF!,2,0)</f>
        <v>#REF!</v>
      </c>
      <c r="S144" s="7" t="s">
        <v>174</v>
      </c>
      <c r="T144" s="7" t="s">
        <v>175</v>
      </c>
      <c r="U144" s="7">
        <v>10</v>
      </c>
      <c r="V144" s="7" t="s">
        <v>176</v>
      </c>
      <c r="W144" s="6" t="s">
        <v>177</v>
      </c>
      <c r="X144" s="4"/>
    </row>
    <row r="145" spans="17:24" x14ac:dyDescent="0.25">
      <c r="Q145" s="7" t="s">
        <v>112</v>
      </c>
      <c r="R145" s="4" t="e">
        <f>VLOOKUP(Q145,#REF!,2,0)</f>
        <v>#REF!</v>
      </c>
      <c r="S145" s="7" t="s">
        <v>178</v>
      </c>
      <c r="T145" s="7" t="s">
        <v>179</v>
      </c>
      <c r="U145" s="7">
        <v>11</v>
      </c>
      <c r="V145" s="7" t="s">
        <v>180</v>
      </c>
      <c r="W145" s="6" t="s">
        <v>181</v>
      </c>
      <c r="X145" s="4"/>
    </row>
    <row r="146" spans="17:24" x14ac:dyDescent="0.25">
      <c r="Q146" s="7" t="s">
        <v>127</v>
      </c>
      <c r="R146" s="4" t="e">
        <f>VLOOKUP(Q146,#REF!,2,0)</f>
        <v>#REF!</v>
      </c>
      <c r="S146" s="7" t="s">
        <v>182</v>
      </c>
      <c r="T146" s="7" t="s">
        <v>183</v>
      </c>
      <c r="U146" s="7">
        <v>12</v>
      </c>
      <c r="V146" s="7" t="s">
        <v>184</v>
      </c>
      <c r="W146" s="6" t="s">
        <v>185</v>
      </c>
      <c r="X146" s="4"/>
    </row>
    <row r="147" spans="17:24" x14ac:dyDescent="0.25">
      <c r="Q147" s="7" t="s">
        <v>109</v>
      </c>
      <c r="R147" s="4" t="e">
        <f>VLOOKUP(Q147,#REF!,2,0)</f>
        <v>#REF!</v>
      </c>
      <c r="S147" s="7" t="s">
        <v>186</v>
      </c>
      <c r="T147" s="7" t="s">
        <v>187</v>
      </c>
      <c r="U147" s="7">
        <v>13</v>
      </c>
      <c r="V147" s="7" t="s">
        <v>188</v>
      </c>
      <c r="W147" s="6" t="s">
        <v>189</v>
      </c>
      <c r="X147" s="4"/>
    </row>
    <row r="148" spans="17:24" x14ac:dyDescent="0.25">
      <c r="Q148" s="7" t="s">
        <v>104</v>
      </c>
      <c r="R148" s="4" t="e">
        <f>VLOOKUP(Q148,#REF!,2,0)</f>
        <v>#REF!</v>
      </c>
      <c r="S148" s="7" t="s">
        <v>190</v>
      </c>
      <c r="T148" s="7" t="s">
        <v>191</v>
      </c>
      <c r="U148" s="7">
        <v>14</v>
      </c>
      <c r="V148" s="7" t="s">
        <v>192</v>
      </c>
      <c r="W148" s="6" t="s">
        <v>193</v>
      </c>
      <c r="X148" s="4"/>
    </row>
    <row r="149" spans="17:24" x14ac:dyDescent="0.25">
      <c r="Q149" s="7" t="s">
        <v>114</v>
      </c>
      <c r="R149" s="4" t="e">
        <f>VLOOKUP(Q149,#REF!,2,0)</f>
        <v>#REF!</v>
      </c>
      <c r="S149" s="7" t="s">
        <v>194</v>
      </c>
      <c r="T149" s="7" t="s">
        <v>195</v>
      </c>
      <c r="U149" s="7">
        <v>15</v>
      </c>
      <c r="V149" s="7" t="s">
        <v>196</v>
      </c>
      <c r="W149" s="6" t="s">
        <v>197</v>
      </c>
      <c r="X149" s="4"/>
    </row>
    <row r="150" spans="17:24" x14ac:dyDescent="0.25">
      <c r="Q150" s="7" t="s">
        <v>129</v>
      </c>
      <c r="R150" s="4" t="e">
        <f>VLOOKUP(Q150,#REF!,2,0)</f>
        <v>#REF!</v>
      </c>
      <c r="S150" s="7" t="s">
        <v>198</v>
      </c>
      <c r="T150" s="7" t="s">
        <v>199</v>
      </c>
      <c r="U150" s="7">
        <v>16</v>
      </c>
      <c r="V150" s="7">
        <v>10</v>
      </c>
      <c r="W150" s="6" t="s">
        <v>200</v>
      </c>
      <c r="X150" s="4"/>
    </row>
    <row r="151" spans="17:24" x14ac:dyDescent="0.25">
      <c r="Q151" s="7" t="s">
        <v>92</v>
      </c>
      <c r="R151" s="4" t="e">
        <f>VLOOKUP(Q151,#REF!,2,0)</f>
        <v>#REF!</v>
      </c>
      <c r="S151" s="7" t="s">
        <v>201</v>
      </c>
      <c r="T151" s="7" t="s">
        <v>202</v>
      </c>
      <c r="U151" s="7">
        <v>17</v>
      </c>
      <c r="V151" s="7">
        <v>11</v>
      </c>
      <c r="W151" s="6" t="s">
        <v>203</v>
      </c>
      <c r="X151" s="4"/>
    </row>
    <row r="152" spans="17:24" x14ac:dyDescent="0.25">
      <c r="Q152" s="7" t="s">
        <v>103</v>
      </c>
      <c r="R152" s="4" t="e">
        <f>VLOOKUP(Q152,#REF!,2,0)</f>
        <v>#REF!</v>
      </c>
      <c r="S152" s="7" t="s">
        <v>204</v>
      </c>
      <c r="T152" s="7" t="s">
        <v>205</v>
      </c>
      <c r="U152" s="7">
        <v>18</v>
      </c>
      <c r="V152" s="7">
        <v>12</v>
      </c>
      <c r="W152" s="6" t="s">
        <v>206</v>
      </c>
      <c r="X152" s="4"/>
    </row>
    <row r="153" spans="17:24" x14ac:dyDescent="0.25">
      <c r="Q153" s="7" t="s">
        <v>94</v>
      </c>
      <c r="R153" s="4" t="e">
        <f>VLOOKUP(Q153,#REF!,2,0)</f>
        <v>#REF!</v>
      </c>
      <c r="S153" s="7" t="s">
        <v>207</v>
      </c>
      <c r="T153" s="7" t="s">
        <v>208</v>
      </c>
      <c r="U153" s="7">
        <v>19</v>
      </c>
      <c r="V153" s="7">
        <v>13</v>
      </c>
      <c r="W153" s="6" t="s">
        <v>209</v>
      </c>
      <c r="X153" s="4"/>
    </row>
    <row r="154" spans="17:24" x14ac:dyDescent="0.25">
      <c r="Q154" s="7" t="s">
        <v>102</v>
      </c>
      <c r="R154" s="4" t="e">
        <f>VLOOKUP(Q154,#REF!,2,0)</f>
        <v>#REF!</v>
      </c>
      <c r="S154" s="7" t="s">
        <v>210</v>
      </c>
      <c r="T154" s="7" t="s">
        <v>211</v>
      </c>
      <c r="U154" s="7">
        <v>20</v>
      </c>
      <c r="V154" s="7">
        <v>14</v>
      </c>
      <c r="W154" s="6" t="s">
        <v>212</v>
      </c>
      <c r="X154" s="4"/>
    </row>
    <row r="155" spans="17:24" x14ac:dyDescent="0.25">
      <c r="Q155" s="7" t="s">
        <v>111</v>
      </c>
      <c r="R155" s="4" t="e">
        <f>VLOOKUP(Q155,#REF!,2,0)</f>
        <v>#REF!</v>
      </c>
      <c r="S155" s="7" t="s">
        <v>213</v>
      </c>
      <c r="T155" s="7" t="s">
        <v>214</v>
      </c>
      <c r="U155" s="7">
        <v>21</v>
      </c>
      <c r="V155" s="7">
        <v>15</v>
      </c>
      <c r="W155" s="6" t="s">
        <v>215</v>
      </c>
      <c r="X155" s="4"/>
    </row>
    <row r="156" spans="17:24" x14ac:dyDescent="0.25">
      <c r="Q156" s="7" t="s">
        <v>100</v>
      </c>
      <c r="R156" s="4" t="e">
        <f>VLOOKUP(Q156,#REF!,2,0)</f>
        <v>#REF!</v>
      </c>
      <c r="S156" s="7" t="s">
        <v>216</v>
      </c>
      <c r="T156" s="7" t="s">
        <v>217</v>
      </c>
      <c r="U156" s="7">
        <v>22</v>
      </c>
      <c r="V156" s="7">
        <v>16</v>
      </c>
      <c r="W156" s="6" t="s">
        <v>218</v>
      </c>
      <c r="X156" s="4"/>
    </row>
    <row r="157" spans="17:24" x14ac:dyDescent="0.25">
      <c r="Q157" s="7" t="s">
        <v>96</v>
      </c>
      <c r="R157" s="4" t="e">
        <f>VLOOKUP(Q157,#REF!,2,0)</f>
        <v>#REF!</v>
      </c>
      <c r="S157" s="7" t="s">
        <v>219</v>
      </c>
      <c r="T157" s="7" t="s">
        <v>220</v>
      </c>
      <c r="U157" s="7">
        <v>23</v>
      </c>
      <c r="V157" s="7">
        <v>17</v>
      </c>
      <c r="W157" s="6" t="s">
        <v>221</v>
      </c>
      <c r="X157" s="4"/>
    </row>
    <row r="158" spans="17:24" x14ac:dyDescent="0.25">
      <c r="Q158" s="7" t="s">
        <v>98</v>
      </c>
      <c r="R158" s="4" t="e">
        <f>VLOOKUP(Q158,#REF!,2,0)</f>
        <v>#REF!</v>
      </c>
      <c r="S158" s="7" t="s">
        <v>222</v>
      </c>
      <c r="T158" s="7" t="s">
        <v>223</v>
      </c>
      <c r="U158" s="7">
        <v>24</v>
      </c>
      <c r="V158" s="7">
        <v>18</v>
      </c>
      <c r="W158" s="6" t="s">
        <v>224</v>
      </c>
      <c r="X158" s="4"/>
    </row>
    <row r="159" spans="17:24" x14ac:dyDescent="0.25">
      <c r="Q159" s="7" t="s">
        <v>108</v>
      </c>
      <c r="R159" s="4" t="e">
        <f>VLOOKUP(Q159,#REF!,2,0)</f>
        <v>#REF!</v>
      </c>
      <c r="S159" s="7" t="s">
        <v>225</v>
      </c>
      <c r="T159" s="7" t="s">
        <v>226</v>
      </c>
      <c r="U159" s="7">
        <v>25</v>
      </c>
      <c r="V159" s="7">
        <v>19</v>
      </c>
      <c r="W159" s="6" t="s">
        <v>227</v>
      </c>
      <c r="X159" s="4"/>
    </row>
    <row r="160" spans="17:24" x14ac:dyDescent="0.25">
      <c r="Q160" s="7" t="s">
        <v>93</v>
      </c>
      <c r="R160" s="4" t="e">
        <f>VLOOKUP(Q160,#REF!,2,0)</f>
        <v>#REF!</v>
      </c>
      <c r="S160" s="7" t="s">
        <v>228</v>
      </c>
      <c r="T160" s="7" t="s">
        <v>229</v>
      </c>
      <c r="U160" s="7">
        <v>26</v>
      </c>
      <c r="V160" s="7" t="s">
        <v>230</v>
      </c>
      <c r="W160" s="6" t="s">
        <v>231</v>
      </c>
      <c r="X160" s="4"/>
    </row>
    <row r="161" spans="17:24" x14ac:dyDescent="0.25">
      <c r="Q161" s="7" t="s">
        <v>66</v>
      </c>
      <c r="R161" s="4" t="e">
        <f>VLOOKUP(Q161,#REF!,2,0)</f>
        <v>#REF!</v>
      </c>
      <c r="S161" s="7" t="s">
        <v>232</v>
      </c>
      <c r="T161" s="7" t="s">
        <v>0</v>
      </c>
      <c r="U161" s="7">
        <v>27</v>
      </c>
      <c r="V161" s="7" t="s">
        <v>233</v>
      </c>
      <c r="W161" s="6" t="s">
        <v>234</v>
      </c>
      <c r="X161" s="4"/>
    </row>
    <row r="162" spans="17:24" x14ac:dyDescent="0.25">
      <c r="Q162" s="7" t="s">
        <v>69</v>
      </c>
      <c r="R162" s="4" t="e">
        <f>VLOOKUP(Q162,#REF!,2,0)</f>
        <v>#REF!</v>
      </c>
      <c r="S162" s="7" t="s">
        <v>235</v>
      </c>
      <c r="T162" s="7" t="s">
        <v>236</v>
      </c>
      <c r="U162" s="7">
        <v>28</v>
      </c>
      <c r="V162" s="7" t="s">
        <v>237</v>
      </c>
      <c r="W162" s="6" t="s">
        <v>238</v>
      </c>
      <c r="X162" s="4"/>
    </row>
    <row r="163" spans="17:24" x14ac:dyDescent="0.25">
      <c r="Q163" s="7" t="s">
        <v>67</v>
      </c>
      <c r="R163" s="4" t="e">
        <f>VLOOKUP(Q163,#REF!,2,0)</f>
        <v>#REF!</v>
      </c>
      <c r="S163" s="7" t="s">
        <v>239</v>
      </c>
      <c r="T163" s="7" t="s">
        <v>240</v>
      </c>
      <c r="U163" s="7">
        <v>29</v>
      </c>
      <c r="V163" s="7" t="s">
        <v>241</v>
      </c>
      <c r="W163" s="6" t="s">
        <v>242</v>
      </c>
      <c r="X163" s="4"/>
    </row>
    <row r="164" spans="17:24" x14ac:dyDescent="0.25">
      <c r="Q164" s="7" t="s">
        <v>120</v>
      </c>
      <c r="R164" s="4" t="e">
        <f>VLOOKUP(Q164,#REF!,2,0)</f>
        <v>#REF!</v>
      </c>
      <c r="S164" s="7" t="s">
        <v>243</v>
      </c>
      <c r="T164" s="7" t="s">
        <v>244</v>
      </c>
      <c r="U164" s="7">
        <v>30</v>
      </c>
      <c r="V164" s="7" t="s">
        <v>245</v>
      </c>
      <c r="W164" s="6" t="s">
        <v>246</v>
      </c>
      <c r="X164" s="4"/>
    </row>
    <row r="165" spans="17:24" x14ac:dyDescent="0.25">
      <c r="Q165" s="7" t="s">
        <v>137</v>
      </c>
      <c r="R165" s="4" t="e">
        <f>VLOOKUP(Q165,#REF!,2,0)</f>
        <v>#REF!</v>
      </c>
      <c r="S165" s="7" t="s">
        <v>247</v>
      </c>
      <c r="T165" s="7" t="s">
        <v>248</v>
      </c>
      <c r="U165" s="7">
        <v>31</v>
      </c>
      <c r="V165" s="7" t="s">
        <v>249</v>
      </c>
      <c r="W165" s="6" t="s">
        <v>250</v>
      </c>
      <c r="X165" s="4"/>
    </row>
    <row r="166" spans="17:24" x14ac:dyDescent="0.25">
      <c r="Q166" s="7" t="s">
        <v>35</v>
      </c>
      <c r="R166" s="4" t="e">
        <f>VLOOKUP(Q166,#REF!,2,0)</f>
        <v>#REF!</v>
      </c>
      <c r="S166" s="7"/>
      <c r="T166" s="7" t="s">
        <v>251</v>
      </c>
      <c r="U166" s="7">
        <v>32</v>
      </c>
      <c r="V166" s="7">
        <v>20</v>
      </c>
      <c r="W166" s="6" t="s">
        <v>252</v>
      </c>
      <c r="X166" s="4"/>
    </row>
    <row r="167" spans="17:24" x14ac:dyDescent="0.25">
      <c r="Q167" s="4"/>
      <c r="R167" s="4"/>
      <c r="S167" s="4"/>
      <c r="T167" s="4"/>
      <c r="U167" s="4"/>
      <c r="V167" s="4"/>
      <c r="W167" s="4"/>
      <c r="X167" s="4"/>
    </row>
    <row r="168" spans="17:24" x14ac:dyDescent="0.25">
      <c r="Q168" s="4"/>
      <c r="R168" s="4"/>
      <c r="S168" s="4"/>
      <c r="T168" s="4"/>
      <c r="U168" s="4"/>
      <c r="V168" s="4"/>
      <c r="W168" s="4"/>
      <c r="X168" s="4"/>
    </row>
    <row r="169" spans="17:24" x14ac:dyDescent="0.25">
      <c r="Q169" s="4"/>
      <c r="R169" s="4"/>
      <c r="S169" s="4"/>
      <c r="T169" s="4"/>
      <c r="U169" s="4"/>
      <c r="V169" s="4"/>
      <c r="W169" s="4"/>
      <c r="X169" s="4"/>
    </row>
  </sheetData>
  <mergeCells count="8">
    <mergeCell ref="P1:Q1"/>
    <mergeCell ref="N1:O1"/>
    <mergeCell ref="R1:S1"/>
    <mergeCell ref="C1:D1"/>
    <mergeCell ref="E1:F1"/>
    <mergeCell ref="L1:M1"/>
    <mergeCell ref="H1:I1"/>
    <mergeCell ref="J1:K1"/>
  </mergeCells>
  <conditionalFormatting sqref="G2:H129">
    <cfRule type="expression" dxfId="3" priority="3">
      <formula>E2=G2</formula>
    </cfRule>
  </conditionalFormatting>
  <conditionalFormatting sqref="E2:E129">
    <cfRule type="cellIs" dxfId="2" priority="2" operator="equal">
      <formula>0</formula>
    </cfRule>
  </conditionalFormatting>
  <conditionalFormatting sqref="I3:I129">
    <cfRule type="expression" dxfId="1" priority="5">
      <formula>F3=I3</formula>
    </cfRule>
  </conditionalFormatting>
  <conditionalFormatting sqref="R2:R129">
    <cfRule type="expression" dxfId="0" priority="1">
      <formula>R2=P2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3"/>
  <sheetViews>
    <sheetView workbookViewId="0">
      <selection activeCell="E31" sqref="E31"/>
    </sheetView>
  </sheetViews>
  <sheetFormatPr defaultRowHeight="15" x14ac:dyDescent="0.25"/>
  <sheetData>
    <row r="2" spans="2:7" x14ac:dyDescent="0.25">
      <c r="B2" t="s">
        <v>253</v>
      </c>
      <c r="C2" t="s">
        <v>254</v>
      </c>
      <c r="F2" t="s">
        <v>254</v>
      </c>
      <c r="G2" t="s">
        <v>253</v>
      </c>
    </row>
    <row r="3" spans="2:7" x14ac:dyDescent="0.25">
      <c r="B3">
        <v>1</v>
      </c>
      <c r="C3" t="s">
        <v>18</v>
      </c>
      <c r="F3">
        <v>0</v>
      </c>
      <c r="G3">
        <v>69</v>
      </c>
    </row>
    <row r="4" spans="2:7" x14ac:dyDescent="0.25">
      <c r="B4">
        <v>3</v>
      </c>
      <c r="C4" t="s">
        <v>10</v>
      </c>
      <c r="F4">
        <v>1</v>
      </c>
      <c r="G4">
        <v>22</v>
      </c>
    </row>
    <row r="5" spans="2:7" x14ac:dyDescent="0.25">
      <c r="B5">
        <v>4</v>
      </c>
      <c r="C5" t="s">
        <v>6</v>
      </c>
      <c r="F5">
        <v>2</v>
      </c>
      <c r="G5">
        <v>30</v>
      </c>
    </row>
    <row r="6" spans="2:7" x14ac:dyDescent="0.25">
      <c r="B6">
        <v>5</v>
      </c>
      <c r="C6" t="s">
        <v>2</v>
      </c>
      <c r="F6">
        <v>3</v>
      </c>
      <c r="G6">
        <v>38</v>
      </c>
    </row>
    <row r="7" spans="2:7" x14ac:dyDescent="0.25">
      <c r="B7">
        <v>6</v>
      </c>
      <c r="C7" t="s">
        <v>4</v>
      </c>
      <c r="F7">
        <v>3</v>
      </c>
      <c r="G7">
        <v>122</v>
      </c>
    </row>
    <row r="8" spans="2:7" x14ac:dyDescent="0.25">
      <c r="B8">
        <v>7</v>
      </c>
      <c r="C8" t="s">
        <v>24</v>
      </c>
      <c r="F8">
        <v>4</v>
      </c>
      <c r="G8">
        <v>37</v>
      </c>
    </row>
    <row r="9" spans="2:7" x14ac:dyDescent="0.25">
      <c r="B9">
        <v>9</v>
      </c>
      <c r="C9" t="s">
        <v>20</v>
      </c>
      <c r="F9">
        <v>5</v>
      </c>
      <c r="G9">
        <v>46</v>
      </c>
    </row>
    <row r="10" spans="2:7" x14ac:dyDescent="0.25">
      <c r="B10">
        <v>10</v>
      </c>
      <c r="C10" t="s">
        <v>16</v>
      </c>
      <c r="F10">
        <v>5</v>
      </c>
      <c r="G10">
        <v>115</v>
      </c>
    </row>
    <row r="11" spans="2:7" x14ac:dyDescent="0.25">
      <c r="B11">
        <v>11</v>
      </c>
      <c r="C11" t="s">
        <v>12</v>
      </c>
      <c r="F11">
        <v>6</v>
      </c>
      <c r="G11">
        <v>54</v>
      </c>
    </row>
    <row r="12" spans="2:7" x14ac:dyDescent="0.25">
      <c r="B12">
        <v>12</v>
      </c>
      <c r="C12" t="s">
        <v>8</v>
      </c>
      <c r="F12">
        <v>7</v>
      </c>
      <c r="G12">
        <v>61</v>
      </c>
    </row>
    <row r="13" spans="2:7" x14ac:dyDescent="0.25">
      <c r="B13">
        <v>13</v>
      </c>
      <c r="C13" t="s">
        <v>48</v>
      </c>
      <c r="F13">
        <v>8</v>
      </c>
      <c r="G13">
        <v>62</v>
      </c>
    </row>
    <row r="14" spans="2:7" x14ac:dyDescent="0.25">
      <c r="B14">
        <v>14</v>
      </c>
      <c r="C14" t="s">
        <v>30</v>
      </c>
      <c r="F14">
        <v>9</v>
      </c>
      <c r="G14">
        <v>70</v>
      </c>
    </row>
    <row r="15" spans="2:7" x14ac:dyDescent="0.25">
      <c r="B15">
        <v>17</v>
      </c>
      <c r="C15" t="s">
        <v>34</v>
      </c>
      <c r="F15" t="s">
        <v>7</v>
      </c>
      <c r="G15">
        <v>82</v>
      </c>
    </row>
    <row r="16" spans="2:7" x14ac:dyDescent="0.25">
      <c r="B16">
        <v>17</v>
      </c>
      <c r="C16" t="s">
        <v>36</v>
      </c>
      <c r="F16" t="s">
        <v>42</v>
      </c>
      <c r="G16">
        <v>78</v>
      </c>
    </row>
    <row r="17" spans="2:7" x14ac:dyDescent="0.25">
      <c r="B17">
        <v>18</v>
      </c>
      <c r="C17" t="s">
        <v>11</v>
      </c>
      <c r="F17" t="s">
        <v>42</v>
      </c>
      <c r="G17">
        <v>123</v>
      </c>
    </row>
    <row r="18" spans="2:7" x14ac:dyDescent="0.25">
      <c r="B18">
        <v>20</v>
      </c>
      <c r="C18" t="s">
        <v>32</v>
      </c>
      <c r="F18" t="s">
        <v>62</v>
      </c>
      <c r="G18">
        <v>124</v>
      </c>
    </row>
    <row r="19" spans="2:7" x14ac:dyDescent="0.25">
      <c r="B19">
        <v>20</v>
      </c>
      <c r="C19" t="s">
        <v>39</v>
      </c>
      <c r="F19" t="s">
        <v>26</v>
      </c>
      <c r="G19">
        <v>65</v>
      </c>
    </row>
    <row r="20" spans="2:7" x14ac:dyDescent="0.25">
      <c r="B20">
        <v>21</v>
      </c>
      <c r="C20" t="s">
        <v>50</v>
      </c>
      <c r="F20" t="s">
        <v>28</v>
      </c>
      <c r="G20">
        <v>73</v>
      </c>
    </row>
    <row r="21" spans="2:7" x14ac:dyDescent="0.25">
      <c r="B21">
        <v>22</v>
      </c>
      <c r="C21">
        <v>1</v>
      </c>
      <c r="F21" t="s">
        <v>29</v>
      </c>
      <c r="G21">
        <v>74</v>
      </c>
    </row>
    <row r="22" spans="2:7" x14ac:dyDescent="0.25">
      <c r="B22">
        <v>26</v>
      </c>
      <c r="C22" t="s">
        <v>13</v>
      </c>
      <c r="F22" t="s">
        <v>5</v>
      </c>
      <c r="G22">
        <v>76</v>
      </c>
    </row>
    <row r="23" spans="2:7" x14ac:dyDescent="0.25">
      <c r="B23">
        <v>27</v>
      </c>
      <c r="C23" t="s">
        <v>72</v>
      </c>
      <c r="F23" t="s">
        <v>66</v>
      </c>
      <c r="G23">
        <v>84</v>
      </c>
    </row>
    <row r="24" spans="2:7" x14ac:dyDescent="0.25">
      <c r="B24">
        <v>28</v>
      </c>
      <c r="C24" t="s">
        <v>71</v>
      </c>
      <c r="F24" t="s">
        <v>69</v>
      </c>
      <c r="G24">
        <v>93</v>
      </c>
    </row>
    <row r="25" spans="2:7" x14ac:dyDescent="0.25">
      <c r="B25">
        <v>29</v>
      </c>
      <c r="C25" t="s">
        <v>52</v>
      </c>
      <c r="F25" t="s">
        <v>67</v>
      </c>
      <c r="G25">
        <v>91</v>
      </c>
    </row>
    <row r="26" spans="2:7" x14ac:dyDescent="0.25">
      <c r="B26">
        <v>30</v>
      </c>
      <c r="C26">
        <v>2</v>
      </c>
      <c r="F26" t="s">
        <v>30</v>
      </c>
      <c r="G26">
        <v>14</v>
      </c>
    </row>
    <row r="27" spans="2:7" x14ac:dyDescent="0.25">
      <c r="B27">
        <v>33</v>
      </c>
      <c r="C27" t="s">
        <v>17</v>
      </c>
      <c r="F27" t="s">
        <v>68</v>
      </c>
      <c r="G27">
        <v>121</v>
      </c>
    </row>
    <row r="28" spans="2:7" x14ac:dyDescent="0.25">
      <c r="B28">
        <v>34</v>
      </c>
      <c r="C28" t="s">
        <v>15</v>
      </c>
      <c r="F28" t="s">
        <v>44</v>
      </c>
      <c r="G28">
        <v>85</v>
      </c>
    </row>
    <row r="29" spans="2:7" x14ac:dyDescent="0.25">
      <c r="B29">
        <v>35</v>
      </c>
      <c r="C29" t="s">
        <v>73</v>
      </c>
      <c r="F29" t="s">
        <v>95</v>
      </c>
      <c r="G29">
        <v>28</v>
      </c>
    </row>
    <row r="30" spans="2:7" x14ac:dyDescent="0.25">
      <c r="B30">
        <v>36</v>
      </c>
      <c r="C30" t="s">
        <v>54</v>
      </c>
      <c r="F30" t="s">
        <v>105</v>
      </c>
      <c r="G30">
        <v>50</v>
      </c>
    </row>
    <row r="31" spans="2:7" x14ac:dyDescent="0.25">
      <c r="B31">
        <v>37</v>
      </c>
      <c r="C31">
        <v>4</v>
      </c>
      <c r="F31" t="s">
        <v>97</v>
      </c>
      <c r="G31">
        <v>33</v>
      </c>
    </row>
    <row r="32" spans="2:7" x14ac:dyDescent="0.25">
      <c r="B32">
        <v>38</v>
      </c>
      <c r="C32">
        <v>3</v>
      </c>
      <c r="F32" t="s">
        <v>91</v>
      </c>
      <c r="G32">
        <v>35</v>
      </c>
    </row>
    <row r="33" spans="2:7" x14ac:dyDescent="0.25">
      <c r="B33">
        <v>39</v>
      </c>
      <c r="C33" t="s">
        <v>37</v>
      </c>
      <c r="F33" t="s">
        <v>99</v>
      </c>
      <c r="G33">
        <v>36</v>
      </c>
    </row>
    <row r="34" spans="2:7" x14ac:dyDescent="0.25">
      <c r="B34">
        <v>41</v>
      </c>
      <c r="C34" t="s">
        <v>35</v>
      </c>
      <c r="F34" t="s">
        <v>101</v>
      </c>
      <c r="G34">
        <v>43</v>
      </c>
    </row>
    <row r="35" spans="2:7" x14ac:dyDescent="0.25">
      <c r="B35">
        <v>42</v>
      </c>
      <c r="C35" t="s">
        <v>19</v>
      </c>
      <c r="F35" t="s">
        <v>107</v>
      </c>
      <c r="G35">
        <v>52</v>
      </c>
    </row>
    <row r="36" spans="2:7" x14ac:dyDescent="0.25">
      <c r="B36">
        <v>43</v>
      </c>
      <c r="C36" t="s">
        <v>74</v>
      </c>
      <c r="F36" t="s">
        <v>106</v>
      </c>
      <c r="G36">
        <v>51</v>
      </c>
    </row>
    <row r="37" spans="2:7" x14ac:dyDescent="0.25">
      <c r="B37">
        <v>44</v>
      </c>
      <c r="C37" t="s">
        <v>58</v>
      </c>
      <c r="F37" t="s">
        <v>113</v>
      </c>
      <c r="G37">
        <v>67</v>
      </c>
    </row>
    <row r="38" spans="2:7" x14ac:dyDescent="0.25">
      <c r="B38">
        <v>45</v>
      </c>
      <c r="C38" t="s">
        <v>56</v>
      </c>
      <c r="F38" t="s">
        <v>110</v>
      </c>
      <c r="G38">
        <v>59</v>
      </c>
    </row>
    <row r="39" spans="2:7" x14ac:dyDescent="0.25">
      <c r="B39">
        <v>46</v>
      </c>
      <c r="C39">
        <v>5</v>
      </c>
      <c r="F39" t="s">
        <v>112</v>
      </c>
      <c r="G39">
        <v>66</v>
      </c>
    </row>
    <row r="40" spans="2:7" x14ac:dyDescent="0.25">
      <c r="B40">
        <v>47</v>
      </c>
      <c r="C40" t="s">
        <v>38</v>
      </c>
      <c r="F40" t="s">
        <v>127</v>
      </c>
      <c r="G40">
        <v>75</v>
      </c>
    </row>
    <row r="41" spans="2:7" x14ac:dyDescent="0.25">
      <c r="B41">
        <v>49</v>
      </c>
      <c r="C41" t="s">
        <v>23</v>
      </c>
      <c r="F41" t="s">
        <v>109</v>
      </c>
      <c r="G41">
        <v>58</v>
      </c>
    </row>
    <row r="42" spans="2:7" x14ac:dyDescent="0.25">
      <c r="B42">
        <v>50</v>
      </c>
      <c r="C42" t="s">
        <v>21</v>
      </c>
      <c r="F42" t="s">
        <v>104</v>
      </c>
      <c r="G42">
        <v>49</v>
      </c>
    </row>
    <row r="43" spans="2:7" x14ac:dyDescent="0.25">
      <c r="B43">
        <v>51</v>
      </c>
      <c r="C43" t="s">
        <v>76</v>
      </c>
      <c r="F43" t="s">
        <v>114</v>
      </c>
      <c r="G43">
        <v>68</v>
      </c>
    </row>
    <row r="44" spans="2:7" x14ac:dyDescent="0.25">
      <c r="B44">
        <v>52</v>
      </c>
      <c r="C44" t="s">
        <v>75</v>
      </c>
      <c r="F44" t="s">
        <v>129</v>
      </c>
      <c r="G44">
        <v>77</v>
      </c>
    </row>
    <row r="45" spans="2:7" x14ac:dyDescent="0.25">
      <c r="B45">
        <v>53</v>
      </c>
      <c r="C45" t="s">
        <v>60</v>
      </c>
      <c r="F45" t="s">
        <v>92</v>
      </c>
      <c r="G45">
        <v>21</v>
      </c>
    </row>
    <row r="46" spans="2:7" x14ac:dyDescent="0.25">
      <c r="B46">
        <v>54</v>
      </c>
      <c r="C46">
        <v>6</v>
      </c>
      <c r="F46" t="s">
        <v>103</v>
      </c>
      <c r="G46">
        <v>45</v>
      </c>
    </row>
    <row r="47" spans="2:7" x14ac:dyDescent="0.25">
      <c r="B47">
        <v>58</v>
      </c>
      <c r="C47" t="s">
        <v>25</v>
      </c>
      <c r="F47" t="s">
        <v>94</v>
      </c>
      <c r="G47">
        <v>27</v>
      </c>
    </row>
    <row r="48" spans="2:7" x14ac:dyDescent="0.25">
      <c r="B48">
        <v>59</v>
      </c>
      <c r="C48" t="s">
        <v>77</v>
      </c>
      <c r="F48" t="s">
        <v>102</v>
      </c>
      <c r="G48">
        <v>44</v>
      </c>
    </row>
    <row r="49" spans="2:7" x14ac:dyDescent="0.25">
      <c r="B49">
        <v>60</v>
      </c>
      <c r="C49" t="s">
        <v>61</v>
      </c>
      <c r="F49" t="s">
        <v>111</v>
      </c>
      <c r="G49">
        <v>60</v>
      </c>
    </row>
    <row r="50" spans="2:7" x14ac:dyDescent="0.25">
      <c r="B50">
        <v>61</v>
      </c>
      <c r="C50">
        <v>7</v>
      </c>
      <c r="F50" t="s">
        <v>100</v>
      </c>
      <c r="G50">
        <v>42</v>
      </c>
    </row>
    <row r="51" spans="2:7" x14ac:dyDescent="0.25">
      <c r="B51">
        <v>62</v>
      </c>
      <c r="C51">
        <v>8</v>
      </c>
      <c r="F51" t="s">
        <v>96</v>
      </c>
      <c r="G51">
        <v>29</v>
      </c>
    </row>
    <row r="52" spans="2:7" x14ac:dyDescent="0.25">
      <c r="B52">
        <v>65</v>
      </c>
      <c r="C52" t="s">
        <v>26</v>
      </c>
      <c r="F52" t="s">
        <v>98</v>
      </c>
      <c r="G52">
        <v>34</v>
      </c>
    </row>
    <row r="53" spans="2:7" x14ac:dyDescent="0.25">
      <c r="B53">
        <v>66</v>
      </c>
      <c r="C53" t="s">
        <v>1</v>
      </c>
      <c r="F53" t="s">
        <v>108</v>
      </c>
      <c r="G53">
        <v>53</v>
      </c>
    </row>
    <row r="54" spans="2:7" x14ac:dyDescent="0.25">
      <c r="B54">
        <v>67</v>
      </c>
      <c r="C54" t="s">
        <v>63</v>
      </c>
      <c r="F54" t="s">
        <v>93</v>
      </c>
      <c r="G54">
        <v>26</v>
      </c>
    </row>
    <row r="55" spans="2:7" x14ac:dyDescent="0.25">
      <c r="B55">
        <v>68</v>
      </c>
      <c r="C55" t="s">
        <v>64</v>
      </c>
    </row>
    <row r="56" spans="2:7" x14ac:dyDescent="0.25">
      <c r="B56">
        <v>69</v>
      </c>
      <c r="C56">
        <v>0</v>
      </c>
      <c r="F56" t="s">
        <v>2</v>
      </c>
      <c r="G56">
        <v>5</v>
      </c>
    </row>
    <row r="57" spans="2:7" x14ac:dyDescent="0.25">
      <c r="B57">
        <v>70</v>
      </c>
      <c r="C57">
        <v>9</v>
      </c>
      <c r="F57" t="s">
        <v>4</v>
      </c>
      <c r="G57">
        <v>6</v>
      </c>
    </row>
    <row r="58" spans="2:7" x14ac:dyDescent="0.25">
      <c r="B58">
        <v>73</v>
      </c>
      <c r="C58" t="s">
        <v>28</v>
      </c>
      <c r="F58" t="s">
        <v>6</v>
      </c>
      <c r="G58">
        <v>4</v>
      </c>
    </row>
    <row r="59" spans="2:7" x14ac:dyDescent="0.25">
      <c r="B59">
        <v>74</v>
      </c>
      <c r="C59" t="s">
        <v>29</v>
      </c>
      <c r="F59" t="s">
        <v>8</v>
      </c>
      <c r="G59">
        <v>12</v>
      </c>
    </row>
    <row r="60" spans="2:7" x14ac:dyDescent="0.25">
      <c r="B60">
        <v>75</v>
      </c>
      <c r="C60" t="s">
        <v>3</v>
      </c>
      <c r="F60" t="s">
        <v>10</v>
      </c>
      <c r="G60">
        <v>3</v>
      </c>
    </row>
    <row r="61" spans="2:7" x14ac:dyDescent="0.25">
      <c r="B61">
        <v>76</v>
      </c>
      <c r="C61" t="s">
        <v>5</v>
      </c>
      <c r="F61" t="s">
        <v>12</v>
      </c>
      <c r="G61">
        <v>11</v>
      </c>
    </row>
    <row r="62" spans="2:7" x14ac:dyDescent="0.25">
      <c r="B62">
        <v>77</v>
      </c>
      <c r="C62" t="s">
        <v>65</v>
      </c>
      <c r="F62" t="s">
        <v>14</v>
      </c>
      <c r="G62">
        <v>130</v>
      </c>
    </row>
    <row r="63" spans="2:7" x14ac:dyDescent="0.25">
      <c r="B63">
        <v>78</v>
      </c>
      <c r="C63" t="s">
        <v>42</v>
      </c>
      <c r="F63" t="s">
        <v>16</v>
      </c>
      <c r="G63">
        <v>10</v>
      </c>
    </row>
    <row r="64" spans="2:7" x14ac:dyDescent="0.25">
      <c r="B64">
        <v>82</v>
      </c>
      <c r="C64" t="s">
        <v>7</v>
      </c>
      <c r="F64" t="s">
        <v>18</v>
      </c>
      <c r="G64">
        <v>1</v>
      </c>
    </row>
    <row r="65" spans="2:7" x14ac:dyDescent="0.25">
      <c r="B65">
        <v>84</v>
      </c>
      <c r="C65" t="s">
        <v>66</v>
      </c>
      <c r="F65" t="s">
        <v>20</v>
      </c>
      <c r="G65">
        <v>9</v>
      </c>
    </row>
    <row r="66" spans="2:7" x14ac:dyDescent="0.25">
      <c r="B66">
        <v>85</v>
      </c>
      <c r="C66" t="s">
        <v>44</v>
      </c>
      <c r="F66" t="s">
        <v>22</v>
      </c>
      <c r="G66">
        <v>120</v>
      </c>
    </row>
    <row r="67" spans="2:7" x14ac:dyDescent="0.25">
      <c r="B67">
        <v>88</v>
      </c>
      <c r="C67" t="s">
        <v>70</v>
      </c>
      <c r="F67" t="s">
        <v>24</v>
      </c>
      <c r="G67">
        <v>7</v>
      </c>
    </row>
    <row r="68" spans="2:7" x14ac:dyDescent="0.25">
      <c r="B68">
        <v>89</v>
      </c>
      <c r="C68" t="s">
        <v>31</v>
      </c>
      <c r="F68" t="s">
        <v>33</v>
      </c>
      <c r="G68">
        <v>223</v>
      </c>
    </row>
    <row r="69" spans="2:7" x14ac:dyDescent="0.25">
      <c r="B69">
        <v>90</v>
      </c>
      <c r="C69" t="s">
        <v>9</v>
      </c>
      <c r="F69" t="s">
        <v>45</v>
      </c>
      <c r="G69">
        <v>113</v>
      </c>
    </row>
    <row r="70" spans="2:7" x14ac:dyDescent="0.25">
      <c r="B70">
        <v>91</v>
      </c>
      <c r="C70" t="s">
        <v>67</v>
      </c>
      <c r="F70" t="s">
        <v>70</v>
      </c>
      <c r="G70">
        <v>88</v>
      </c>
    </row>
    <row r="71" spans="2:7" x14ac:dyDescent="0.25">
      <c r="B71">
        <v>93</v>
      </c>
      <c r="C71" t="s">
        <v>69</v>
      </c>
      <c r="F71" t="s">
        <v>32</v>
      </c>
      <c r="G71">
        <v>20</v>
      </c>
    </row>
    <row r="72" spans="2:7" x14ac:dyDescent="0.25">
      <c r="B72">
        <v>102</v>
      </c>
      <c r="C72" t="s">
        <v>46</v>
      </c>
      <c r="F72" t="s">
        <v>47</v>
      </c>
      <c r="G72">
        <v>105</v>
      </c>
    </row>
    <row r="73" spans="2:7" x14ac:dyDescent="0.25">
      <c r="B73">
        <v>105</v>
      </c>
      <c r="C73" t="s">
        <v>47</v>
      </c>
      <c r="F73" t="s">
        <v>9</v>
      </c>
      <c r="G73">
        <v>90</v>
      </c>
    </row>
    <row r="74" spans="2:7" x14ac:dyDescent="0.25">
      <c r="B74">
        <v>105</v>
      </c>
      <c r="C74">
        <v>1</v>
      </c>
      <c r="F74" t="s">
        <v>0</v>
      </c>
      <c r="G74">
        <v>118</v>
      </c>
    </row>
    <row r="75" spans="2:7" x14ac:dyDescent="0.25">
      <c r="B75">
        <v>107</v>
      </c>
      <c r="C75" t="s">
        <v>53</v>
      </c>
      <c r="F75" t="s">
        <v>40</v>
      </c>
      <c r="G75">
        <v>112</v>
      </c>
    </row>
    <row r="76" spans="2:7" x14ac:dyDescent="0.25">
      <c r="B76">
        <v>107</v>
      </c>
      <c r="C76">
        <v>4</v>
      </c>
      <c r="F76" t="s">
        <v>46</v>
      </c>
      <c r="G76">
        <v>102</v>
      </c>
    </row>
    <row r="77" spans="2:7" x14ac:dyDescent="0.25">
      <c r="B77">
        <v>108</v>
      </c>
      <c r="C77" t="s">
        <v>41</v>
      </c>
      <c r="F77" t="s">
        <v>38</v>
      </c>
      <c r="G77">
        <v>47</v>
      </c>
    </row>
    <row r="78" spans="2:7" x14ac:dyDescent="0.25">
      <c r="B78">
        <v>108</v>
      </c>
      <c r="C78">
        <v>7</v>
      </c>
      <c r="F78" t="s">
        <v>51</v>
      </c>
      <c r="G78">
        <v>117</v>
      </c>
    </row>
    <row r="79" spans="2:7" x14ac:dyDescent="0.25">
      <c r="B79">
        <v>112</v>
      </c>
      <c r="C79" t="s">
        <v>40</v>
      </c>
      <c r="F79" t="s">
        <v>55</v>
      </c>
      <c r="G79">
        <v>114</v>
      </c>
    </row>
    <row r="80" spans="2:7" x14ac:dyDescent="0.25">
      <c r="B80">
        <v>112</v>
      </c>
      <c r="C80">
        <v>0</v>
      </c>
      <c r="F80" t="s">
        <v>53</v>
      </c>
      <c r="G80">
        <v>107</v>
      </c>
    </row>
    <row r="81" spans="2:7" x14ac:dyDescent="0.25">
      <c r="B81">
        <v>113</v>
      </c>
      <c r="C81" t="s">
        <v>45</v>
      </c>
      <c r="F81" t="s">
        <v>57</v>
      </c>
      <c r="G81">
        <v>116</v>
      </c>
    </row>
    <row r="82" spans="2:7" x14ac:dyDescent="0.25">
      <c r="B82">
        <v>113</v>
      </c>
      <c r="C82" t="s">
        <v>28</v>
      </c>
      <c r="F82" t="s">
        <v>43</v>
      </c>
      <c r="G82">
        <v>125</v>
      </c>
    </row>
    <row r="83" spans="2:7" x14ac:dyDescent="0.25">
      <c r="B83">
        <v>114</v>
      </c>
      <c r="C83" t="s">
        <v>55</v>
      </c>
      <c r="F83" t="s">
        <v>49</v>
      </c>
      <c r="G83">
        <v>223</v>
      </c>
    </row>
    <row r="84" spans="2:7" x14ac:dyDescent="0.25">
      <c r="B84">
        <v>114</v>
      </c>
      <c r="C84">
        <v>2</v>
      </c>
      <c r="F84" t="s">
        <v>34</v>
      </c>
      <c r="G84">
        <v>17</v>
      </c>
    </row>
    <row r="85" spans="2:7" x14ac:dyDescent="0.25">
      <c r="B85">
        <v>115</v>
      </c>
      <c r="C85">
        <v>5</v>
      </c>
      <c r="F85" t="s">
        <v>11</v>
      </c>
      <c r="G85">
        <v>18</v>
      </c>
    </row>
    <row r="86" spans="2:7" x14ac:dyDescent="0.25">
      <c r="B86">
        <v>116</v>
      </c>
      <c r="C86" t="s">
        <v>57</v>
      </c>
      <c r="F86" t="s">
        <v>31</v>
      </c>
      <c r="G86">
        <v>89</v>
      </c>
    </row>
    <row r="87" spans="2:7" x14ac:dyDescent="0.25">
      <c r="B87">
        <v>116</v>
      </c>
      <c r="C87">
        <v>6</v>
      </c>
      <c r="F87" t="s">
        <v>35</v>
      </c>
      <c r="G87">
        <v>41</v>
      </c>
    </row>
    <row r="88" spans="2:7" x14ac:dyDescent="0.25">
      <c r="B88">
        <v>117</v>
      </c>
      <c r="C88" t="s">
        <v>51</v>
      </c>
      <c r="F88" t="s">
        <v>48</v>
      </c>
      <c r="G88">
        <v>13</v>
      </c>
    </row>
    <row r="89" spans="2:7" x14ac:dyDescent="0.25">
      <c r="B89">
        <v>117</v>
      </c>
      <c r="C89">
        <v>8</v>
      </c>
      <c r="F89" t="s">
        <v>59</v>
      </c>
      <c r="G89">
        <v>119</v>
      </c>
    </row>
    <row r="90" spans="2:7" x14ac:dyDescent="0.25">
      <c r="B90">
        <v>118</v>
      </c>
      <c r="C90" t="s">
        <v>0</v>
      </c>
      <c r="F90" t="s">
        <v>27</v>
      </c>
      <c r="G90">
        <v>126</v>
      </c>
    </row>
    <row r="91" spans="2:7" x14ac:dyDescent="0.25">
      <c r="B91">
        <v>119</v>
      </c>
      <c r="C91" t="s">
        <v>59</v>
      </c>
      <c r="F91" t="s">
        <v>37</v>
      </c>
      <c r="G91">
        <v>39</v>
      </c>
    </row>
    <row r="92" spans="2:7" x14ac:dyDescent="0.25">
      <c r="B92">
        <v>120</v>
      </c>
      <c r="C92" t="s">
        <v>22</v>
      </c>
    </row>
    <row r="93" spans="2:7" x14ac:dyDescent="0.25">
      <c r="B93">
        <v>121</v>
      </c>
      <c r="C93" t="s">
        <v>68</v>
      </c>
    </row>
    <row r="94" spans="2:7" x14ac:dyDescent="0.25">
      <c r="B94">
        <v>122</v>
      </c>
      <c r="C94">
        <v>3</v>
      </c>
    </row>
    <row r="95" spans="2:7" x14ac:dyDescent="0.25">
      <c r="B95">
        <v>123</v>
      </c>
      <c r="C95" t="s">
        <v>42</v>
      </c>
    </row>
    <row r="96" spans="2:7" x14ac:dyDescent="0.25">
      <c r="B96">
        <v>124</v>
      </c>
      <c r="C96" t="s">
        <v>62</v>
      </c>
    </row>
    <row r="97" spans="2:3" x14ac:dyDescent="0.25">
      <c r="B97">
        <v>125</v>
      </c>
      <c r="C97" t="s">
        <v>43</v>
      </c>
    </row>
    <row r="98" spans="2:3" x14ac:dyDescent="0.25">
      <c r="B98">
        <v>125</v>
      </c>
      <c r="C98">
        <v>9</v>
      </c>
    </row>
    <row r="99" spans="2:3" x14ac:dyDescent="0.25">
      <c r="B99">
        <v>126</v>
      </c>
      <c r="C99" t="s">
        <v>27</v>
      </c>
    </row>
    <row r="100" spans="2:3" x14ac:dyDescent="0.25">
      <c r="B100">
        <v>131</v>
      </c>
      <c r="C100" t="s">
        <v>14</v>
      </c>
    </row>
    <row r="101" spans="2:3" x14ac:dyDescent="0.25">
      <c r="B101">
        <v>224</v>
      </c>
      <c r="C101" t="s">
        <v>33</v>
      </c>
    </row>
    <row r="102" spans="2:3" x14ac:dyDescent="0.25">
      <c r="B102">
        <v>224</v>
      </c>
      <c r="C102" t="s">
        <v>49</v>
      </c>
    </row>
    <row r="103" spans="2:3" x14ac:dyDescent="0.25">
      <c r="B103">
        <v>224</v>
      </c>
      <c r="C103" t="s">
        <v>29</v>
      </c>
    </row>
  </sheetData>
  <sortState ref="B3:C103">
    <sortCondition ref="B3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Keyboard Map</vt:lpstr>
      <vt:lpstr>PS2 Scancodes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Baffa</dc:creator>
  <cp:lastModifiedBy>Augusto Baffa</cp:lastModifiedBy>
  <dcterms:created xsi:type="dcterms:W3CDTF">2021-12-29T19:02:08Z</dcterms:created>
  <dcterms:modified xsi:type="dcterms:W3CDTF">2022-01-02T01:49:08Z</dcterms:modified>
</cp:coreProperties>
</file>