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Develop\Minimal-Terminal\"/>
    </mc:Choice>
  </mc:AlternateContent>
  <bookViews>
    <workbookView xWindow="0" yWindow="0" windowWidth="21570" windowHeight="7890"/>
  </bookViews>
  <sheets>
    <sheet name="Keyboard Map" sheetId="1" r:id="rId1"/>
    <sheet name="PS2 Scanco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4" i="1" l="1"/>
  <c r="D21" i="1"/>
  <c r="F21" i="1"/>
  <c r="G21" i="1"/>
  <c r="H21" i="1"/>
  <c r="J21" i="1"/>
  <c r="L21" i="1"/>
  <c r="N21" i="1"/>
  <c r="R21" i="1"/>
  <c r="S21" i="1"/>
  <c r="H129" i="1" l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0" i="1"/>
  <c r="H109" i="1"/>
  <c r="H108" i="1"/>
  <c r="H107" i="1"/>
  <c r="H106" i="1"/>
  <c r="H105" i="1"/>
  <c r="H104" i="1"/>
  <c r="H103" i="1"/>
  <c r="H102" i="1"/>
  <c r="H101" i="1"/>
  <c r="H100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S166" i="1" l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26" i="1" s="1"/>
  <c r="S134" i="1"/>
  <c r="A129" i="1"/>
  <c r="A128" i="1"/>
  <c r="A127" i="1"/>
  <c r="A126" i="1"/>
  <c r="A125" i="1"/>
  <c r="A124" i="1"/>
  <c r="A123" i="1"/>
  <c r="B123" i="1" s="1"/>
  <c r="A122" i="1"/>
  <c r="B122" i="1" s="1"/>
  <c r="A121" i="1"/>
  <c r="A120" i="1"/>
  <c r="A119" i="1"/>
  <c r="B119" i="1" s="1"/>
  <c r="A118" i="1"/>
  <c r="B118" i="1" s="1"/>
  <c r="A117" i="1"/>
  <c r="A116" i="1"/>
  <c r="A115" i="1"/>
  <c r="A114" i="1"/>
  <c r="B114" i="1" s="1"/>
  <c r="A113" i="1"/>
  <c r="A112" i="1"/>
  <c r="A111" i="1"/>
  <c r="B111" i="1" s="1"/>
  <c r="A110" i="1"/>
  <c r="B110" i="1" s="1"/>
  <c r="A109" i="1"/>
  <c r="A108" i="1"/>
  <c r="A107" i="1"/>
  <c r="B107" i="1" s="1"/>
  <c r="A106" i="1"/>
  <c r="B106" i="1" s="1"/>
  <c r="A105" i="1"/>
  <c r="A104" i="1"/>
  <c r="A103" i="1"/>
  <c r="A102" i="1"/>
  <c r="B102" i="1" s="1"/>
  <c r="A101" i="1"/>
  <c r="A100" i="1"/>
  <c r="A99" i="1"/>
  <c r="A98" i="1"/>
  <c r="B98" i="1" s="1"/>
  <c r="A97" i="1"/>
  <c r="A96" i="1"/>
  <c r="A95" i="1"/>
  <c r="A94" i="1"/>
  <c r="B94" i="1" s="1"/>
  <c r="A93" i="1"/>
  <c r="A92" i="1"/>
  <c r="A91" i="1"/>
  <c r="A90" i="1"/>
  <c r="B90" i="1" s="1"/>
  <c r="A89" i="1"/>
  <c r="A88" i="1"/>
  <c r="A87" i="1"/>
  <c r="B87" i="1" s="1"/>
  <c r="A86" i="1"/>
  <c r="B86" i="1" s="1"/>
  <c r="A85" i="1"/>
  <c r="A84" i="1"/>
  <c r="A83" i="1"/>
  <c r="B83" i="1" s="1"/>
  <c r="A82" i="1"/>
  <c r="B82" i="1" s="1"/>
  <c r="A81" i="1"/>
  <c r="A80" i="1"/>
  <c r="A79" i="1"/>
  <c r="B79" i="1" s="1"/>
  <c r="A78" i="1"/>
  <c r="B78" i="1" s="1"/>
  <c r="A77" i="1"/>
  <c r="A76" i="1"/>
  <c r="A75" i="1"/>
  <c r="B75" i="1" s="1"/>
  <c r="A74" i="1"/>
  <c r="B74" i="1" s="1"/>
  <c r="A73" i="1"/>
  <c r="A72" i="1"/>
  <c r="A71" i="1"/>
  <c r="B71" i="1" s="1"/>
  <c r="A70" i="1"/>
  <c r="B70" i="1" s="1"/>
  <c r="A69" i="1"/>
  <c r="A68" i="1"/>
  <c r="A67" i="1"/>
  <c r="A66" i="1"/>
  <c r="B66" i="1" s="1"/>
  <c r="A65" i="1"/>
  <c r="A64" i="1"/>
  <c r="A63" i="1"/>
  <c r="B63" i="1" s="1"/>
  <c r="A62" i="1"/>
  <c r="B62" i="1" s="1"/>
  <c r="A61" i="1"/>
  <c r="A60" i="1"/>
  <c r="A59" i="1"/>
  <c r="B59" i="1" s="1"/>
  <c r="A58" i="1"/>
  <c r="B58" i="1" s="1"/>
  <c r="A57" i="1"/>
  <c r="A56" i="1"/>
  <c r="A55" i="1"/>
  <c r="B55" i="1" s="1"/>
  <c r="A54" i="1"/>
  <c r="B54" i="1" s="1"/>
  <c r="A53" i="1"/>
  <c r="A52" i="1"/>
  <c r="A51" i="1"/>
  <c r="B51" i="1" s="1"/>
  <c r="A50" i="1"/>
  <c r="B50" i="1" s="1"/>
  <c r="A49" i="1"/>
  <c r="A48" i="1"/>
  <c r="A47" i="1"/>
  <c r="B47" i="1" s="1"/>
  <c r="A46" i="1"/>
  <c r="B46" i="1" s="1"/>
  <c r="A45" i="1"/>
  <c r="A44" i="1"/>
  <c r="A43" i="1"/>
  <c r="B43" i="1" s="1"/>
  <c r="A42" i="1"/>
  <c r="B42" i="1" s="1"/>
  <c r="A41" i="1"/>
  <c r="A40" i="1"/>
  <c r="A39" i="1"/>
  <c r="A38" i="1"/>
  <c r="B38" i="1" s="1"/>
  <c r="A37" i="1"/>
  <c r="A36" i="1"/>
  <c r="A35" i="1"/>
  <c r="B35" i="1" s="1"/>
  <c r="A34" i="1"/>
  <c r="B34" i="1" s="1"/>
  <c r="A33" i="1"/>
  <c r="A32" i="1"/>
  <c r="A31" i="1"/>
  <c r="A30" i="1"/>
  <c r="B30" i="1" s="1"/>
  <c r="A29" i="1"/>
  <c r="A28" i="1"/>
  <c r="A27" i="1"/>
  <c r="B27" i="1" s="1"/>
  <c r="A26" i="1"/>
  <c r="A25" i="1"/>
  <c r="A24" i="1"/>
  <c r="A23" i="1"/>
  <c r="B23" i="1" s="1"/>
  <c r="A22" i="1"/>
  <c r="B22" i="1" s="1"/>
  <c r="A21" i="1"/>
  <c r="A20" i="1"/>
  <c r="A19" i="1"/>
  <c r="B19" i="1" s="1"/>
  <c r="A18" i="1"/>
  <c r="B18" i="1" s="1"/>
  <c r="A17" i="1"/>
  <c r="A16" i="1"/>
  <c r="A15" i="1"/>
  <c r="B15" i="1" s="1"/>
  <c r="A14" i="1"/>
  <c r="B14" i="1" s="1"/>
  <c r="A13" i="1"/>
  <c r="A12" i="1"/>
  <c r="A11" i="1"/>
  <c r="A10" i="1"/>
  <c r="B10" i="1" s="1"/>
  <c r="A9" i="1"/>
  <c r="A8" i="1"/>
  <c r="A7" i="1"/>
  <c r="A6" i="1"/>
  <c r="B6" i="1" s="1"/>
  <c r="A5" i="1"/>
  <c r="A4" i="1"/>
  <c r="A3" i="1"/>
  <c r="B3" i="1" s="1"/>
  <c r="A2" i="1"/>
  <c r="B2" i="1" s="1"/>
  <c r="R77" i="1"/>
  <c r="R36" i="1"/>
  <c r="R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5" i="1"/>
  <c r="R34" i="1"/>
  <c r="R33" i="1"/>
  <c r="R32" i="1"/>
  <c r="R31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70" i="1"/>
  <c r="G69" i="1"/>
  <c r="G68" i="1"/>
  <c r="G62" i="1"/>
  <c r="G61" i="1"/>
  <c r="G60" i="1"/>
  <c r="G55" i="1"/>
  <c r="G54" i="1"/>
  <c r="G53" i="1"/>
  <c r="G52" i="1"/>
  <c r="G51" i="1"/>
  <c r="G47" i="1"/>
  <c r="G46" i="1"/>
  <c r="G45" i="1"/>
  <c r="G44" i="1"/>
  <c r="G38" i="1"/>
  <c r="G37" i="1"/>
  <c r="G36" i="1"/>
  <c r="G35" i="1"/>
  <c r="G31" i="1"/>
  <c r="G30" i="1"/>
  <c r="G29" i="1"/>
  <c r="G28" i="1"/>
  <c r="G23" i="1"/>
  <c r="G2" i="1"/>
  <c r="D19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20" i="1"/>
  <c r="D22" i="1"/>
  <c r="D24" i="1"/>
  <c r="G24" i="1" s="1"/>
  <c r="D25" i="1"/>
  <c r="G25" i="1" s="1"/>
  <c r="D26" i="1"/>
  <c r="G26" i="1" s="1"/>
  <c r="D27" i="1"/>
  <c r="G27" i="1" s="1"/>
  <c r="D32" i="1"/>
  <c r="G32" i="1" s="1"/>
  <c r="D33" i="1"/>
  <c r="G33" i="1" s="1"/>
  <c r="D34" i="1"/>
  <c r="G34" i="1" s="1"/>
  <c r="D39" i="1"/>
  <c r="G39" i="1" s="1"/>
  <c r="D40" i="1"/>
  <c r="G40" i="1" s="1"/>
  <c r="D41" i="1"/>
  <c r="D42" i="1"/>
  <c r="G42" i="1" s="1"/>
  <c r="D43" i="1"/>
  <c r="G43" i="1" s="1"/>
  <c r="D48" i="1"/>
  <c r="G48" i="1" s="1"/>
  <c r="D49" i="1"/>
  <c r="D50" i="1"/>
  <c r="G50" i="1" s="1"/>
  <c r="D56" i="1"/>
  <c r="G56" i="1" s="1"/>
  <c r="D57" i="1"/>
  <c r="G57" i="1" s="1"/>
  <c r="D58" i="1"/>
  <c r="G58" i="1" s="1"/>
  <c r="D59" i="1"/>
  <c r="G59" i="1" s="1"/>
  <c r="D63" i="1"/>
  <c r="G63" i="1" s="1"/>
  <c r="D64" i="1"/>
  <c r="G64" i="1" s="1"/>
  <c r="D65" i="1"/>
  <c r="G65" i="1" s="1"/>
  <c r="D66" i="1"/>
  <c r="G66" i="1" s="1"/>
  <c r="D67" i="1"/>
  <c r="G67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G77" i="1"/>
  <c r="D78" i="1"/>
  <c r="G78" i="1" s="1"/>
  <c r="G79" i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D91" i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G99" i="1"/>
  <c r="H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D108" i="1"/>
  <c r="G108" i="1" s="1"/>
  <c r="D109" i="1"/>
  <c r="D110" i="1"/>
  <c r="G111" i="1"/>
  <c r="H111" i="1" s="1"/>
  <c r="D112" i="1"/>
  <c r="G112" i="1" s="1"/>
  <c r="D113" i="1"/>
  <c r="G113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D128" i="1"/>
  <c r="D129" i="1"/>
  <c r="G129" i="1" s="1"/>
  <c r="B128" i="1"/>
  <c r="B126" i="1"/>
  <c r="B125" i="1"/>
  <c r="B124" i="1"/>
  <c r="B121" i="1"/>
  <c r="B120" i="1"/>
  <c r="B117" i="1"/>
  <c r="B116" i="1"/>
  <c r="B113" i="1"/>
  <c r="B112" i="1"/>
  <c r="B109" i="1"/>
  <c r="B108" i="1"/>
  <c r="B104" i="1"/>
  <c r="B101" i="1"/>
  <c r="B100" i="1"/>
  <c r="B93" i="1"/>
  <c r="B92" i="1"/>
  <c r="B89" i="1"/>
  <c r="B88" i="1"/>
  <c r="B85" i="1"/>
  <c r="B84" i="1"/>
  <c r="B81" i="1"/>
  <c r="B80" i="1"/>
  <c r="B76" i="1"/>
  <c r="B73" i="1"/>
  <c r="B72" i="1"/>
  <c r="B69" i="1"/>
  <c r="B68" i="1"/>
  <c r="B65" i="1"/>
  <c r="B61" i="1"/>
  <c r="B60" i="1"/>
  <c r="B57" i="1"/>
  <c r="B56" i="1"/>
  <c r="B53" i="1"/>
  <c r="B52" i="1"/>
  <c r="B49" i="1"/>
  <c r="B48" i="1"/>
  <c r="B45" i="1"/>
  <c r="B44" i="1"/>
  <c r="B40" i="1"/>
  <c r="B37" i="1"/>
  <c r="B36" i="1"/>
  <c r="B28" i="1"/>
  <c r="B26" i="1"/>
  <c r="B25" i="1"/>
  <c r="B24" i="1"/>
  <c r="B21" i="1"/>
  <c r="B20" i="1"/>
  <c r="B17" i="1"/>
  <c r="B16" i="1"/>
  <c r="B13" i="1"/>
  <c r="B12" i="1"/>
  <c r="B9" i="1"/>
  <c r="B8" i="1"/>
  <c r="B5" i="1"/>
  <c r="B4" i="1"/>
  <c r="B129" i="1"/>
  <c r="B127" i="1"/>
  <c r="B115" i="1"/>
  <c r="B105" i="1"/>
  <c r="B103" i="1"/>
  <c r="B99" i="1"/>
  <c r="B97" i="1"/>
  <c r="B96" i="1"/>
  <c r="B95" i="1"/>
  <c r="B91" i="1"/>
  <c r="B77" i="1"/>
  <c r="B67" i="1"/>
  <c r="B64" i="1"/>
  <c r="B41" i="1"/>
  <c r="B39" i="1"/>
  <c r="B33" i="1"/>
  <c r="B32" i="1"/>
  <c r="B31" i="1"/>
  <c r="B29" i="1"/>
  <c r="B11" i="1"/>
  <c r="B7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S129" i="1" l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5" i="1"/>
  <c r="S9" i="1"/>
  <c r="S13" i="1"/>
  <c r="S17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2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T128" i="1" l="1"/>
</calcChain>
</file>

<file path=xl/sharedStrings.xml><?xml version="1.0" encoding="utf-8"?>
<sst xmlns="http://schemas.openxmlformats.org/spreadsheetml/2006/main" count="431" uniqueCount="259">
  <si>
    <t>ESC</t>
  </si>
  <si>
    <t>K</t>
  </si>
  <si>
    <t>F1</t>
  </si>
  <si>
    <t>L</t>
  </si>
  <si>
    <t>F2</t>
  </si>
  <si>
    <t>;</t>
  </si>
  <si>
    <t>F3</t>
  </si>
  <si>
    <t>'</t>
  </si>
  <si>
    <t>F4</t>
  </si>
  <si>
    <t>Enter</t>
  </si>
  <si>
    <t>F5</t>
  </si>
  <si>
    <t>Shift (Left)</t>
  </si>
  <si>
    <t>F6</t>
  </si>
  <si>
    <t>Z</t>
  </si>
  <si>
    <t>F7</t>
  </si>
  <si>
    <t>X</t>
  </si>
  <si>
    <t>F8</t>
  </si>
  <si>
    <t>C</t>
  </si>
  <si>
    <t>F9</t>
  </si>
  <si>
    <t>V</t>
  </si>
  <si>
    <t>F10</t>
  </si>
  <si>
    <t>B</t>
  </si>
  <si>
    <t>F11</t>
  </si>
  <si>
    <t>N</t>
  </si>
  <si>
    <t>F12</t>
  </si>
  <si>
    <t>M</t>
  </si>
  <si>
    <t>,</t>
  </si>
  <si>
    <t>Scroll Lock</t>
  </si>
  <si>
    <t>.</t>
  </si>
  <si>
    <t>/</t>
  </si>
  <si>
    <t>`</t>
  </si>
  <si>
    <t>Shift (Right)</t>
  </si>
  <si>
    <t>Ctrl (left)</t>
  </si>
  <si>
    <t>Windows (left)</t>
  </si>
  <si>
    <t>Alt (left)</t>
  </si>
  <si>
    <t>Spacebar</t>
  </si>
  <si>
    <t>Alt (right)</t>
  </si>
  <si>
    <t>Windows (right)</t>
  </si>
  <si>
    <t>Menus</t>
  </si>
  <si>
    <t>Ctrl (right)</t>
  </si>
  <si>
    <t>Insert</t>
  </si>
  <si>
    <t>Home</t>
  </si>
  <si>
    <t>-</t>
  </si>
  <si>
    <t>Page Up</t>
  </si>
  <si>
    <t>=</t>
  </si>
  <si>
    <t>Delete</t>
  </si>
  <si>
    <t>Backspace</t>
  </si>
  <si>
    <t>End</t>
  </si>
  <si>
    <t>Tab</t>
  </si>
  <si>
    <t>Page Down</t>
  </si>
  <si>
    <t>Q</t>
  </si>
  <si>
    <t>Up Arrow</t>
  </si>
  <si>
    <t>W</t>
  </si>
  <si>
    <t>Left Arrow</t>
  </si>
  <si>
    <t>E</t>
  </si>
  <si>
    <t>Down Arrow</t>
  </si>
  <si>
    <t>R</t>
  </si>
  <si>
    <t>Right Arrow</t>
  </si>
  <si>
    <t>T</t>
  </si>
  <si>
    <t>Num Lock</t>
  </si>
  <si>
    <t>Y</t>
  </si>
  <si>
    <t>U</t>
  </si>
  <si>
    <t>*</t>
  </si>
  <si>
    <t>I</t>
  </si>
  <si>
    <t>O</t>
  </si>
  <si>
    <t>P</t>
  </si>
  <si>
    <t>[</t>
  </si>
  <si>
    <t>]</t>
  </si>
  <si>
    <t>+</t>
  </si>
  <si>
    <t>\</t>
  </si>
  <si>
    <t>Caps Lock</t>
  </si>
  <si>
    <t>A</t>
  </si>
  <si>
    <t>S</t>
  </si>
  <si>
    <t>D</t>
  </si>
  <si>
    <t>F</t>
  </si>
  <si>
    <t>G</t>
  </si>
  <si>
    <t>H</t>
  </si>
  <si>
    <t>J</t>
  </si>
  <si>
    <t xml:space="preserve"> ---     ---------------   ---------------   ---------------   -----------</t>
  </si>
  <si>
    <t xml:space="preserve">| 01|   | 3B| 3C| 3D| 3E| | 3F| 40| 41| 42| | 43| 44| 57| 58| |+37|+46|+45| </t>
  </si>
  <si>
    <t xml:space="preserve"> -----------------------------------------------------------   -----------   ---------------</t>
  </si>
  <si>
    <t>| 29| 02| 03| 04| 05| 06| 07| 08| 09| 0A| 0B| 0C| 0D|     0E| |*52|*47|*49| |+45|+35|+37| 4A|</t>
  </si>
  <si>
    <t>|-----------------------------------------------------------| |-----------| |---------------|</t>
  </si>
  <si>
    <t>|   0F| 10| 11| 12| 13| 14| 15| 16| 17| 18| 19| 1A| 1B|   2B| |*53|*4F|*51| | 47| 48| 49|   |</t>
  </si>
  <si>
    <t>|-----------------------------------------------------------|  -----------  |-----------| 4E|</t>
  </si>
  <si>
    <t>|    3A| 1E| 1F| 20| 21| 22| 23| 24| 25| 26| 27| 28|      1C|               | 4B| 4C| 4D|   |</t>
  </si>
  <si>
    <t>|-----------------------------------------------------------|      ---      |---------------|</t>
  </si>
  <si>
    <t>|      2A| 2C| 2D| 2E| 2F| 30| 31| 32| 33| 34| 35|        36|     |*4C|     | 4F| 50| 51|   |</t>
  </si>
  <si>
    <t>|-----------------------------------------------------------|  -----------  |-----------|-1C|</t>
  </si>
  <si>
    <t>|   1D|-5B|   38|                       39|-38|-5C|-5D|  -1D| |*4B|*50|*4D| |     52| 53|   |</t>
  </si>
  <si>
    <t>~</t>
  </si>
  <si>
    <t>d</t>
  </si>
  <si>
    <t>q</t>
  </si>
  <si>
    <t>z</t>
  </si>
  <si>
    <t>s</t>
  </si>
  <si>
    <t>a</t>
  </si>
  <si>
    <t>w</t>
  </si>
  <si>
    <t>c</t>
  </si>
  <si>
    <t>x</t>
  </si>
  <si>
    <t>e</t>
  </si>
  <si>
    <t>v</t>
  </si>
  <si>
    <t>f</t>
  </si>
  <si>
    <t>t</t>
  </si>
  <si>
    <t>r</t>
  </si>
  <si>
    <t>n</t>
  </si>
  <si>
    <t>b</t>
  </si>
  <si>
    <t>h</t>
  </si>
  <si>
    <t>g</t>
  </si>
  <si>
    <t>y</t>
  </si>
  <si>
    <t>m</t>
  </si>
  <si>
    <t>j</t>
  </si>
  <si>
    <t>u</t>
  </si>
  <si>
    <t>k</t>
  </si>
  <si>
    <t>i</t>
  </si>
  <si>
    <t>o</t>
  </si>
  <si>
    <t>!</t>
  </si>
  <si>
    <t>@</t>
  </si>
  <si>
    <t>$</t>
  </si>
  <si>
    <t>#</t>
  </si>
  <si>
    <t>%</t>
  </si>
  <si>
    <t>^</t>
  </si>
  <si>
    <t>&amp;</t>
  </si>
  <si>
    <t>&lt;</t>
  </si>
  <si>
    <t>)</t>
  </si>
  <si>
    <t>(</t>
  </si>
  <si>
    <t>&gt;</t>
  </si>
  <si>
    <t>?</t>
  </si>
  <si>
    <t>l</t>
  </si>
  <si>
    <t>:</t>
  </si>
  <si>
    <t>p</t>
  </si>
  <si>
    <t>"</t>
  </si>
  <si>
    <t>{</t>
  </si>
  <si>
    <t>}</t>
  </si>
  <si>
    <t>|</t>
  </si>
  <si>
    <t>SCAN CODE</t>
  </si>
  <si>
    <t>ORIGINAL PLAIN</t>
  </si>
  <si>
    <t>ORIGINAL SHIFT</t>
  </si>
  <si>
    <t>_</t>
  </si>
  <si>
    <t>ORIGINAL ALT</t>
  </si>
  <si>
    <t>ORIGINAL CTRL</t>
  </si>
  <si>
    <t>Ctrl</t>
  </si>
  <si>
    <t>ASCII</t>
  </si>
  <si>
    <t>Dec</t>
  </si>
  <si>
    <t>Hex</t>
  </si>
  <si>
    <t>Meaning</t>
  </si>
  <si>
    <t>^@</t>
  </si>
  <si>
    <t>NUL</t>
  </si>
  <si>
    <t>Null character</t>
  </si>
  <si>
    <t>^A</t>
  </si>
  <si>
    <t>SOH</t>
  </si>
  <si>
    <t>Start of Header</t>
  </si>
  <si>
    <t>^B</t>
  </si>
  <si>
    <t>STX</t>
  </si>
  <si>
    <t>Start of Text</t>
  </si>
  <si>
    <t>^C</t>
  </si>
  <si>
    <t>ETX</t>
  </si>
  <si>
    <t>End of Text</t>
  </si>
  <si>
    <t>^D</t>
  </si>
  <si>
    <t>EOT</t>
  </si>
  <si>
    <t>End of Transmission</t>
  </si>
  <si>
    <t>^E</t>
  </si>
  <si>
    <t>ENQ</t>
  </si>
  <si>
    <t>Enquiry</t>
  </si>
  <si>
    <t>^F</t>
  </si>
  <si>
    <t>ACK</t>
  </si>
  <si>
    <t>Acknowledge</t>
  </si>
  <si>
    <t>^G</t>
  </si>
  <si>
    <t>BEL</t>
  </si>
  <si>
    <t>Bell</t>
  </si>
  <si>
    <t>^H</t>
  </si>
  <si>
    <t>BS</t>
  </si>
  <si>
    <t>^I</t>
  </si>
  <si>
    <t>HT</t>
  </si>
  <si>
    <t>Horizontal tab</t>
  </si>
  <si>
    <t>^J</t>
  </si>
  <si>
    <t>LF</t>
  </si>
  <si>
    <t>0A</t>
  </si>
  <si>
    <t>Line feed</t>
  </si>
  <si>
    <t>^K</t>
  </si>
  <si>
    <t>VT</t>
  </si>
  <si>
    <t>0B</t>
  </si>
  <si>
    <t>Vertical tab</t>
  </si>
  <si>
    <t>^L</t>
  </si>
  <si>
    <t>FF</t>
  </si>
  <si>
    <t>0C</t>
  </si>
  <si>
    <t>Form feed</t>
  </si>
  <si>
    <t>^M</t>
  </si>
  <si>
    <t>CR</t>
  </si>
  <si>
    <t>0D</t>
  </si>
  <si>
    <t>Carriage return</t>
  </si>
  <si>
    <t>^N</t>
  </si>
  <si>
    <t>SO</t>
  </si>
  <si>
    <t>0E</t>
  </si>
  <si>
    <t>Shift out</t>
  </si>
  <si>
    <t>^O</t>
  </si>
  <si>
    <t>SI</t>
  </si>
  <si>
    <t>0F</t>
  </si>
  <si>
    <t>Shift in</t>
  </si>
  <si>
    <t>^P</t>
  </si>
  <si>
    <t>DLE</t>
  </si>
  <si>
    <t>Data link escape</t>
  </si>
  <si>
    <t>^Q</t>
  </si>
  <si>
    <t>DCL</t>
  </si>
  <si>
    <t>Xon (transmit on)</t>
  </si>
  <si>
    <t>^R</t>
  </si>
  <si>
    <t>DC2</t>
  </si>
  <si>
    <t>Device control 2</t>
  </si>
  <si>
    <t>^S</t>
  </si>
  <si>
    <t>DC3</t>
  </si>
  <si>
    <t>Xoff (transmit off)</t>
  </si>
  <si>
    <t>^T</t>
  </si>
  <si>
    <t>DC4</t>
  </si>
  <si>
    <t>Device control 4</t>
  </si>
  <si>
    <t>^U</t>
  </si>
  <si>
    <t>NAK</t>
  </si>
  <si>
    <t>Negative acknowledge</t>
  </si>
  <si>
    <t>^V</t>
  </si>
  <si>
    <t>SYN</t>
  </si>
  <si>
    <t>Synchronous idle</t>
  </si>
  <si>
    <t>^W</t>
  </si>
  <si>
    <t>ETB</t>
  </si>
  <si>
    <t>End of transmission</t>
  </si>
  <si>
    <t>^X</t>
  </si>
  <si>
    <t>CAN</t>
  </si>
  <si>
    <t>Cancel</t>
  </si>
  <si>
    <t>^Y</t>
  </si>
  <si>
    <t>EM</t>
  </si>
  <si>
    <t>End of medium</t>
  </si>
  <si>
    <t>^Z</t>
  </si>
  <si>
    <t>SUB</t>
  </si>
  <si>
    <t>1A</t>
  </si>
  <si>
    <t>Substitute</t>
  </si>
  <si>
    <t>^[</t>
  </si>
  <si>
    <t>1B</t>
  </si>
  <si>
    <t>Escape</t>
  </si>
  <si>
    <t>^\</t>
  </si>
  <si>
    <t>FS</t>
  </si>
  <si>
    <t>1C</t>
  </si>
  <si>
    <t>File separator</t>
  </si>
  <si>
    <t>^]</t>
  </si>
  <si>
    <t>GS</t>
  </si>
  <si>
    <t>1D</t>
  </si>
  <si>
    <t>Group separator</t>
  </si>
  <si>
    <t>^^</t>
  </si>
  <si>
    <t>RS</t>
  </si>
  <si>
    <t>1E</t>
  </si>
  <si>
    <t>Record separator</t>
  </si>
  <si>
    <t>^_</t>
  </si>
  <si>
    <t>US</t>
  </si>
  <si>
    <t>1F</t>
  </si>
  <si>
    <t>Unit separator</t>
  </si>
  <si>
    <t>SP</t>
  </si>
  <si>
    <t>Space</t>
  </si>
  <si>
    <t>ScanCode</t>
  </si>
  <si>
    <t>Key</t>
  </si>
  <si>
    <t>Plain Map</t>
  </si>
  <si>
    <t>Shift Map</t>
  </si>
  <si>
    <t>Alt Map</t>
  </si>
  <si>
    <t>Ctrl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</si>
</sst>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9525</xdr:colOff>
      <xdr:row>19</xdr:row>
      <xdr:rowOff>161925</xdr:rowOff>
    </xdr:from>
    <xdr:to>
      <xdr:col>41</xdr:col>
      <xdr:colOff>466725</xdr:colOff>
      <xdr:row>57</xdr:row>
      <xdr:rowOff>85725</xdr:rowOff>
    </xdr:to>
    <xdr:pic>
      <xdr:nvPicPr>
        <xdr:cNvPr id="2" name="Imagem 1" descr="http://www.quadibloc.com/comp/images/pca7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81425"/>
          <a:ext cx="7162800" cy="716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247649</xdr:colOff>
      <xdr:row>42</xdr:row>
      <xdr:rowOff>28524</xdr:rowOff>
    </xdr:from>
    <xdr:to>
      <xdr:col>39</xdr:col>
      <xdr:colOff>581025</xdr:colOff>
      <xdr:row>72</xdr:row>
      <xdr:rowOff>71462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449" y="8029524"/>
          <a:ext cx="5819776" cy="5757938"/>
        </a:xfrm>
        <a:prstGeom prst="rect">
          <a:avLst/>
        </a:prstGeom>
      </xdr:spPr>
    </xdr:pic>
    <xdr:clientData/>
  </xdr:twoCellAnchor>
  <xdr:twoCellAnchor editAs="oneCell">
    <xdr:from>
      <xdr:col>20</xdr:col>
      <xdr:colOff>571500</xdr:colOff>
      <xdr:row>63</xdr:row>
      <xdr:rowOff>104775</xdr:rowOff>
    </xdr:from>
    <xdr:to>
      <xdr:col>32</xdr:col>
      <xdr:colOff>229573</xdr:colOff>
      <xdr:row>88</xdr:row>
      <xdr:rowOff>10176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3900" y="12106275"/>
          <a:ext cx="6973273" cy="466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9"/>
  <sheetViews>
    <sheetView tabSelected="1" topLeftCell="A92" zoomScaleNormal="100" workbookViewId="0">
      <selection activeCell="L2" sqref="L2:L129"/>
    </sheetView>
  </sheetViews>
  <sheetFormatPr defaultRowHeight="15" x14ac:dyDescent="0.25"/>
  <sheetData>
    <row r="1" spans="1:31" x14ac:dyDescent="0.25">
      <c r="C1" s="7" t="s">
        <v>134</v>
      </c>
      <c r="D1" s="7"/>
      <c r="E1" s="7" t="s">
        <v>135</v>
      </c>
      <c r="F1" s="7"/>
      <c r="G1" s="7" t="s">
        <v>255</v>
      </c>
      <c r="H1" s="7"/>
      <c r="I1" s="7" t="s">
        <v>136</v>
      </c>
      <c r="J1" s="7"/>
      <c r="K1" s="7" t="s">
        <v>256</v>
      </c>
      <c r="L1" s="7"/>
      <c r="M1" s="7" t="s">
        <v>138</v>
      </c>
      <c r="N1" s="7"/>
      <c r="O1" s="7" t="s">
        <v>257</v>
      </c>
      <c r="P1" s="7"/>
      <c r="Q1" s="7" t="s">
        <v>139</v>
      </c>
      <c r="R1" s="7"/>
      <c r="S1" s="7" t="s">
        <v>258</v>
      </c>
      <c r="T1" s="7"/>
    </row>
    <row r="2" spans="1:31" x14ac:dyDescent="0.25">
      <c r="A2">
        <f>C2-1</f>
        <v>0</v>
      </c>
      <c r="B2" t="str">
        <f>DEC2HEX(A2)</f>
        <v>0</v>
      </c>
      <c r="C2">
        <v>1</v>
      </c>
      <c r="E2">
        <v>0</v>
      </c>
      <c r="F2" t="e">
        <f>CHAR(E2)</f>
        <v>#VALUE!</v>
      </c>
      <c r="G2">
        <f>IF(ISERROR(CODE(D2)),0,CODE(D2))</f>
        <v>0</v>
      </c>
      <c r="H2" t="e">
        <f>CHAR(G2)</f>
        <v>#VALUE!</v>
      </c>
      <c r="I2">
        <v>0</v>
      </c>
      <c r="J2" t="e">
        <f>CHAR(I2)</f>
        <v>#VALUE!</v>
      </c>
      <c r="L2">
        <f>IF(K2="",0,CODE(K2))</f>
        <v>0</v>
      </c>
      <c r="M2">
        <v>0</v>
      </c>
      <c r="N2" t="e">
        <f>CHAR(M2)</f>
        <v>#VALUE!</v>
      </c>
      <c r="Q2">
        <v>0</v>
      </c>
      <c r="R2" t="e">
        <f t="shared" ref="R2:R65" si="0">CHAR(Q2)</f>
        <v>#VALUE!</v>
      </c>
      <c r="S2">
        <f>IF(ISERROR(VLOOKUP(A2,$S$134:$V$166,4,0)),0,VLOOKUP(A2,$S$134:$V$166,4,0))</f>
        <v>0</v>
      </c>
      <c r="V2" t="s">
        <v>2</v>
      </c>
      <c r="W2">
        <v>112</v>
      </c>
    </row>
    <row r="3" spans="1:31" x14ac:dyDescent="0.25">
      <c r="A3">
        <f t="shared" ref="A3:A66" si="1">C3-1</f>
        <v>1</v>
      </c>
      <c r="B3" t="str">
        <f t="shared" ref="B3:B66" si="2">DEC2HEX(A3)</f>
        <v>1</v>
      </c>
      <c r="C3">
        <v>2</v>
      </c>
      <c r="D3" t="str">
        <f>VLOOKUP(C2,'PS2 Scancodes'!$B$3:$C$103,2,0)</f>
        <v>F9</v>
      </c>
      <c r="E3">
        <v>0</v>
      </c>
      <c r="F3" t="e">
        <f t="shared" ref="F3:F66" si="3">CHAR(E3)</f>
        <v>#VALUE!</v>
      </c>
      <c r="G3">
        <f>VLOOKUP(D3,V:W,2,0)</f>
        <v>120</v>
      </c>
      <c r="H3" t="str">
        <f t="shared" ref="H3:H66" si="4">CHAR(G3)</f>
        <v>x</v>
      </c>
      <c r="I3">
        <v>0</v>
      </c>
      <c r="J3" t="e">
        <f t="shared" ref="J3:J66" si="5">CHAR(I3)</f>
        <v>#VALUE!</v>
      </c>
      <c r="L3">
        <f t="shared" ref="L3:L66" si="6">IF(K3="",0,CODE(K3))</f>
        <v>0</v>
      </c>
      <c r="M3">
        <v>0</v>
      </c>
      <c r="N3" t="e">
        <f t="shared" ref="N3:N66" si="7">CHAR(M3)</f>
        <v>#VALUE!</v>
      </c>
      <c r="Q3">
        <v>0</v>
      </c>
      <c r="R3" t="e">
        <f t="shared" si="0"/>
        <v>#VALUE!</v>
      </c>
      <c r="S3">
        <f t="shared" ref="S3:S66" si="8">IF(ISERROR(VLOOKUP(A3,$S$134:$V$166,4,0)),0,VLOOKUP(A3,$S$134:$V$166,4,0))</f>
        <v>0</v>
      </c>
      <c r="V3" t="s">
        <v>4</v>
      </c>
      <c r="W3">
        <v>113</v>
      </c>
    </row>
    <row r="4" spans="1:31" x14ac:dyDescent="0.25">
      <c r="A4">
        <f t="shared" si="1"/>
        <v>2</v>
      </c>
      <c r="B4" t="str">
        <f t="shared" si="2"/>
        <v>2</v>
      </c>
      <c r="C4">
        <v>3</v>
      </c>
      <c r="D4" t="e">
        <f>VLOOKUP(C3,'PS2 Scancodes'!$B$3:$C$103,2,0)</f>
        <v>#N/A</v>
      </c>
      <c r="E4">
        <v>0</v>
      </c>
      <c r="F4" t="e">
        <f t="shared" si="3"/>
        <v>#VALUE!</v>
      </c>
      <c r="G4">
        <f>IF(ISERROR(CODE(D4)),0,CODE(D4))</f>
        <v>0</v>
      </c>
      <c r="H4" t="e">
        <f t="shared" si="4"/>
        <v>#VALUE!</v>
      </c>
      <c r="I4">
        <v>0</v>
      </c>
      <c r="J4" t="e">
        <f t="shared" si="5"/>
        <v>#VALUE!</v>
      </c>
      <c r="L4">
        <f t="shared" si="6"/>
        <v>0</v>
      </c>
      <c r="M4">
        <v>0</v>
      </c>
      <c r="N4" t="e">
        <f t="shared" si="7"/>
        <v>#VALUE!</v>
      </c>
      <c r="Q4">
        <v>0</v>
      </c>
      <c r="R4" t="e">
        <f t="shared" si="0"/>
        <v>#VALUE!</v>
      </c>
      <c r="S4">
        <f t="shared" si="8"/>
        <v>0</v>
      </c>
      <c r="V4" t="s">
        <v>6</v>
      </c>
      <c r="W4">
        <v>114</v>
      </c>
    </row>
    <row r="5" spans="1:31" x14ac:dyDescent="0.25">
      <c r="A5">
        <f t="shared" si="1"/>
        <v>3</v>
      </c>
      <c r="B5" t="str">
        <f t="shared" si="2"/>
        <v>3</v>
      </c>
      <c r="C5">
        <v>4</v>
      </c>
      <c r="D5" t="str">
        <f>VLOOKUP(C4,'PS2 Scancodes'!$B$3:$C$103,2,0)</f>
        <v>F5</v>
      </c>
      <c r="E5">
        <v>0</v>
      </c>
      <c r="F5" t="e">
        <f t="shared" si="3"/>
        <v>#VALUE!</v>
      </c>
      <c r="G5">
        <f>VLOOKUP(D5,V:W,2,0)</f>
        <v>116</v>
      </c>
      <c r="H5" t="str">
        <f t="shared" si="4"/>
        <v>t</v>
      </c>
      <c r="I5">
        <v>0</v>
      </c>
      <c r="J5" t="e">
        <f t="shared" si="5"/>
        <v>#VALUE!</v>
      </c>
      <c r="L5">
        <f t="shared" si="6"/>
        <v>0</v>
      </c>
      <c r="M5">
        <v>0</v>
      </c>
      <c r="N5" t="e">
        <f t="shared" si="7"/>
        <v>#VALUE!</v>
      </c>
      <c r="Q5">
        <v>0</v>
      </c>
      <c r="R5" t="e">
        <f t="shared" si="0"/>
        <v>#VALUE!</v>
      </c>
      <c r="S5">
        <f t="shared" si="8"/>
        <v>0</v>
      </c>
      <c r="V5" t="s">
        <v>8</v>
      </c>
      <c r="W5">
        <v>115</v>
      </c>
      <c r="AE5" s="1" t="s">
        <v>78</v>
      </c>
    </row>
    <row r="6" spans="1:31" x14ac:dyDescent="0.25">
      <c r="A6">
        <f t="shared" si="1"/>
        <v>4</v>
      </c>
      <c r="B6" t="str">
        <f t="shared" si="2"/>
        <v>4</v>
      </c>
      <c r="C6">
        <v>5</v>
      </c>
      <c r="D6" t="str">
        <f>VLOOKUP(C5,'PS2 Scancodes'!$B$3:$C$103,2,0)</f>
        <v>F3</v>
      </c>
      <c r="E6">
        <v>0</v>
      </c>
      <c r="F6" t="e">
        <f t="shared" si="3"/>
        <v>#VALUE!</v>
      </c>
      <c r="G6">
        <f>VLOOKUP(D6,V:W,2,0)</f>
        <v>114</v>
      </c>
      <c r="H6" t="str">
        <f t="shared" si="4"/>
        <v>r</v>
      </c>
      <c r="I6">
        <v>0</v>
      </c>
      <c r="J6" t="e">
        <f t="shared" si="5"/>
        <v>#VALUE!</v>
      </c>
      <c r="L6">
        <f t="shared" si="6"/>
        <v>0</v>
      </c>
      <c r="M6">
        <v>0</v>
      </c>
      <c r="N6" t="e">
        <f t="shared" si="7"/>
        <v>#VALUE!</v>
      </c>
      <c r="Q6">
        <v>0</v>
      </c>
      <c r="R6" t="e">
        <f t="shared" si="0"/>
        <v>#VALUE!</v>
      </c>
      <c r="S6">
        <f t="shared" si="8"/>
        <v>0</v>
      </c>
      <c r="V6" t="s">
        <v>10</v>
      </c>
      <c r="W6">
        <v>116</v>
      </c>
      <c r="AE6" s="1" t="s">
        <v>79</v>
      </c>
    </row>
    <row r="7" spans="1:31" x14ac:dyDescent="0.25">
      <c r="A7">
        <f t="shared" si="1"/>
        <v>5</v>
      </c>
      <c r="B7" t="str">
        <f t="shared" si="2"/>
        <v>5</v>
      </c>
      <c r="C7">
        <v>6</v>
      </c>
      <c r="D7" t="str">
        <f>VLOOKUP(C6,'PS2 Scancodes'!$B$3:$C$103,2,0)</f>
        <v>F1</v>
      </c>
      <c r="E7">
        <v>0</v>
      </c>
      <c r="F7" t="e">
        <f t="shared" si="3"/>
        <v>#VALUE!</v>
      </c>
      <c r="G7">
        <f>VLOOKUP(D7,V:W,2,0)</f>
        <v>112</v>
      </c>
      <c r="H7" t="str">
        <f t="shared" si="4"/>
        <v>p</v>
      </c>
      <c r="I7">
        <v>0</v>
      </c>
      <c r="J7" t="e">
        <f t="shared" si="5"/>
        <v>#VALUE!</v>
      </c>
      <c r="L7">
        <f t="shared" si="6"/>
        <v>0</v>
      </c>
      <c r="M7">
        <v>0</v>
      </c>
      <c r="N7" t="e">
        <f t="shared" si="7"/>
        <v>#VALUE!</v>
      </c>
      <c r="Q7">
        <v>0</v>
      </c>
      <c r="R7" t="e">
        <f t="shared" si="0"/>
        <v>#VALUE!</v>
      </c>
      <c r="S7">
        <f t="shared" si="8"/>
        <v>0</v>
      </c>
      <c r="V7" t="s">
        <v>12</v>
      </c>
      <c r="W7">
        <v>117</v>
      </c>
      <c r="AE7" s="1" t="s">
        <v>78</v>
      </c>
    </row>
    <row r="8" spans="1:31" x14ac:dyDescent="0.25">
      <c r="A8">
        <f t="shared" si="1"/>
        <v>6</v>
      </c>
      <c r="B8" t="str">
        <f t="shared" si="2"/>
        <v>6</v>
      </c>
      <c r="C8">
        <v>7</v>
      </c>
      <c r="D8" t="str">
        <f>VLOOKUP(C7,'PS2 Scancodes'!$B$3:$C$103,2,0)</f>
        <v>F2</v>
      </c>
      <c r="E8">
        <v>0</v>
      </c>
      <c r="F8" t="e">
        <f t="shared" si="3"/>
        <v>#VALUE!</v>
      </c>
      <c r="G8">
        <f>VLOOKUP(D8,V:W,2,0)</f>
        <v>113</v>
      </c>
      <c r="H8" t="str">
        <f t="shared" si="4"/>
        <v>q</v>
      </c>
      <c r="I8">
        <v>0</v>
      </c>
      <c r="J8" t="e">
        <f t="shared" si="5"/>
        <v>#VALUE!</v>
      </c>
      <c r="L8">
        <f t="shared" si="6"/>
        <v>0</v>
      </c>
      <c r="M8">
        <v>0</v>
      </c>
      <c r="N8" t="e">
        <f t="shared" si="7"/>
        <v>#VALUE!</v>
      </c>
      <c r="Q8">
        <v>0</v>
      </c>
      <c r="R8" t="e">
        <f t="shared" si="0"/>
        <v>#VALUE!</v>
      </c>
      <c r="S8">
        <f t="shared" si="8"/>
        <v>0</v>
      </c>
      <c r="V8" t="s">
        <v>14</v>
      </c>
      <c r="W8">
        <v>118</v>
      </c>
      <c r="AE8" s="2"/>
    </row>
    <row r="9" spans="1:31" x14ac:dyDescent="0.25">
      <c r="A9">
        <f t="shared" si="1"/>
        <v>7</v>
      </c>
      <c r="B9" t="str">
        <f t="shared" si="2"/>
        <v>7</v>
      </c>
      <c r="C9">
        <v>8</v>
      </c>
      <c r="D9" t="str">
        <f>VLOOKUP(C8,'PS2 Scancodes'!$B$3:$C$103,2,0)</f>
        <v>F12</v>
      </c>
      <c r="E9">
        <v>0</v>
      </c>
      <c r="F9" t="e">
        <f t="shared" si="3"/>
        <v>#VALUE!</v>
      </c>
      <c r="G9">
        <f>VLOOKUP(D9,V:W,2,0)</f>
        <v>123</v>
      </c>
      <c r="H9" t="str">
        <f t="shared" si="4"/>
        <v>{</v>
      </c>
      <c r="I9">
        <v>0</v>
      </c>
      <c r="J9" t="e">
        <f t="shared" si="5"/>
        <v>#VALUE!</v>
      </c>
      <c r="L9">
        <f t="shared" si="6"/>
        <v>0</v>
      </c>
      <c r="M9">
        <v>0</v>
      </c>
      <c r="N9" t="e">
        <f t="shared" si="7"/>
        <v>#VALUE!</v>
      </c>
      <c r="Q9">
        <v>0</v>
      </c>
      <c r="R9" t="e">
        <f t="shared" si="0"/>
        <v>#VALUE!</v>
      </c>
      <c r="S9">
        <f t="shared" si="8"/>
        <v>0</v>
      </c>
      <c r="V9" t="s">
        <v>16</v>
      </c>
      <c r="W9">
        <v>119</v>
      </c>
      <c r="AE9" s="1" t="s">
        <v>80</v>
      </c>
    </row>
    <row r="10" spans="1:31" x14ac:dyDescent="0.25">
      <c r="A10">
        <f t="shared" si="1"/>
        <v>8</v>
      </c>
      <c r="B10" t="str">
        <f t="shared" si="2"/>
        <v>8</v>
      </c>
      <c r="C10">
        <v>9</v>
      </c>
      <c r="D10" t="e">
        <f>VLOOKUP(C9,'PS2 Scancodes'!$B$3:$C$103,2,0)</f>
        <v>#N/A</v>
      </c>
      <c r="E10">
        <v>0</v>
      </c>
      <c r="F10" t="e">
        <f t="shared" si="3"/>
        <v>#VALUE!</v>
      </c>
      <c r="G10">
        <f>IF(ISERROR(CODE(D10)),0,CODE(D10))</f>
        <v>0</v>
      </c>
      <c r="H10" t="e">
        <f t="shared" si="4"/>
        <v>#VALUE!</v>
      </c>
      <c r="I10">
        <v>0</v>
      </c>
      <c r="J10" t="e">
        <f t="shared" si="5"/>
        <v>#VALUE!</v>
      </c>
      <c r="L10">
        <f t="shared" si="6"/>
        <v>0</v>
      </c>
      <c r="M10">
        <v>0</v>
      </c>
      <c r="N10" t="e">
        <f t="shared" si="7"/>
        <v>#VALUE!</v>
      </c>
      <c r="Q10">
        <v>0</v>
      </c>
      <c r="R10" t="e">
        <f t="shared" si="0"/>
        <v>#VALUE!</v>
      </c>
      <c r="S10">
        <f t="shared" si="8"/>
        <v>0</v>
      </c>
      <c r="V10" t="s">
        <v>18</v>
      </c>
      <c r="W10">
        <v>120</v>
      </c>
      <c r="AE10" s="1" t="s">
        <v>81</v>
      </c>
    </row>
    <row r="11" spans="1:31" x14ac:dyDescent="0.25">
      <c r="A11">
        <f t="shared" si="1"/>
        <v>9</v>
      </c>
      <c r="B11" t="str">
        <f t="shared" si="2"/>
        <v>9</v>
      </c>
      <c r="C11">
        <v>10</v>
      </c>
      <c r="D11" t="str">
        <f>VLOOKUP(C10,'PS2 Scancodes'!$B$3:$C$103,2,0)</f>
        <v>F10</v>
      </c>
      <c r="E11">
        <v>0</v>
      </c>
      <c r="F11" t="e">
        <f t="shared" si="3"/>
        <v>#VALUE!</v>
      </c>
      <c r="G11">
        <f>VLOOKUP(D11,V:W,2,0)</f>
        <v>121</v>
      </c>
      <c r="H11" t="str">
        <f t="shared" si="4"/>
        <v>y</v>
      </c>
      <c r="I11">
        <v>0</v>
      </c>
      <c r="J11" t="e">
        <f t="shared" si="5"/>
        <v>#VALUE!</v>
      </c>
      <c r="L11">
        <f t="shared" si="6"/>
        <v>0</v>
      </c>
      <c r="M11">
        <v>0</v>
      </c>
      <c r="N11" t="e">
        <f t="shared" si="7"/>
        <v>#VALUE!</v>
      </c>
      <c r="Q11">
        <v>0</v>
      </c>
      <c r="R11" t="e">
        <f t="shared" si="0"/>
        <v>#VALUE!</v>
      </c>
      <c r="S11">
        <f t="shared" si="8"/>
        <v>0</v>
      </c>
      <c r="V11" t="s">
        <v>20</v>
      </c>
      <c r="W11">
        <v>121</v>
      </c>
      <c r="AE11" s="1" t="s">
        <v>82</v>
      </c>
    </row>
    <row r="12" spans="1:31" x14ac:dyDescent="0.25">
      <c r="A12">
        <f t="shared" si="1"/>
        <v>10</v>
      </c>
      <c r="B12" t="str">
        <f t="shared" si="2"/>
        <v>A</v>
      </c>
      <c r="C12">
        <v>11</v>
      </c>
      <c r="D12" t="str">
        <f>VLOOKUP(C11,'PS2 Scancodes'!$B$3:$C$103,2,0)</f>
        <v>F8</v>
      </c>
      <c r="E12">
        <v>0</v>
      </c>
      <c r="F12" t="e">
        <f t="shared" si="3"/>
        <v>#VALUE!</v>
      </c>
      <c r="G12">
        <f>VLOOKUP(D12,V:W,2,0)</f>
        <v>119</v>
      </c>
      <c r="H12" t="str">
        <f t="shared" si="4"/>
        <v>w</v>
      </c>
      <c r="I12">
        <v>0</v>
      </c>
      <c r="J12" t="e">
        <f t="shared" si="5"/>
        <v>#VALUE!</v>
      </c>
      <c r="L12">
        <f t="shared" si="6"/>
        <v>0</v>
      </c>
      <c r="M12">
        <v>0</v>
      </c>
      <c r="N12" t="e">
        <f t="shared" si="7"/>
        <v>#VALUE!</v>
      </c>
      <c r="Q12">
        <v>0</v>
      </c>
      <c r="R12" t="e">
        <f t="shared" si="0"/>
        <v>#VALUE!</v>
      </c>
      <c r="S12">
        <f t="shared" si="8"/>
        <v>0</v>
      </c>
      <c r="V12" t="s">
        <v>22</v>
      </c>
      <c r="W12">
        <v>122</v>
      </c>
      <c r="AE12" s="1" t="s">
        <v>83</v>
      </c>
    </row>
    <row r="13" spans="1:31" x14ac:dyDescent="0.25">
      <c r="A13">
        <f t="shared" si="1"/>
        <v>11</v>
      </c>
      <c r="B13" t="str">
        <f t="shared" si="2"/>
        <v>B</v>
      </c>
      <c r="C13">
        <v>12</v>
      </c>
      <c r="D13" t="str">
        <f>VLOOKUP(C12,'PS2 Scancodes'!$B$3:$C$103,2,0)</f>
        <v>F6</v>
      </c>
      <c r="E13">
        <v>0</v>
      </c>
      <c r="F13" t="e">
        <f t="shared" si="3"/>
        <v>#VALUE!</v>
      </c>
      <c r="G13">
        <f>VLOOKUP(D13,V:W,2,0)</f>
        <v>117</v>
      </c>
      <c r="H13" t="str">
        <f t="shared" si="4"/>
        <v>u</v>
      </c>
      <c r="I13">
        <v>0</v>
      </c>
      <c r="J13" t="e">
        <f t="shared" si="5"/>
        <v>#VALUE!</v>
      </c>
      <c r="L13">
        <f t="shared" si="6"/>
        <v>0</v>
      </c>
      <c r="M13">
        <v>0</v>
      </c>
      <c r="N13" t="e">
        <f t="shared" si="7"/>
        <v>#VALUE!</v>
      </c>
      <c r="Q13">
        <v>0</v>
      </c>
      <c r="R13" t="e">
        <f t="shared" si="0"/>
        <v>#VALUE!</v>
      </c>
      <c r="S13">
        <f t="shared" si="8"/>
        <v>0</v>
      </c>
      <c r="V13" t="s">
        <v>24</v>
      </c>
      <c r="W13">
        <v>123</v>
      </c>
      <c r="AE13" s="1" t="s">
        <v>84</v>
      </c>
    </row>
    <row r="14" spans="1:31" x14ac:dyDescent="0.25">
      <c r="A14">
        <f t="shared" si="1"/>
        <v>12</v>
      </c>
      <c r="B14" t="str">
        <f t="shared" si="2"/>
        <v>C</v>
      </c>
      <c r="C14">
        <v>13</v>
      </c>
      <c r="D14" t="str">
        <f>VLOOKUP(C13,'PS2 Scancodes'!$B$3:$C$103,2,0)</f>
        <v>F4</v>
      </c>
      <c r="E14">
        <v>0</v>
      </c>
      <c r="F14" t="e">
        <f t="shared" si="3"/>
        <v>#VALUE!</v>
      </c>
      <c r="G14">
        <f>VLOOKUP(D14,V:W,2,0)</f>
        <v>115</v>
      </c>
      <c r="H14" t="str">
        <f t="shared" si="4"/>
        <v>s</v>
      </c>
      <c r="I14">
        <v>0</v>
      </c>
      <c r="J14" t="e">
        <f t="shared" si="5"/>
        <v>#VALUE!</v>
      </c>
      <c r="L14">
        <f t="shared" si="6"/>
        <v>0</v>
      </c>
      <c r="M14">
        <v>0</v>
      </c>
      <c r="N14" t="e">
        <f t="shared" si="7"/>
        <v>#VALUE!</v>
      </c>
      <c r="Q14">
        <v>0</v>
      </c>
      <c r="R14" t="e">
        <f t="shared" si="0"/>
        <v>#VALUE!</v>
      </c>
      <c r="S14">
        <f t="shared" si="8"/>
        <v>0</v>
      </c>
      <c r="V14" t="s">
        <v>48</v>
      </c>
      <c r="W14">
        <v>9</v>
      </c>
      <c r="AE14" s="1" t="s">
        <v>85</v>
      </c>
    </row>
    <row r="15" spans="1:31" x14ac:dyDescent="0.25">
      <c r="A15">
        <f t="shared" si="1"/>
        <v>13</v>
      </c>
      <c r="B15" t="str">
        <f t="shared" si="2"/>
        <v>D</v>
      </c>
      <c r="C15">
        <v>14</v>
      </c>
      <c r="D15" t="str">
        <f>VLOOKUP(C14,'PS2 Scancodes'!$B$3:$C$103,2,0)</f>
        <v>Tab</v>
      </c>
      <c r="E15">
        <v>0</v>
      </c>
      <c r="F15" t="e">
        <f t="shared" si="3"/>
        <v>#VALUE!</v>
      </c>
      <c r="G15">
        <f>VLOOKUP(D15,V:W,2,0)</f>
        <v>9</v>
      </c>
      <c r="H15" t="str">
        <f t="shared" si="4"/>
        <v xml:space="preserve">	</v>
      </c>
      <c r="I15">
        <v>0</v>
      </c>
      <c r="J15" t="e">
        <f t="shared" si="5"/>
        <v>#VALUE!</v>
      </c>
      <c r="L15">
        <f t="shared" si="6"/>
        <v>0</v>
      </c>
      <c r="M15">
        <v>0</v>
      </c>
      <c r="N15" t="e">
        <f t="shared" si="7"/>
        <v>#VALUE!</v>
      </c>
      <c r="Q15">
        <v>0</v>
      </c>
      <c r="R15" t="e">
        <f t="shared" si="0"/>
        <v>#VALUE!</v>
      </c>
      <c r="S15">
        <f t="shared" si="8"/>
        <v>0</v>
      </c>
      <c r="V15" t="s">
        <v>35</v>
      </c>
      <c r="W15">
        <v>32</v>
      </c>
      <c r="AE15" s="1" t="s">
        <v>86</v>
      </c>
    </row>
    <row r="16" spans="1:31" x14ac:dyDescent="0.25">
      <c r="A16">
        <f t="shared" si="1"/>
        <v>14</v>
      </c>
      <c r="B16" t="str">
        <f t="shared" si="2"/>
        <v>E</v>
      </c>
      <c r="C16">
        <v>15</v>
      </c>
      <c r="D16" t="str">
        <f>VLOOKUP(C15,'PS2 Scancodes'!$B$3:$C$103,2,0)</f>
        <v>`</v>
      </c>
      <c r="E16">
        <v>94</v>
      </c>
      <c r="F16" t="str">
        <f t="shared" si="3"/>
        <v>^</v>
      </c>
      <c r="G16">
        <f>IF(ISERROR(CODE(D16)),0,CODE(D16))</f>
        <v>96</v>
      </c>
      <c r="H16" t="str">
        <f t="shared" si="4"/>
        <v>`</v>
      </c>
      <c r="I16">
        <v>248</v>
      </c>
      <c r="J16" t="str">
        <f t="shared" si="5"/>
        <v>ø</v>
      </c>
      <c r="K16" t="s">
        <v>90</v>
      </c>
      <c r="L16">
        <f t="shared" si="6"/>
        <v>126</v>
      </c>
      <c r="M16">
        <v>0</v>
      </c>
      <c r="N16" t="e">
        <f t="shared" si="7"/>
        <v>#VALUE!</v>
      </c>
      <c r="Q16">
        <v>0</v>
      </c>
      <c r="R16" t="e">
        <f t="shared" si="0"/>
        <v>#VALUE!</v>
      </c>
      <c r="S16">
        <f t="shared" si="8"/>
        <v>0</v>
      </c>
      <c r="V16" t="s">
        <v>9</v>
      </c>
      <c r="W16">
        <v>10</v>
      </c>
      <c r="AE16" s="1" t="s">
        <v>87</v>
      </c>
    </row>
    <row r="17" spans="1:31" x14ac:dyDescent="0.25">
      <c r="A17">
        <f t="shared" si="1"/>
        <v>15</v>
      </c>
      <c r="B17" t="str">
        <f t="shared" si="2"/>
        <v>F</v>
      </c>
      <c r="C17">
        <v>16</v>
      </c>
      <c r="D17" t="e">
        <f>VLOOKUP(C16,'PS2 Scancodes'!$B$3:$C$103,2,0)</f>
        <v>#N/A</v>
      </c>
      <c r="E17">
        <v>0</v>
      </c>
      <c r="F17" t="e">
        <f t="shared" si="3"/>
        <v>#VALUE!</v>
      </c>
      <c r="G17">
        <f>IF(ISERROR(CODE(D17)),0,CODE(D17))</f>
        <v>0</v>
      </c>
      <c r="H17" t="e">
        <f t="shared" si="4"/>
        <v>#VALUE!</v>
      </c>
      <c r="I17">
        <v>0</v>
      </c>
      <c r="J17" t="e">
        <f t="shared" si="5"/>
        <v>#VALUE!</v>
      </c>
      <c r="L17">
        <f t="shared" si="6"/>
        <v>0</v>
      </c>
      <c r="M17">
        <v>0</v>
      </c>
      <c r="N17" t="e">
        <f t="shared" si="7"/>
        <v>#VALUE!</v>
      </c>
      <c r="Q17">
        <v>0</v>
      </c>
      <c r="R17" t="e">
        <f t="shared" si="0"/>
        <v>#VALUE!</v>
      </c>
      <c r="S17">
        <f t="shared" si="8"/>
        <v>0</v>
      </c>
      <c r="V17" t="s">
        <v>46</v>
      </c>
      <c r="W17">
        <v>8</v>
      </c>
      <c r="AE17" s="1" t="s">
        <v>88</v>
      </c>
    </row>
    <row r="18" spans="1:31" x14ac:dyDescent="0.25">
      <c r="A18">
        <f t="shared" si="1"/>
        <v>16</v>
      </c>
      <c r="B18" t="str">
        <f t="shared" si="2"/>
        <v>10</v>
      </c>
      <c r="C18">
        <v>17</v>
      </c>
      <c r="D18" t="e">
        <f>VLOOKUP(C17,'PS2 Scancodes'!$B$3:$C$103,2,0)</f>
        <v>#N/A</v>
      </c>
      <c r="E18">
        <v>0</v>
      </c>
      <c r="F18" t="e">
        <f t="shared" si="3"/>
        <v>#VALUE!</v>
      </c>
      <c r="G18">
        <f>IF(ISERROR(CODE(D18)),0,CODE(D18))</f>
        <v>0</v>
      </c>
      <c r="H18" t="e">
        <f t="shared" si="4"/>
        <v>#VALUE!</v>
      </c>
      <c r="I18">
        <v>0</v>
      </c>
      <c r="J18" t="e">
        <f t="shared" si="5"/>
        <v>#VALUE!</v>
      </c>
      <c r="L18">
        <f t="shared" si="6"/>
        <v>0</v>
      </c>
      <c r="M18">
        <v>0</v>
      </c>
      <c r="N18" t="e">
        <f t="shared" si="7"/>
        <v>#VALUE!</v>
      </c>
      <c r="Q18">
        <v>0</v>
      </c>
      <c r="R18" t="e">
        <f t="shared" si="0"/>
        <v>#VALUE!</v>
      </c>
      <c r="S18">
        <f t="shared" si="8"/>
        <v>0</v>
      </c>
      <c r="V18" t="s">
        <v>45</v>
      </c>
      <c r="W18">
        <v>127</v>
      </c>
      <c r="AE18" s="1" t="s">
        <v>89</v>
      </c>
    </row>
    <row r="19" spans="1:31" x14ac:dyDescent="0.25">
      <c r="A19">
        <f t="shared" si="1"/>
        <v>17</v>
      </c>
      <c r="B19" t="str">
        <f t="shared" si="2"/>
        <v>11</v>
      </c>
      <c r="C19">
        <v>18</v>
      </c>
      <c r="D19" t="str">
        <f>VLOOKUP(C18,'PS2 Scancodes'!$B$3:$C$103,2,0)</f>
        <v>Alt (left)</v>
      </c>
      <c r="E19">
        <v>0</v>
      </c>
      <c r="F19" t="e">
        <f t="shared" si="3"/>
        <v>#VALUE!</v>
      </c>
      <c r="G19">
        <v>0</v>
      </c>
      <c r="H19" t="e">
        <f t="shared" si="4"/>
        <v>#VALUE!</v>
      </c>
      <c r="I19">
        <v>0</v>
      </c>
      <c r="J19" t="e">
        <f t="shared" si="5"/>
        <v>#VALUE!</v>
      </c>
      <c r="L19">
        <f t="shared" si="6"/>
        <v>0</v>
      </c>
      <c r="M19">
        <v>0</v>
      </c>
      <c r="N19" t="e">
        <f t="shared" si="7"/>
        <v>#VALUE!</v>
      </c>
      <c r="Q19">
        <v>0</v>
      </c>
      <c r="R19" t="e">
        <f t="shared" si="0"/>
        <v>#VALUE!</v>
      </c>
      <c r="S19">
        <f t="shared" si="8"/>
        <v>0</v>
      </c>
      <c r="V19" t="s">
        <v>0</v>
      </c>
      <c r="W19">
        <v>27</v>
      </c>
      <c r="AE19" s="1" t="s">
        <v>80</v>
      </c>
    </row>
    <row r="20" spans="1:31" x14ac:dyDescent="0.25">
      <c r="A20">
        <f t="shared" si="1"/>
        <v>18</v>
      </c>
      <c r="B20" t="str">
        <f t="shared" si="2"/>
        <v>12</v>
      </c>
      <c r="C20">
        <v>19</v>
      </c>
      <c r="D20" t="str">
        <f>VLOOKUP(C19,'PS2 Scancodes'!$B$3:$C$103,2,0)</f>
        <v>Shift (Left)</v>
      </c>
      <c r="E20">
        <v>0</v>
      </c>
      <c r="F20" t="e">
        <f t="shared" si="3"/>
        <v>#VALUE!</v>
      </c>
      <c r="G20">
        <v>0</v>
      </c>
      <c r="H20" t="e">
        <f t="shared" si="4"/>
        <v>#VALUE!</v>
      </c>
      <c r="I20">
        <v>0</v>
      </c>
      <c r="J20" t="e">
        <f t="shared" si="5"/>
        <v>#VALUE!</v>
      </c>
      <c r="L20">
        <f t="shared" si="6"/>
        <v>0</v>
      </c>
      <c r="M20">
        <v>0</v>
      </c>
      <c r="N20" t="e">
        <f t="shared" si="7"/>
        <v>#VALUE!</v>
      </c>
      <c r="Q20">
        <v>0</v>
      </c>
      <c r="R20" t="e">
        <f t="shared" si="0"/>
        <v>#VALUE!</v>
      </c>
      <c r="S20">
        <f t="shared" si="8"/>
        <v>0</v>
      </c>
    </row>
    <row r="21" spans="1:31" x14ac:dyDescent="0.25">
      <c r="A21">
        <f t="shared" si="1"/>
        <v>19</v>
      </c>
      <c r="B21" t="str">
        <f t="shared" si="2"/>
        <v>13</v>
      </c>
      <c r="C21">
        <v>20</v>
      </c>
      <c r="D21" t="e">
        <f>VLOOKUP(C20,'PS2 Scancodes'!$B$3:$C$103,2,0)</f>
        <v>#N/A</v>
      </c>
      <c r="E21">
        <v>0</v>
      </c>
      <c r="F21" t="e">
        <f t="shared" si="3"/>
        <v>#VALUE!</v>
      </c>
      <c r="G21">
        <f>IF(ISERROR(CODE(D21)),0,CODE(D21))</f>
        <v>0</v>
      </c>
      <c r="H21" t="e">
        <f t="shared" si="4"/>
        <v>#VALUE!</v>
      </c>
      <c r="I21">
        <v>0</v>
      </c>
      <c r="J21" t="e">
        <f t="shared" si="5"/>
        <v>#VALUE!</v>
      </c>
      <c r="L21">
        <f t="shared" si="6"/>
        <v>0</v>
      </c>
      <c r="M21">
        <v>0</v>
      </c>
      <c r="N21" t="e">
        <f t="shared" si="7"/>
        <v>#VALUE!</v>
      </c>
      <c r="Q21">
        <v>0</v>
      </c>
      <c r="R21" t="e">
        <f t="shared" si="0"/>
        <v>#VALUE!</v>
      </c>
      <c r="S21">
        <f t="shared" si="8"/>
        <v>0</v>
      </c>
    </row>
    <row r="22" spans="1:31" x14ac:dyDescent="0.25">
      <c r="A22">
        <f t="shared" si="1"/>
        <v>20</v>
      </c>
      <c r="B22" t="str">
        <f t="shared" si="2"/>
        <v>14</v>
      </c>
      <c r="C22">
        <v>21</v>
      </c>
      <c r="D22" t="str">
        <f>VLOOKUP(C21,'PS2 Scancodes'!$B$3:$C$103,2,0)</f>
        <v>Ctrl (left)</v>
      </c>
      <c r="E22">
        <v>0</v>
      </c>
      <c r="F22" t="e">
        <f t="shared" si="3"/>
        <v>#VALUE!</v>
      </c>
      <c r="G22">
        <v>0</v>
      </c>
      <c r="H22" t="e">
        <f t="shared" si="4"/>
        <v>#VALUE!</v>
      </c>
      <c r="I22">
        <v>0</v>
      </c>
      <c r="J22" t="e">
        <f t="shared" si="5"/>
        <v>#VALUE!</v>
      </c>
      <c r="L22">
        <f t="shared" si="6"/>
        <v>0</v>
      </c>
      <c r="M22">
        <v>0</v>
      </c>
      <c r="N22" t="e">
        <f t="shared" si="7"/>
        <v>#VALUE!</v>
      </c>
      <c r="Q22">
        <v>0</v>
      </c>
      <c r="R22" t="e">
        <f t="shared" si="0"/>
        <v>#VALUE!</v>
      </c>
      <c r="S22">
        <f t="shared" si="8"/>
        <v>0</v>
      </c>
    </row>
    <row r="23" spans="1:31" x14ac:dyDescent="0.25">
      <c r="A23">
        <f t="shared" si="1"/>
        <v>21</v>
      </c>
      <c r="B23" t="str">
        <f t="shared" si="2"/>
        <v>15</v>
      </c>
      <c r="C23">
        <v>22</v>
      </c>
      <c r="D23" t="s">
        <v>92</v>
      </c>
      <c r="E23">
        <v>113</v>
      </c>
      <c r="F23" t="str">
        <f t="shared" si="3"/>
        <v>q</v>
      </c>
      <c r="G23">
        <f t="shared" ref="G23:G40" si="9">IF(ISERROR(CODE(D23)),0,CODE(D23))</f>
        <v>113</v>
      </c>
      <c r="H23" t="str">
        <f t="shared" si="4"/>
        <v>q</v>
      </c>
      <c r="I23">
        <v>81</v>
      </c>
      <c r="J23" t="str">
        <f t="shared" si="5"/>
        <v>Q</v>
      </c>
      <c r="K23" t="s">
        <v>50</v>
      </c>
      <c r="L23">
        <f t="shared" si="6"/>
        <v>81</v>
      </c>
      <c r="M23">
        <v>64</v>
      </c>
      <c r="N23" t="str">
        <f t="shared" si="7"/>
        <v>@</v>
      </c>
      <c r="Q23">
        <v>17</v>
      </c>
      <c r="R23" t="str">
        <f t="shared" si="0"/>
        <v>_x0011_</v>
      </c>
      <c r="S23">
        <f t="shared" si="8"/>
        <v>0</v>
      </c>
    </row>
    <row r="24" spans="1:31" x14ac:dyDescent="0.25">
      <c r="A24">
        <f t="shared" si="1"/>
        <v>22</v>
      </c>
      <c r="B24" t="str">
        <f t="shared" si="2"/>
        <v>16</v>
      </c>
      <c r="C24">
        <v>23</v>
      </c>
      <c r="D24">
        <f>VLOOKUP(C23,'PS2 Scancodes'!$B$3:$C$103,2,0)</f>
        <v>1</v>
      </c>
      <c r="E24">
        <v>49</v>
      </c>
      <c r="F24" t="str">
        <f t="shared" si="3"/>
        <v>1</v>
      </c>
      <c r="G24">
        <f t="shared" si="9"/>
        <v>49</v>
      </c>
      <c r="H24" t="str">
        <f t="shared" si="4"/>
        <v>1</v>
      </c>
      <c r="I24">
        <v>33</v>
      </c>
      <c r="J24" t="str">
        <f t="shared" si="5"/>
        <v>!</v>
      </c>
      <c r="K24" t="s">
        <v>115</v>
      </c>
      <c r="L24">
        <f t="shared" si="6"/>
        <v>33</v>
      </c>
      <c r="M24">
        <v>0</v>
      </c>
      <c r="N24" t="e">
        <f t="shared" si="7"/>
        <v>#VALUE!</v>
      </c>
      <c r="Q24">
        <v>0</v>
      </c>
      <c r="R24" t="e">
        <f t="shared" si="0"/>
        <v>#VALUE!</v>
      </c>
      <c r="S24">
        <f t="shared" si="8"/>
        <v>0</v>
      </c>
    </row>
    <row r="25" spans="1:31" x14ac:dyDescent="0.25">
      <c r="A25">
        <f t="shared" si="1"/>
        <v>23</v>
      </c>
      <c r="B25" t="str">
        <f t="shared" si="2"/>
        <v>17</v>
      </c>
      <c r="C25">
        <v>24</v>
      </c>
      <c r="D25" t="e">
        <f>VLOOKUP(C24,'PS2 Scancodes'!$B$3:$C$103,2,0)</f>
        <v>#N/A</v>
      </c>
      <c r="E25">
        <v>0</v>
      </c>
      <c r="F25" t="e">
        <f t="shared" si="3"/>
        <v>#VALUE!</v>
      </c>
      <c r="G25">
        <f t="shared" si="9"/>
        <v>0</v>
      </c>
      <c r="H25" t="e">
        <f t="shared" si="4"/>
        <v>#VALUE!</v>
      </c>
      <c r="I25">
        <v>0</v>
      </c>
      <c r="J25" t="e">
        <f t="shared" si="5"/>
        <v>#VALUE!</v>
      </c>
      <c r="L25">
        <f t="shared" si="6"/>
        <v>0</v>
      </c>
      <c r="M25">
        <v>0</v>
      </c>
      <c r="N25" t="e">
        <f t="shared" si="7"/>
        <v>#VALUE!</v>
      </c>
      <c r="Q25">
        <v>0</v>
      </c>
      <c r="R25" t="e">
        <f t="shared" si="0"/>
        <v>#VALUE!</v>
      </c>
      <c r="S25">
        <f t="shared" si="8"/>
        <v>0</v>
      </c>
    </row>
    <row r="26" spans="1:31" x14ac:dyDescent="0.25">
      <c r="A26">
        <f t="shared" si="1"/>
        <v>24</v>
      </c>
      <c r="B26" t="str">
        <f t="shared" si="2"/>
        <v>18</v>
      </c>
      <c r="C26">
        <v>25</v>
      </c>
      <c r="D26" t="e">
        <f>VLOOKUP(C25,'PS2 Scancodes'!$B$3:$C$103,2,0)</f>
        <v>#N/A</v>
      </c>
      <c r="E26">
        <v>0</v>
      </c>
      <c r="F26" t="e">
        <f t="shared" si="3"/>
        <v>#VALUE!</v>
      </c>
      <c r="G26">
        <f t="shared" si="9"/>
        <v>0</v>
      </c>
      <c r="H26" t="e">
        <f t="shared" si="4"/>
        <v>#VALUE!</v>
      </c>
      <c r="I26">
        <v>0</v>
      </c>
      <c r="J26" t="e">
        <f t="shared" si="5"/>
        <v>#VALUE!</v>
      </c>
      <c r="L26">
        <f t="shared" si="6"/>
        <v>0</v>
      </c>
      <c r="M26">
        <v>0</v>
      </c>
      <c r="N26" t="e">
        <f t="shared" si="7"/>
        <v>#VALUE!</v>
      </c>
      <c r="Q26">
        <v>0</v>
      </c>
      <c r="R26" t="e">
        <f t="shared" si="0"/>
        <v>#VALUE!</v>
      </c>
      <c r="S26">
        <f t="shared" si="8"/>
        <v>0</v>
      </c>
    </row>
    <row r="27" spans="1:31" x14ac:dyDescent="0.25">
      <c r="A27">
        <f t="shared" si="1"/>
        <v>25</v>
      </c>
      <c r="B27" t="str">
        <f t="shared" si="2"/>
        <v>19</v>
      </c>
      <c r="C27">
        <v>26</v>
      </c>
      <c r="D27" t="e">
        <f>VLOOKUP(C26,'PS2 Scancodes'!$B$3:$C$103,2,0)</f>
        <v>#N/A</v>
      </c>
      <c r="E27">
        <v>0</v>
      </c>
      <c r="F27" t="e">
        <f t="shared" si="3"/>
        <v>#VALUE!</v>
      </c>
      <c r="G27">
        <f t="shared" si="9"/>
        <v>0</v>
      </c>
      <c r="H27" t="e">
        <f t="shared" si="4"/>
        <v>#VALUE!</v>
      </c>
      <c r="I27">
        <v>0</v>
      </c>
      <c r="J27" t="e">
        <f t="shared" si="5"/>
        <v>#VALUE!</v>
      </c>
      <c r="L27">
        <f t="shared" si="6"/>
        <v>0</v>
      </c>
      <c r="M27">
        <v>0</v>
      </c>
      <c r="N27" t="e">
        <f t="shared" si="7"/>
        <v>#VALUE!</v>
      </c>
      <c r="Q27">
        <v>0</v>
      </c>
      <c r="R27" t="e">
        <f t="shared" si="0"/>
        <v>#VALUE!</v>
      </c>
      <c r="S27">
        <f t="shared" si="8"/>
        <v>0</v>
      </c>
    </row>
    <row r="28" spans="1:31" x14ac:dyDescent="0.25">
      <c r="A28">
        <f t="shared" si="1"/>
        <v>26</v>
      </c>
      <c r="B28" t="str">
        <f t="shared" si="2"/>
        <v>1A</v>
      </c>
      <c r="C28">
        <v>27</v>
      </c>
      <c r="D28" t="s">
        <v>93</v>
      </c>
      <c r="E28">
        <v>122</v>
      </c>
      <c r="F28" t="str">
        <f t="shared" si="3"/>
        <v>z</v>
      </c>
      <c r="G28">
        <f t="shared" si="9"/>
        <v>122</v>
      </c>
      <c r="H28" t="str">
        <f t="shared" si="4"/>
        <v>z</v>
      </c>
      <c r="I28">
        <v>90</v>
      </c>
      <c r="J28" t="str">
        <f t="shared" si="5"/>
        <v>Z</v>
      </c>
      <c r="K28" t="s">
        <v>13</v>
      </c>
      <c r="L28">
        <f t="shared" si="6"/>
        <v>90</v>
      </c>
      <c r="M28">
        <v>0</v>
      </c>
      <c r="N28" t="e">
        <f t="shared" si="7"/>
        <v>#VALUE!</v>
      </c>
      <c r="Q28">
        <v>26</v>
      </c>
      <c r="R28" t="str">
        <f t="shared" si="0"/>
        <v>_x001A_</v>
      </c>
      <c r="S28">
        <f t="shared" si="8"/>
        <v>0</v>
      </c>
    </row>
    <row r="29" spans="1:31" x14ac:dyDescent="0.25">
      <c r="A29">
        <f t="shared" si="1"/>
        <v>27</v>
      </c>
      <c r="B29" t="str">
        <f t="shared" si="2"/>
        <v>1B</v>
      </c>
      <c r="C29">
        <v>28</v>
      </c>
      <c r="D29" t="s">
        <v>94</v>
      </c>
      <c r="E29">
        <v>115</v>
      </c>
      <c r="F29" t="str">
        <f t="shared" si="3"/>
        <v>s</v>
      </c>
      <c r="G29">
        <f t="shared" si="9"/>
        <v>115</v>
      </c>
      <c r="H29" t="str">
        <f t="shared" si="4"/>
        <v>s</v>
      </c>
      <c r="I29">
        <v>83</v>
      </c>
      <c r="J29" t="str">
        <f t="shared" si="5"/>
        <v>S</v>
      </c>
      <c r="K29" t="s">
        <v>72</v>
      </c>
      <c r="L29">
        <f t="shared" si="6"/>
        <v>83</v>
      </c>
      <c r="M29">
        <v>0</v>
      </c>
      <c r="N29" t="e">
        <f t="shared" si="7"/>
        <v>#VALUE!</v>
      </c>
      <c r="Q29">
        <v>19</v>
      </c>
      <c r="R29" t="str">
        <f t="shared" si="0"/>
        <v>_x0013_</v>
      </c>
      <c r="S29">
        <f t="shared" si="8"/>
        <v>0</v>
      </c>
    </row>
    <row r="30" spans="1:31" x14ac:dyDescent="0.25">
      <c r="A30">
        <f t="shared" si="1"/>
        <v>28</v>
      </c>
      <c r="B30" t="str">
        <f t="shared" si="2"/>
        <v>1C</v>
      </c>
      <c r="C30">
        <v>29</v>
      </c>
      <c r="D30" t="s">
        <v>95</v>
      </c>
      <c r="E30">
        <v>97</v>
      </c>
      <c r="F30" t="str">
        <f t="shared" si="3"/>
        <v>a</v>
      </c>
      <c r="G30">
        <f t="shared" si="9"/>
        <v>97</v>
      </c>
      <c r="H30" t="str">
        <f t="shared" si="4"/>
        <v>a</v>
      </c>
      <c r="I30">
        <v>65</v>
      </c>
      <c r="J30" t="str">
        <f t="shared" si="5"/>
        <v>A</v>
      </c>
      <c r="K30" t="s">
        <v>71</v>
      </c>
      <c r="L30">
        <f t="shared" si="6"/>
        <v>65</v>
      </c>
      <c r="M30">
        <v>0</v>
      </c>
      <c r="N30" t="e">
        <f t="shared" si="7"/>
        <v>#VALUE!</v>
      </c>
      <c r="Q30">
        <v>1</v>
      </c>
      <c r="R30" t="str">
        <f t="shared" si="0"/>
        <v>_x0001_</v>
      </c>
      <c r="S30">
        <f t="shared" si="8"/>
        <v>0</v>
      </c>
    </row>
    <row r="31" spans="1:31" x14ac:dyDescent="0.25">
      <c r="A31">
        <f t="shared" si="1"/>
        <v>29</v>
      </c>
      <c r="B31" t="str">
        <f t="shared" si="2"/>
        <v>1D</v>
      </c>
      <c r="C31">
        <v>30</v>
      </c>
      <c r="D31" t="s">
        <v>96</v>
      </c>
      <c r="E31">
        <v>119</v>
      </c>
      <c r="F31" t="str">
        <f t="shared" si="3"/>
        <v>w</v>
      </c>
      <c r="G31">
        <f t="shared" si="9"/>
        <v>119</v>
      </c>
      <c r="H31" t="str">
        <f t="shared" si="4"/>
        <v>w</v>
      </c>
      <c r="I31">
        <v>87</v>
      </c>
      <c r="J31" t="str">
        <f t="shared" si="5"/>
        <v>W</v>
      </c>
      <c r="K31" t="s">
        <v>52</v>
      </c>
      <c r="L31">
        <f t="shared" si="6"/>
        <v>87</v>
      </c>
      <c r="M31">
        <v>0</v>
      </c>
      <c r="N31" t="e">
        <f t="shared" si="7"/>
        <v>#VALUE!</v>
      </c>
      <c r="Q31">
        <v>23</v>
      </c>
      <c r="R31" t="str">
        <f t="shared" si="0"/>
        <v>_x0017_</v>
      </c>
      <c r="S31">
        <f t="shared" si="8"/>
        <v>0</v>
      </c>
    </row>
    <row r="32" spans="1:31" x14ac:dyDescent="0.25">
      <c r="A32">
        <f t="shared" si="1"/>
        <v>30</v>
      </c>
      <c r="B32" t="str">
        <f t="shared" si="2"/>
        <v>1E</v>
      </c>
      <c r="C32">
        <v>31</v>
      </c>
      <c r="D32">
        <f>VLOOKUP(C31,'PS2 Scancodes'!$B$3:$C$103,2,0)</f>
        <v>2</v>
      </c>
      <c r="E32">
        <v>50</v>
      </c>
      <c r="F32" t="str">
        <f t="shared" si="3"/>
        <v>2</v>
      </c>
      <c r="G32">
        <f t="shared" si="9"/>
        <v>50</v>
      </c>
      <c r="H32" t="str">
        <f t="shared" si="4"/>
        <v>2</v>
      </c>
      <c r="I32">
        <v>34</v>
      </c>
      <c r="J32" t="str">
        <f t="shared" si="5"/>
        <v>"</v>
      </c>
      <c r="K32" t="s">
        <v>116</v>
      </c>
      <c r="L32">
        <f t="shared" si="6"/>
        <v>64</v>
      </c>
      <c r="M32">
        <v>0</v>
      </c>
      <c r="N32" t="e">
        <f t="shared" si="7"/>
        <v>#VALUE!</v>
      </c>
      <c r="Q32">
        <v>0</v>
      </c>
      <c r="R32" t="e">
        <f t="shared" si="0"/>
        <v>#VALUE!</v>
      </c>
      <c r="S32">
        <f t="shared" si="8"/>
        <v>0</v>
      </c>
    </row>
    <row r="33" spans="1:19" x14ac:dyDescent="0.25">
      <c r="A33">
        <f t="shared" si="1"/>
        <v>31</v>
      </c>
      <c r="B33" t="str">
        <f t="shared" si="2"/>
        <v>1F</v>
      </c>
      <c r="C33">
        <v>32</v>
      </c>
      <c r="D33" t="e">
        <f>VLOOKUP(C32,'PS2 Scancodes'!$B$3:$C$103,2,0)</f>
        <v>#N/A</v>
      </c>
      <c r="E33">
        <v>0</v>
      </c>
      <c r="F33" t="e">
        <f t="shared" si="3"/>
        <v>#VALUE!</v>
      </c>
      <c r="G33">
        <f t="shared" si="9"/>
        <v>0</v>
      </c>
      <c r="H33" t="e">
        <f t="shared" si="4"/>
        <v>#VALUE!</v>
      </c>
      <c r="I33">
        <v>0</v>
      </c>
      <c r="J33" t="e">
        <f t="shared" si="5"/>
        <v>#VALUE!</v>
      </c>
      <c r="L33">
        <f t="shared" si="6"/>
        <v>0</v>
      </c>
      <c r="M33">
        <v>0</v>
      </c>
      <c r="N33" t="e">
        <f t="shared" si="7"/>
        <v>#VALUE!</v>
      </c>
      <c r="Q33">
        <v>0</v>
      </c>
      <c r="R33" t="e">
        <f t="shared" si="0"/>
        <v>#VALUE!</v>
      </c>
      <c r="S33">
        <f t="shared" si="8"/>
        <v>0</v>
      </c>
    </row>
    <row r="34" spans="1:19" x14ac:dyDescent="0.25">
      <c r="A34">
        <f t="shared" si="1"/>
        <v>32</v>
      </c>
      <c r="B34" t="str">
        <f t="shared" si="2"/>
        <v>20</v>
      </c>
      <c r="C34">
        <v>33</v>
      </c>
      <c r="D34" t="e">
        <f>VLOOKUP(C33,'PS2 Scancodes'!$B$3:$C$103,2,0)</f>
        <v>#N/A</v>
      </c>
      <c r="E34">
        <v>0</v>
      </c>
      <c r="F34" t="e">
        <f t="shared" si="3"/>
        <v>#VALUE!</v>
      </c>
      <c r="G34">
        <f t="shared" si="9"/>
        <v>0</v>
      </c>
      <c r="H34" t="e">
        <f t="shared" si="4"/>
        <v>#VALUE!</v>
      </c>
      <c r="I34">
        <v>0</v>
      </c>
      <c r="J34" t="e">
        <f t="shared" si="5"/>
        <v>#VALUE!</v>
      </c>
      <c r="L34">
        <f t="shared" si="6"/>
        <v>0</v>
      </c>
      <c r="M34">
        <v>0</v>
      </c>
      <c r="N34" t="e">
        <f t="shared" si="7"/>
        <v>#VALUE!</v>
      </c>
      <c r="Q34">
        <v>0</v>
      </c>
      <c r="R34" t="e">
        <f t="shared" si="0"/>
        <v>#VALUE!</v>
      </c>
      <c r="S34">
        <f t="shared" si="8"/>
        <v>0</v>
      </c>
    </row>
    <row r="35" spans="1:19" x14ac:dyDescent="0.25">
      <c r="A35">
        <f t="shared" si="1"/>
        <v>33</v>
      </c>
      <c r="B35" t="str">
        <f t="shared" si="2"/>
        <v>21</v>
      </c>
      <c r="C35">
        <v>34</v>
      </c>
      <c r="D35" t="s">
        <v>97</v>
      </c>
      <c r="E35">
        <v>99</v>
      </c>
      <c r="F35" t="str">
        <f t="shared" si="3"/>
        <v>c</v>
      </c>
      <c r="G35">
        <f t="shared" si="9"/>
        <v>99</v>
      </c>
      <c r="H35" t="str">
        <f t="shared" si="4"/>
        <v>c</v>
      </c>
      <c r="I35">
        <v>67</v>
      </c>
      <c r="J35" t="str">
        <f t="shared" si="5"/>
        <v>C</v>
      </c>
      <c r="K35" t="s">
        <v>17</v>
      </c>
      <c r="L35">
        <f t="shared" si="6"/>
        <v>67</v>
      </c>
      <c r="M35">
        <v>0</v>
      </c>
      <c r="N35" t="e">
        <f t="shared" si="7"/>
        <v>#VALUE!</v>
      </c>
      <c r="Q35">
        <v>3</v>
      </c>
      <c r="R35" t="str">
        <f t="shared" si="0"/>
        <v>_x0003_</v>
      </c>
      <c r="S35">
        <f t="shared" si="8"/>
        <v>0</v>
      </c>
    </row>
    <row r="36" spans="1:19" x14ac:dyDescent="0.25">
      <c r="A36">
        <f t="shared" si="1"/>
        <v>34</v>
      </c>
      <c r="B36" t="str">
        <f t="shared" si="2"/>
        <v>22</v>
      </c>
      <c r="C36">
        <v>35</v>
      </c>
      <c r="D36" t="s">
        <v>98</v>
      </c>
      <c r="E36">
        <v>120</v>
      </c>
      <c r="F36" t="str">
        <f t="shared" si="3"/>
        <v>x</v>
      </c>
      <c r="G36">
        <f t="shared" si="9"/>
        <v>120</v>
      </c>
      <c r="H36" t="str">
        <f t="shared" si="4"/>
        <v>x</v>
      </c>
      <c r="I36">
        <v>88</v>
      </c>
      <c r="J36" t="str">
        <f t="shared" si="5"/>
        <v>X</v>
      </c>
      <c r="K36" t="s">
        <v>15</v>
      </c>
      <c r="L36">
        <f t="shared" si="6"/>
        <v>88</v>
      </c>
      <c r="M36">
        <v>0</v>
      </c>
      <c r="N36" t="e">
        <f t="shared" si="7"/>
        <v>#VALUE!</v>
      </c>
      <c r="Q36">
        <v>24</v>
      </c>
      <c r="R36" t="str">
        <f t="shared" si="0"/>
        <v>_x0018_</v>
      </c>
      <c r="S36">
        <f t="shared" si="8"/>
        <v>0</v>
      </c>
    </row>
    <row r="37" spans="1:19" x14ac:dyDescent="0.25">
      <c r="A37">
        <f t="shared" si="1"/>
        <v>35</v>
      </c>
      <c r="B37" t="str">
        <f t="shared" si="2"/>
        <v>23</v>
      </c>
      <c r="C37">
        <v>36</v>
      </c>
      <c r="D37" t="s">
        <v>91</v>
      </c>
      <c r="E37">
        <v>100</v>
      </c>
      <c r="F37" t="str">
        <f t="shared" si="3"/>
        <v>d</v>
      </c>
      <c r="G37">
        <f t="shared" si="9"/>
        <v>100</v>
      </c>
      <c r="H37" t="str">
        <f t="shared" si="4"/>
        <v>d</v>
      </c>
      <c r="I37">
        <v>68</v>
      </c>
      <c r="J37" t="str">
        <f t="shared" si="5"/>
        <v>D</v>
      </c>
      <c r="K37" t="s">
        <v>73</v>
      </c>
      <c r="L37">
        <f t="shared" si="6"/>
        <v>68</v>
      </c>
      <c r="M37">
        <v>0</v>
      </c>
      <c r="N37" t="e">
        <f t="shared" si="7"/>
        <v>#VALUE!</v>
      </c>
      <c r="Q37">
        <v>4</v>
      </c>
      <c r="R37" t="str">
        <f t="shared" si="0"/>
        <v>_x0004_</v>
      </c>
      <c r="S37">
        <f t="shared" si="8"/>
        <v>0</v>
      </c>
    </row>
    <row r="38" spans="1:19" x14ac:dyDescent="0.25">
      <c r="A38">
        <f t="shared" si="1"/>
        <v>36</v>
      </c>
      <c r="B38" t="str">
        <f t="shared" si="2"/>
        <v>24</v>
      </c>
      <c r="C38">
        <v>37</v>
      </c>
      <c r="D38" t="s">
        <v>99</v>
      </c>
      <c r="E38">
        <v>101</v>
      </c>
      <c r="F38" t="str">
        <f t="shared" si="3"/>
        <v>e</v>
      </c>
      <c r="G38">
        <f t="shared" si="9"/>
        <v>101</v>
      </c>
      <c r="H38" t="str">
        <f t="shared" si="4"/>
        <v>e</v>
      </c>
      <c r="I38">
        <v>69</v>
      </c>
      <c r="J38" t="str">
        <f t="shared" si="5"/>
        <v>E</v>
      </c>
      <c r="K38" t="s">
        <v>54</v>
      </c>
      <c r="L38">
        <f t="shared" si="6"/>
        <v>69</v>
      </c>
      <c r="M38">
        <v>0</v>
      </c>
      <c r="N38" t="e">
        <f t="shared" si="7"/>
        <v>#VALUE!</v>
      </c>
      <c r="Q38">
        <v>5</v>
      </c>
      <c r="R38" t="str">
        <f t="shared" si="0"/>
        <v>_x0005_</v>
      </c>
      <c r="S38">
        <f t="shared" si="8"/>
        <v>0</v>
      </c>
    </row>
    <row r="39" spans="1:19" x14ac:dyDescent="0.25">
      <c r="A39">
        <f t="shared" si="1"/>
        <v>37</v>
      </c>
      <c r="B39" t="str">
        <f t="shared" si="2"/>
        <v>25</v>
      </c>
      <c r="C39">
        <v>38</v>
      </c>
      <c r="D39">
        <f>VLOOKUP(C38,'PS2 Scancodes'!$B$3:$C$103,2,0)</f>
        <v>4</v>
      </c>
      <c r="E39">
        <v>52</v>
      </c>
      <c r="F39" t="str">
        <f t="shared" si="3"/>
        <v>4</v>
      </c>
      <c r="G39">
        <f t="shared" si="9"/>
        <v>52</v>
      </c>
      <c r="H39" t="str">
        <f t="shared" si="4"/>
        <v>4</v>
      </c>
      <c r="I39">
        <v>36</v>
      </c>
      <c r="J39" t="str">
        <f t="shared" si="5"/>
        <v>$</v>
      </c>
      <c r="K39" t="s">
        <v>117</v>
      </c>
      <c r="L39">
        <f t="shared" si="6"/>
        <v>36</v>
      </c>
      <c r="M39">
        <v>0</v>
      </c>
      <c r="N39" t="e">
        <f t="shared" si="7"/>
        <v>#VALUE!</v>
      </c>
      <c r="Q39">
        <v>0</v>
      </c>
      <c r="R39" t="e">
        <f t="shared" si="0"/>
        <v>#VALUE!</v>
      </c>
      <c r="S39">
        <f t="shared" si="8"/>
        <v>0</v>
      </c>
    </row>
    <row r="40" spans="1:19" x14ac:dyDescent="0.25">
      <c r="A40">
        <f t="shared" si="1"/>
        <v>38</v>
      </c>
      <c r="B40" t="str">
        <f t="shared" si="2"/>
        <v>26</v>
      </c>
      <c r="C40">
        <v>39</v>
      </c>
      <c r="D40">
        <f>VLOOKUP(C39,'PS2 Scancodes'!$B$3:$C$103,2,0)</f>
        <v>3</v>
      </c>
      <c r="E40">
        <v>51</v>
      </c>
      <c r="F40" t="str">
        <f t="shared" si="3"/>
        <v>3</v>
      </c>
      <c r="G40">
        <f t="shared" si="9"/>
        <v>51</v>
      </c>
      <c r="H40" t="str">
        <f t="shared" si="4"/>
        <v>3</v>
      </c>
      <c r="I40">
        <v>0</v>
      </c>
      <c r="J40" t="e">
        <f t="shared" si="5"/>
        <v>#VALUE!</v>
      </c>
      <c r="K40" t="s">
        <v>118</v>
      </c>
      <c r="L40">
        <f t="shared" si="6"/>
        <v>35</v>
      </c>
      <c r="M40">
        <v>0</v>
      </c>
      <c r="N40" t="e">
        <f t="shared" si="7"/>
        <v>#VALUE!</v>
      </c>
      <c r="Q40">
        <v>0</v>
      </c>
      <c r="R40" t="e">
        <f t="shared" si="0"/>
        <v>#VALUE!</v>
      </c>
      <c r="S40">
        <f t="shared" si="8"/>
        <v>0</v>
      </c>
    </row>
    <row r="41" spans="1:19" x14ac:dyDescent="0.25">
      <c r="A41">
        <f t="shared" si="1"/>
        <v>39</v>
      </c>
      <c r="B41" t="str">
        <f t="shared" si="2"/>
        <v>27</v>
      </c>
      <c r="C41">
        <v>40</v>
      </c>
      <c r="D41" t="str">
        <f>VLOOKUP(C40,'PS2 Scancodes'!$B$3:$C$103,2,0)</f>
        <v>Windows (right)</v>
      </c>
      <c r="E41">
        <v>0</v>
      </c>
      <c r="F41" t="e">
        <f t="shared" si="3"/>
        <v>#VALUE!</v>
      </c>
      <c r="G41">
        <v>0</v>
      </c>
      <c r="H41" t="e">
        <f t="shared" si="4"/>
        <v>#VALUE!</v>
      </c>
      <c r="I41">
        <v>0</v>
      </c>
      <c r="J41" t="e">
        <f t="shared" si="5"/>
        <v>#VALUE!</v>
      </c>
      <c r="L41">
        <f t="shared" si="6"/>
        <v>0</v>
      </c>
      <c r="M41">
        <v>0</v>
      </c>
      <c r="N41" t="e">
        <f t="shared" si="7"/>
        <v>#VALUE!</v>
      </c>
      <c r="Q41">
        <v>0</v>
      </c>
      <c r="R41" t="e">
        <f t="shared" si="0"/>
        <v>#VALUE!</v>
      </c>
      <c r="S41">
        <f t="shared" si="8"/>
        <v>0</v>
      </c>
    </row>
    <row r="42" spans="1:19" x14ac:dyDescent="0.25">
      <c r="A42">
        <f t="shared" si="1"/>
        <v>40</v>
      </c>
      <c r="B42" t="str">
        <f t="shared" si="2"/>
        <v>28</v>
      </c>
      <c r="C42">
        <v>41</v>
      </c>
      <c r="D42" t="e">
        <f>VLOOKUP(C41,'PS2 Scancodes'!$B$3:$C$103,2,0)</f>
        <v>#N/A</v>
      </c>
      <c r="E42">
        <v>0</v>
      </c>
      <c r="F42" t="e">
        <f t="shared" si="3"/>
        <v>#VALUE!</v>
      </c>
      <c r="G42">
        <f>IF(ISERROR(CODE(D42)),0,CODE(D42))</f>
        <v>0</v>
      </c>
      <c r="H42" t="e">
        <f t="shared" si="4"/>
        <v>#VALUE!</v>
      </c>
      <c r="I42">
        <v>0</v>
      </c>
      <c r="J42" t="e">
        <f t="shared" si="5"/>
        <v>#VALUE!</v>
      </c>
      <c r="L42">
        <f t="shared" si="6"/>
        <v>0</v>
      </c>
      <c r="M42">
        <v>0</v>
      </c>
      <c r="N42" t="e">
        <f t="shared" si="7"/>
        <v>#VALUE!</v>
      </c>
      <c r="Q42">
        <v>0</v>
      </c>
      <c r="R42" t="e">
        <f t="shared" si="0"/>
        <v>#VALUE!</v>
      </c>
      <c r="S42">
        <f t="shared" si="8"/>
        <v>0</v>
      </c>
    </row>
    <row r="43" spans="1:19" x14ac:dyDescent="0.25">
      <c r="A43">
        <f t="shared" si="1"/>
        <v>41</v>
      </c>
      <c r="B43" t="str">
        <f t="shared" si="2"/>
        <v>29</v>
      </c>
      <c r="C43">
        <v>42</v>
      </c>
      <c r="D43" t="str">
        <f>VLOOKUP(C42,'PS2 Scancodes'!$B$3:$C$103,2,0)</f>
        <v>Spacebar</v>
      </c>
      <c r="E43">
        <v>32</v>
      </c>
      <c r="F43" t="str">
        <f t="shared" si="3"/>
        <v xml:space="preserve"> </v>
      </c>
      <c r="G43">
        <f>VLOOKUP(D43,V:W,2,0)</f>
        <v>32</v>
      </c>
      <c r="H43" t="str">
        <f t="shared" si="4"/>
        <v xml:space="preserve"> </v>
      </c>
      <c r="I43">
        <v>0</v>
      </c>
      <c r="J43" t="e">
        <f t="shared" si="5"/>
        <v>#VALUE!</v>
      </c>
      <c r="L43">
        <f t="shared" si="6"/>
        <v>0</v>
      </c>
      <c r="M43">
        <v>0</v>
      </c>
      <c r="N43" t="e">
        <f t="shared" si="7"/>
        <v>#VALUE!</v>
      </c>
      <c r="Q43">
        <v>32</v>
      </c>
      <c r="R43" t="str">
        <f t="shared" si="0"/>
        <v xml:space="preserve"> </v>
      </c>
      <c r="S43">
        <f t="shared" si="8"/>
        <v>0</v>
      </c>
    </row>
    <row r="44" spans="1:19" x14ac:dyDescent="0.25">
      <c r="A44">
        <f t="shared" si="1"/>
        <v>42</v>
      </c>
      <c r="B44" t="str">
        <f t="shared" si="2"/>
        <v>2A</v>
      </c>
      <c r="C44">
        <v>43</v>
      </c>
      <c r="D44" t="s">
        <v>100</v>
      </c>
      <c r="E44">
        <v>118</v>
      </c>
      <c r="F44" t="str">
        <f t="shared" si="3"/>
        <v>v</v>
      </c>
      <c r="G44">
        <f>IF(ISERROR(CODE(D44)),0,CODE(D44))</f>
        <v>118</v>
      </c>
      <c r="H44" t="str">
        <f t="shared" si="4"/>
        <v>v</v>
      </c>
      <c r="I44">
        <v>86</v>
      </c>
      <c r="J44" t="str">
        <f t="shared" si="5"/>
        <v>V</v>
      </c>
      <c r="K44" t="s">
        <v>19</v>
      </c>
      <c r="L44">
        <f t="shared" si="6"/>
        <v>86</v>
      </c>
      <c r="M44">
        <v>0</v>
      </c>
      <c r="N44" t="e">
        <f t="shared" si="7"/>
        <v>#VALUE!</v>
      </c>
      <c r="Q44">
        <v>22</v>
      </c>
      <c r="R44" t="str">
        <f t="shared" si="0"/>
        <v>_x0016_</v>
      </c>
      <c r="S44">
        <f t="shared" si="8"/>
        <v>0</v>
      </c>
    </row>
    <row r="45" spans="1:19" x14ac:dyDescent="0.25">
      <c r="A45">
        <f t="shared" si="1"/>
        <v>43</v>
      </c>
      <c r="B45" t="str">
        <f t="shared" si="2"/>
        <v>2B</v>
      </c>
      <c r="C45">
        <v>44</v>
      </c>
      <c r="D45" t="s">
        <v>101</v>
      </c>
      <c r="E45">
        <v>102</v>
      </c>
      <c r="F45" t="str">
        <f t="shared" si="3"/>
        <v>f</v>
      </c>
      <c r="G45">
        <f>IF(ISERROR(CODE(D45)),0,CODE(D45))</f>
        <v>102</v>
      </c>
      <c r="H45" t="str">
        <f t="shared" si="4"/>
        <v>f</v>
      </c>
      <c r="I45">
        <v>70</v>
      </c>
      <c r="J45" t="str">
        <f t="shared" si="5"/>
        <v>F</v>
      </c>
      <c r="K45" t="s">
        <v>74</v>
      </c>
      <c r="L45">
        <f t="shared" si="6"/>
        <v>70</v>
      </c>
      <c r="M45">
        <v>0</v>
      </c>
      <c r="N45" t="e">
        <f t="shared" si="7"/>
        <v>#VALUE!</v>
      </c>
      <c r="Q45">
        <v>6</v>
      </c>
      <c r="R45" t="str">
        <f t="shared" si="0"/>
        <v>_x0006_</v>
      </c>
      <c r="S45">
        <f t="shared" si="8"/>
        <v>0</v>
      </c>
    </row>
    <row r="46" spans="1:19" x14ac:dyDescent="0.25">
      <c r="A46">
        <f t="shared" si="1"/>
        <v>44</v>
      </c>
      <c r="B46" t="str">
        <f t="shared" si="2"/>
        <v>2C</v>
      </c>
      <c r="C46">
        <v>45</v>
      </c>
      <c r="D46" t="s">
        <v>102</v>
      </c>
      <c r="E46">
        <v>116</v>
      </c>
      <c r="F46" t="str">
        <f t="shared" si="3"/>
        <v>t</v>
      </c>
      <c r="G46">
        <f>IF(ISERROR(CODE(D46)),0,CODE(D46))</f>
        <v>116</v>
      </c>
      <c r="H46" t="str">
        <f t="shared" si="4"/>
        <v>t</v>
      </c>
      <c r="I46">
        <v>84</v>
      </c>
      <c r="J46" t="str">
        <f t="shared" si="5"/>
        <v>T</v>
      </c>
      <c r="K46" t="s">
        <v>58</v>
      </c>
      <c r="L46">
        <f t="shared" si="6"/>
        <v>84</v>
      </c>
      <c r="M46">
        <v>0</v>
      </c>
      <c r="N46" t="e">
        <f t="shared" si="7"/>
        <v>#VALUE!</v>
      </c>
      <c r="Q46">
        <v>20</v>
      </c>
      <c r="R46" t="str">
        <f t="shared" si="0"/>
        <v>_x0014_</v>
      </c>
      <c r="S46">
        <f t="shared" si="8"/>
        <v>0</v>
      </c>
    </row>
    <row r="47" spans="1:19" x14ac:dyDescent="0.25">
      <c r="A47">
        <f t="shared" si="1"/>
        <v>45</v>
      </c>
      <c r="B47" t="str">
        <f t="shared" si="2"/>
        <v>2D</v>
      </c>
      <c r="C47">
        <v>46</v>
      </c>
      <c r="D47" t="s">
        <v>103</v>
      </c>
      <c r="E47">
        <v>114</v>
      </c>
      <c r="F47" t="str">
        <f t="shared" si="3"/>
        <v>r</v>
      </c>
      <c r="G47">
        <f>IF(ISERROR(CODE(D47)),0,CODE(D47))</f>
        <v>114</v>
      </c>
      <c r="H47" t="str">
        <f t="shared" si="4"/>
        <v>r</v>
      </c>
      <c r="I47">
        <v>82</v>
      </c>
      <c r="J47" t="str">
        <f t="shared" si="5"/>
        <v>R</v>
      </c>
      <c r="K47" t="s">
        <v>56</v>
      </c>
      <c r="L47">
        <f t="shared" si="6"/>
        <v>82</v>
      </c>
      <c r="M47">
        <v>0</v>
      </c>
      <c r="N47" t="e">
        <f t="shared" si="7"/>
        <v>#VALUE!</v>
      </c>
      <c r="Q47">
        <v>18</v>
      </c>
      <c r="R47" t="str">
        <f t="shared" si="0"/>
        <v>_x0012_</v>
      </c>
      <c r="S47">
        <f t="shared" si="8"/>
        <v>0</v>
      </c>
    </row>
    <row r="48" spans="1:19" x14ac:dyDescent="0.25">
      <c r="A48">
        <f t="shared" si="1"/>
        <v>46</v>
      </c>
      <c r="B48" t="str">
        <f t="shared" si="2"/>
        <v>2E</v>
      </c>
      <c r="C48">
        <v>47</v>
      </c>
      <c r="D48">
        <f>VLOOKUP(C47,'PS2 Scancodes'!$B$3:$C$103,2,0)</f>
        <v>5</v>
      </c>
      <c r="E48">
        <v>53</v>
      </c>
      <c r="F48" t="str">
        <f t="shared" si="3"/>
        <v>5</v>
      </c>
      <c r="G48">
        <f>IF(ISERROR(CODE(D48)),0,CODE(D48))</f>
        <v>53</v>
      </c>
      <c r="H48" t="str">
        <f t="shared" si="4"/>
        <v>5</v>
      </c>
      <c r="I48">
        <v>37</v>
      </c>
      <c r="J48" t="str">
        <f t="shared" si="5"/>
        <v>%</v>
      </c>
      <c r="K48" t="s">
        <v>119</v>
      </c>
      <c r="L48">
        <f t="shared" si="6"/>
        <v>37</v>
      </c>
      <c r="M48">
        <v>0</v>
      </c>
      <c r="N48" t="e">
        <f t="shared" si="7"/>
        <v>#VALUE!</v>
      </c>
      <c r="Q48">
        <v>0</v>
      </c>
      <c r="R48" t="e">
        <f t="shared" si="0"/>
        <v>#VALUE!</v>
      </c>
      <c r="S48">
        <f t="shared" si="8"/>
        <v>0</v>
      </c>
    </row>
    <row r="49" spans="1:19" x14ac:dyDescent="0.25">
      <c r="A49">
        <f t="shared" si="1"/>
        <v>47</v>
      </c>
      <c r="B49" t="str">
        <f t="shared" si="2"/>
        <v>2F</v>
      </c>
      <c r="C49">
        <v>48</v>
      </c>
      <c r="D49" t="str">
        <f>VLOOKUP(C48,'PS2 Scancodes'!$B$3:$C$103,2,0)</f>
        <v>Menus</v>
      </c>
      <c r="E49">
        <v>0</v>
      </c>
      <c r="F49" t="e">
        <f t="shared" si="3"/>
        <v>#VALUE!</v>
      </c>
      <c r="G49">
        <v>0</v>
      </c>
      <c r="H49" t="e">
        <f t="shared" si="4"/>
        <v>#VALUE!</v>
      </c>
      <c r="I49">
        <v>0</v>
      </c>
      <c r="J49" t="e">
        <f t="shared" si="5"/>
        <v>#VALUE!</v>
      </c>
      <c r="L49">
        <f t="shared" si="6"/>
        <v>0</v>
      </c>
      <c r="M49">
        <v>0</v>
      </c>
      <c r="N49" t="e">
        <f t="shared" si="7"/>
        <v>#VALUE!</v>
      </c>
      <c r="Q49">
        <v>0</v>
      </c>
      <c r="R49" t="e">
        <f t="shared" si="0"/>
        <v>#VALUE!</v>
      </c>
      <c r="S49">
        <f t="shared" si="8"/>
        <v>0</v>
      </c>
    </row>
    <row r="50" spans="1:19" x14ac:dyDescent="0.25">
      <c r="A50">
        <f t="shared" si="1"/>
        <v>48</v>
      </c>
      <c r="B50" t="str">
        <f t="shared" si="2"/>
        <v>30</v>
      </c>
      <c r="C50">
        <v>49</v>
      </c>
      <c r="D50" t="e">
        <f>VLOOKUP(C49,'PS2 Scancodes'!$B$3:$C$103,2,0)</f>
        <v>#N/A</v>
      </c>
      <c r="E50">
        <v>0</v>
      </c>
      <c r="F50" t="e">
        <f t="shared" si="3"/>
        <v>#VALUE!</v>
      </c>
      <c r="G50">
        <f t="shared" ref="G50:G89" si="10">IF(ISERROR(CODE(D50)),0,CODE(D50))</f>
        <v>0</v>
      </c>
      <c r="H50" t="e">
        <f t="shared" si="4"/>
        <v>#VALUE!</v>
      </c>
      <c r="I50">
        <v>0</v>
      </c>
      <c r="J50" t="e">
        <f t="shared" si="5"/>
        <v>#VALUE!</v>
      </c>
      <c r="L50">
        <f t="shared" si="6"/>
        <v>0</v>
      </c>
      <c r="M50">
        <v>0</v>
      </c>
      <c r="N50" t="e">
        <f t="shared" si="7"/>
        <v>#VALUE!</v>
      </c>
      <c r="Q50">
        <v>0</v>
      </c>
      <c r="R50" t="e">
        <f t="shared" si="0"/>
        <v>#VALUE!</v>
      </c>
      <c r="S50">
        <f t="shared" si="8"/>
        <v>0</v>
      </c>
    </row>
    <row r="51" spans="1:19" x14ac:dyDescent="0.25">
      <c r="A51">
        <f t="shared" si="1"/>
        <v>49</v>
      </c>
      <c r="B51" t="str">
        <f t="shared" si="2"/>
        <v>31</v>
      </c>
      <c r="C51">
        <v>50</v>
      </c>
      <c r="D51" t="s">
        <v>104</v>
      </c>
      <c r="E51">
        <v>110</v>
      </c>
      <c r="F51" t="str">
        <f t="shared" si="3"/>
        <v>n</v>
      </c>
      <c r="G51">
        <f t="shared" si="10"/>
        <v>110</v>
      </c>
      <c r="H51" t="str">
        <f t="shared" si="4"/>
        <v>n</v>
      </c>
      <c r="I51">
        <v>78</v>
      </c>
      <c r="J51" t="str">
        <f t="shared" si="5"/>
        <v>N</v>
      </c>
      <c r="K51" t="s">
        <v>23</v>
      </c>
      <c r="L51">
        <f t="shared" si="6"/>
        <v>78</v>
      </c>
      <c r="M51">
        <v>0</v>
      </c>
      <c r="N51" t="e">
        <f t="shared" si="7"/>
        <v>#VALUE!</v>
      </c>
      <c r="Q51">
        <v>14</v>
      </c>
      <c r="R51" t="str">
        <f t="shared" si="0"/>
        <v>_x000E_</v>
      </c>
      <c r="S51">
        <f t="shared" si="8"/>
        <v>0</v>
      </c>
    </row>
    <row r="52" spans="1:19" x14ac:dyDescent="0.25">
      <c r="A52">
        <f t="shared" si="1"/>
        <v>50</v>
      </c>
      <c r="B52" t="str">
        <f t="shared" si="2"/>
        <v>32</v>
      </c>
      <c r="C52">
        <v>51</v>
      </c>
      <c r="D52" t="s">
        <v>105</v>
      </c>
      <c r="E52">
        <v>98</v>
      </c>
      <c r="F52" t="str">
        <f t="shared" si="3"/>
        <v>b</v>
      </c>
      <c r="G52">
        <f t="shared" si="10"/>
        <v>98</v>
      </c>
      <c r="H52" t="str">
        <f t="shared" si="4"/>
        <v>b</v>
      </c>
      <c r="I52">
        <v>66</v>
      </c>
      <c r="J52" t="str">
        <f t="shared" si="5"/>
        <v>B</v>
      </c>
      <c r="K52" t="s">
        <v>21</v>
      </c>
      <c r="L52">
        <f t="shared" si="6"/>
        <v>66</v>
      </c>
      <c r="M52">
        <v>0</v>
      </c>
      <c r="N52" t="e">
        <f t="shared" si="7"/>
        <v>#VALUE!</v>
      </c>
      <c r="Q52">
        <v>2</v>
      </c>
      <c r="R52" t="str">
        <f t="shared" si="0"/>
        <v>_x0002_</v>
      </c>
      <c r="S52">
        <f t="shared" si="8"/>
        <v>0</v>
      </c>
    </row>
    <row r="53" spans="1:19" x14ac:dyDescent="0.25">
      <c r="A53">
        <f t="shared" si="1"/>
        <v>51</v>
      </c>
      <c r="B53" t="str">
        <f t="shared" si="2"/>
        <v>33</v>
      </c>
      <c r="C53">
        <v>52</v>
      </c>
      <c r="D53" t="s">
        <v>106</v>
      </c>
      <c r="E53">
        <v>104</v>
      </c>
      <c r="F53" t="str">
        <f t="shared" si="3"/>
        <v>h</v>
      </c>
      <c r="G53">
        <f t="shared" si="10"/>
        <v>104</v>
      </c>
      <c r="H53" t="str">
        <f t="shared" si="4"/>
        <v>h</v>
      </c>
      <c r="I53">
        <v>72</v>
      </c>
      <c r="J53" t="str">
        <f t="shared" si="5"/>
        <v>H</v>
      </c>
      <c r="K53" t="s">
        <v>76</v>
      </c>
      <c r="L53">
        <f t="shared" si="6"/>
        <v>72</v>
      </c>
      <c r="M53">
        <v>0</v>
      </c>
      <c r="N53" t="e">
        <f t="shared" si="7"/>
        <v>#VALUE!</v>
      </c>
      <c r="Q53">
        <v>8</v>
      </c>
      <c r="R53" t="str">
        <f t="shared" si="0"/>
        <v>_x0008_</v>
      </c>
      <c r="S53">
        <f t="shared" si="8"/>
        <v>0</v>
      </c>
    </row>
    <row r="54" spans="1:19" x14ac:dyDescent="0.25">
      <c r="A54">
        <f t="shared" si="1"/>
        <v>52</v>
      </c>
      <c r="B54" t="str">
        <f t="shared" si="2"/>
        <v>34</v>
      </c>
      <c r="C54">
        <v>53</v>
      </c>
      <c r="D54" t="s">
        <v>107</v>
      </c>
      <c r="E54">
        <v>103</v>
      </c>
      <c r="F54" t="str">
        <f t="shared" si="3"/>
        <v>g</v>
      </c>
      <c r="G54">
        <f t="shared" si="10"/>
        <v>103</v>
      </c>
      <c r="H54" t="str">
        <f t="shared" si="4"/>
        <v>g</v>
      </c>
      <c r="I54">
        <v>71</v>
      </c>
      <c r="J54" t="str">
        <f t="shared" si="5"/>
        <v>G</v>
      </c>
      <c r="K54" t="s">
        <v>75</v>
      </c>
      <c r="L54">
        <f t="shared" si="6"/>
        <v>71</v>
      </c>
      <c r="M54">
        <v>0</v>
      </c>
      <c r="N54" t="e">
        <f t="shared" si="7"/>
        <v>#VALUE!</v>
      </c>
      <c r="Q54">
        <v>7</v>
      </c>
      <c r="R54" t="str">
        <f t="shared" si="0"/>
        <v>_x0007_</v>
      </c>
      <c r="S54">
        <f t="shared" si="8"/>
        <v>0</v>
      </c>
    </row>
    <row r="55" spans="1:19" x14ac:dyDescent="0.25">
      <c r="A55">
        <f t="shared" si="1"/>
        <v>53</v>
      </c>
      <c r="B55" t="str">
        <f t="shared" si="2"/>
        <v>35</v>
      </c>
      <c r="C55">
        <v>54</v>
      </c>
      <c r="D55" t="s">
        <v>108</v>
      </c>
      <c r="E55">
        <v>121</v>
      </c>
      <c r="F55" t="str">
        <f t="shared" si="3"/>
        <v>y</v>
      </c>
      <c r="G55">
        <f t="shared" si="10"/>
        <v>121</v>
      </c>
      <c r="H55" t="str">
        <f t="shared" si="4"/>
        <v>y</v>
      </c>
      <c r="I55">
        <v>89</v>
      </c>
      <c r="J55" t="str">
        <f t="shared" si="5"/>
        <v>Y</v>
      </c>
      <c r="K55" t="s">
        <v>60</v>
      </c>
      <c r="L55">
        <f t="shared" si="6"/>
        <v>89</v>
      </c>
      <c r="M55">
        <v>0</v>
      </c>
      <c r="N55" t="e">
        <f t="shared" si="7"/>
        <v>#VALUE!</v>
      </c>
      <c r="Q55">
        <v>25</v>
      </c>
      <c r="R55" t="str">
        <f t="shared" si="0"/>
        <v>_x0019_</v>
      </c>
      <c r="S55">
        <f t="shared" si="8"/>
        <v>0</v>
      </c>
    </row>
    <row r="56" spans="1:19" x14ac:dyDescent="0.25">
      <c r="A56">
        <f t="shared" si="1"/>
        <v>54</v>
      </c>
      <c r="B56" t="str">
        <f t="shared" si="2"/>
        <v>36</v>
      </c>
      <c r="C56">
        <v>55</v>
      </c>
      <c r="D56">
        <f>VLOOKUP(C55,'PS2 Scancodes'!$B$3:$C$103,2,0)</f>
        <v>6</v>
      </c>
      <c r="E56">
        <v>54</v>
      </c>
      <c r="F56" t="str">
        <f t="shared" si="3"/>
        <v>6</v>
      </c>
      <c r="G56">
        <f t="shared" si="10"/>
        <v>54</v>
      </c>
      <c r="H56" t="str">
        <f t="shared" si="4"/>
        <v>6</v>
      </c>
      <c r="I56">
        <v>38</v>
      </c>
      <c r="J56" t="str">
        <f t="shared" si="5"/>
        <v>&amp;</v>
      </c>
      <c r="K56" t="s">
        <v>120</v>
      </c>
      <c r="L56">
        <f t="shared" si="6"/>
        <v>94</v>
      </c>
      <c r="M56">
        <v>0</v>
      </c>
      <c r="N56" t="e">
        <f t="shared" si="7"/>
        <v>#VALUE!</v>
      </c>
      <c r="Q56">
        <v>0</v>
      </c>
      <c r="R56" t="e">
        <f t="shared" si="0"/>
        <v>#VALUE!</v>
      </c>
      <c r="S56">
        <f t="shared" si="8"/>
        <v>0</v>
      </c>
    </row>
    <row r="57" spans="1:19" x14ac:dyDescent="0.25">
      <c r="A57">
        <f t="shared" si="1"/>
        <v>55</v>
      </c>
      <c r="B57" t="str">
        <f t="shared" si="2"/>
        <v>37</v>
      </c>
      <c r="C57">
        <v>56</v>
      </c>
      <c r="D57" t="e">
        <f>VLOOKUP(C56,'PS2 Scancodes'!$B$3:$C$103,2,0)</f>
        <v>#N/A</v>
      </c>
      <c r="E57">
        <v>0</v>
      </c>
      <c r="F57" t="e">
        <f t="shared" si="3"/>
        <v>#VALUE!</v>
      </c>
      <c r="G57">
        <f t="shared" si="10"/>
        <v>0</v>
      </c>
      <c r="H57" t="e">
        <f t="shared" si="4"/>
        <v>#VALUE!</v>
      </c>
      <c r="I57">
        <v>0</v>
      </c>
      <c r="J57" t="e">
        <f t="shared" si="5"/>
        <v>#VALUE!</v>
      </c>
      <c r="L57">
        <f t="shared" si="6"/>
        <v>0</v>
      </c>
      <c r="M57">
        <v>0</v>
      </c>
      <c r="N57" t="e">
        <f t="shared" si="7"/>
        <v>#VALUE!</v>
      </c>
      <c r="Q57">
        <v>0</v>
      </c>
      <c r="R57" t="e">
        <f t="shared" si="0"/>
        <v>#VALUE!</v>
      </c>
      <c r="S57">
        <f t="shared" si="8"/>
        <v>0</v>
      </c>
    </row>
    <row r="58" spans="1:19" x14ac:dyDescent="0.25">
      <c r="A58">
        <f t="shared" si="1"/>
        <v>56</v>
      </c>
      <c r="B58" t="str">
        <f t="shared" si="2"/>
        <v>38</v>
      </c>
      <c r="C58">
        <v>57</v>
      </c>
      <c r="D58" t="e">
        <f>VLOOKUP(C57,'PS2 Scancodes'!$B$3:$C$103,2,0)</f>
        <v>#N/A</v>
      </c>
      <c r="E58">
        <v>0</v>
      </c>
      <c r="F58" t="e">
        <f t="shared" si="3"/>
        <v>#VALUE!</v>
      </c>
      <c r="G58">
        <f t="shared" si="10"/>
        <v>0</v>
      </c>
      <c r="H58" t="e">
        <f t="shared" si="4"/>
        <v>#VALUE!</v>
      </c>
      <c r="I58">
        <v>0</v>
      </c>
      <c r="J58" t="e">
        <f t="shared" si="5"/>
        <v>#VALUE!</v>
      </c>
      <c r="L58">
        <f t="shared" si="6"/>
        <v>0</v>
      </c>
      <c r="M58">
        <v>0</v>
      </c>
      <c r="N58" t="e">
        <f t="shared" si="7"/>
        <v>#VALUE!</v>
      </c>
      <c r="Q58">
        <v>0</v>
      </c>
      <c r="R58" t="e">
        <f t="shared" si="0"/>
        <v>#VALUE!</v>
      </c>
      <c r="S58">
        <f t="shared" si="8"/>
        <v>0</v>
      </c>
    </row>
    <row r="59" spans="1:19" x14ac:dyDescent="0.25">
      <c r="A59">
        <f t="shared" si="1"/>
        <v>57</v>
      </c>
      <c r="B59" t="str">
        <f t="shared" si="2"/>
        <v>39</v>
      </c>
      <c r="C59">
        <v>58</v>
      </c>
      <c r="D59" t="e">
        <f>VLOOKUP(C58,'PS2 Scancodes'!$B$3:$C$103,2,0)</f>
        <v>#N/A</v>
      </c>
      <c r="E59">
        <v>0</v>
      </c>
      <c r="F59" t="e">
        <f t="shared" si="3"/>
        <v>#VALUE!</v>
      </c>
      <c r="G59">
        <f t="shared" si="10"/>
        <v>0</v>
      </c>
      <c r="H59" t="e">
        <f t="shared" si="4"/>
        <v>#VALUE!</v>
      </c>
      <c r="I59">
        <v>0</v>
      </c>
      <c r="J59" t="e">
        <f t="shared" si="5"/>
        <v>#VALUE!</v>
      </c>
      <c r="L59">
        <f t="shared" si="6"/>
        <v>0</v>
      </c>
      <c r="M59">
        <v>0</v>
      </c>
      <c r="N59" t="e">
        <f t="shared" si="7"/>
        <v>#VALUE!</v>
      </c>
      <c r="Q59">
        <v>0</v>
      </c>
      <c r="R59" t="e">
        <f t="shared" si="0"/>
        <v>#VALUE!</v>
      </c>
      <c r="S59">
        <f t="shared" si="8"/>
        <v>0</v>
      </c>
    </row>
    <row r="60" spans="1:19" x14ac:dyDescent="0.25">
      <c r="A60">
        <f t="shared" si="1"/>
        <v>58</v>
      </c>
      <c r="B60" t="str">
        <f t="shared" si="2"/>
        <v>3A</v>
      </c>
      <c r="C60">
        <v>59</v>
      </c>
      <c r="D60" t="s">
        <v>109</v>
      </c>
      <c r="E60">
        <v>109</v>
      </c>
      <c r="F60" t="str">
        <f t="shared" si="3"/>
        <v>m</v>
      </c>
      <c r="G60">
        <f t="shared" si="10"/>
        <v>109</v>
      </c>
      <c r="H60" t="str">
        <f t="shared" si="4"/>
        <v>m</v>
      </c>
      <c r="I60">
        <v>77</v>
      </c>
      <c r="J60" t="str">
        <f t="shared" si="5"/>
        <v>M</v>
      </c>
      <c r="K60" t="s">
        <v>25</v>
      </c>
      <c r="L60">
        <f t="shared" si="6"/>
        <v>77</v>
      </c>
      <c r="M60">
        <v>0</v>
      </c>
      <c r="N60" t="e">
        <f t="shared" si="7"/>
        <v>#VALUE!</v>
      </c>
      <c r="Q60">
        <v>13</v>
      </c>
      <c r="R60" t="str">
        <f t="shared" si="0"/>
        <v>_x000D_</v>
      </c>
      <c r="S60">
        <f t="shared" si="8"/>
        <v>0</v>
      </c>
    </row>
    <row r="61" spans="1:19" x14ac:dyDescent="0.25">
      <c r="A61">
        <f t="shared" si="1"/>
        <v>59</v>
      </c>
      <c r="B61" t="str">
        <f t="shared" si="2"/>
        <v>3B</v>
      </c>
      <c r="C61">
        <v>60</v>
      </c>
      <c r="D61" t="s">
        <v>110</v>
      </c>
      <c r="E61">
        <v>106</v>
      </c>
      <c r="F61" t="str">
        <f t="shared" si="3"/>
        <v>j</v>
      </c>
      <c r="G61">
        <f t="shared" si="10"/>
        <v>106</v>
      </c>
      <c r="H61" t="str">
        <f t="shared" si="4"/>
        <v>j</v>
      </c>
      <c r="I61">
        <v>74</v>
      </c>
      <c r="J61" t="str">
        <f t="shared" si="5"/>
        <v>J</v>
      </c>
      <c r="K61" t="s">
        <v>77</v>
      </c>
      <c r="L61">
        <f t="shared" si="6"/>
        <v>74</v>
      </c>
      <c r="M61">
        <v>0</v>
      </c>
      <c r="N61" t="e">
        <f t="shared" si="7"/>
        <v>#VALUE!</v>
      </c>
      <c r="Q61">
        <v>10</v>
      </c>
      <c r="R61" t="str">
        <f t="shared" si="0"/>
        <v xml:space="preserve">
</v>
      </c>
      <c r="S61">
        <f t="shared" si="8"/>
        <v>0</v>
      </c>
    </row>
    <row r="62" spans="1:19" x14ac:dyDescent="0.25">
      <c r="A62">
        <f t="shared" si="1"/>
        <v>60</v>
      </c>
      <c r="B62" t="str">
        <f t="shared" si="2"/>
        <v>3C</v>
      </c>
      <c r="C62">
        <v>61</v>
      </c>
      <c r="D62" t="s">
        <v>111</v>
      </c>
      <c r="E62">
        <v>117</v>
      </c>
      <c r="F62" t="str">
        <f t="shared" si="3"/>
        <v>u</v>
      </c>
      <c r="G62">
        <f t="shared" si="10"/>
        <v>117</v>
      </c>
      <c r="H62" t="str">
        <f t="shared" si="4"/>
        <v>u</v>
      </c>
      <c r="I62">
        <v>85</v>
      </c>
      <c r="J62" t="str">
        <f t="shared" si="5"/>
        <v>U</v>
      </c>
      <c r="K62" t="s">
        <v>61</v>
      </c>
      <c r="L62">
        <f t="shared" si="6"/>
        <v>85</v>
      </c>
      <c r="M62">
        <v>0</v>
      </c>
      <c r="N62" t="e">
        <f t="shared" si="7"/>
        <v>#VALUE!</v>
      </c>
      <c r="Q62">
        <v>21</v>
      </c>
      <c r="R62" t="str">
        <f t="shared" si="0"/>
        <v>_x0015_</v>
      </c>
      <c r="S62">
        <f t="shared" si="8"/>
        <v>0</v>
      </c>
    </row>
    <row r="63" spans="1:19" x14ac:dyDescent="0.25">
      <c r="A63">
        <f t="shared" si="1"/>
        <v>61</v>
      </c>
      <c r="B63" t="str">
        <f t="shared" si="2"/>
        <v>3D</v>
      </c>
      <c r="C63">
        <v>62</v>
      </c>
      <c r="D63">
        <f>VLOOKUP(C62,'PS2 Scancodes'!$B$3:$C$103,2,0)</f>
        <v>7</v>
      </c>
      <c r="E63">
        <v>55</v>
      </c>
      <c r="F63" t="str">
        <f t="shared" si="3"/>
        <v>7</v>
      </c>
      <c r="G63">
        <f t="shared" si="10"/>
        <v>55</v>
      </c>
      <c r="H63" t="str">
        <f t="shared" si="4"/>
        <v>7</v>
      </c>
      <c r="I63">
        <v>47</v>
      </c>
      <c r="J63" t="str">
        <f t="shared" si="5"/>
        <v>/</v>
      </c>
      <c r="K63" t="s">
        <v>121</v>
      </c>
      <c r="L63">
        <f t="shared" si="6"/>
        <v>38</v>
      </c>
      <c r="M63">
        <v>123</v>
      </c>
      <c r="N63" t="str">
        <f t="shared" si="7"/>
        <v>{</v>
      </c>
      <c r="Q63">
        <v>0</v>
      </c>
      <c r="R63" t="e">
        <f t="shared" si="0"/>
        <v>#VALUE!</v>
      </c>
      <c r="S63">
        <f t="shared" si="8"/>
        <v>0</v>
      </c>
    </row>
    <row r="64" spans="1:19" x14ac:dyDescent="0.25">
      <c r="A64">
        <f t="shared" si="1"/>
        <v>62</v>
      </c>
      <c r="B64" t="str">
        <f t="shared" si="2"/>
        <v>3E</v>
      </c>
      <c r="C64">
        <v>63</v>
      </c>
      <c r="D64">
        <f>VLOOKUP(C63,'PS2 Scancodes'!$B$3:$C$103,2,0)</f>
        <v>8</v>
      </c>
      <c r="E64">
        <v>56</v>
      </c>
      <c r="F64" t="str">
        <f t="shared" si="3"/>
        <v>8</v>
      </c>
      <c r="G64">
        <f t="shared" si="10"/>
        <v>56</v>
      </c>
      <c r="H64" t="str">
        <f t="shared" si="4"/>
        <v>8</v>
      </c>
      <c r="I64">
        <v>40</v>
      </c>
      <c r="J64" t="str">
        <f t="shared" si="5"/>
        <v>(</v>
      </c>
      <c r="K64" t="s">
        <v>62</v>
      </c>
      <c r="L64">
        <f t="shared" si="6"/>
        <v>42</v>
      </c>
      <c r="M64">
        <v>91</v>
      </c>
      <c r="N64" t="str">
        <f t="shared" si="7"/>
        <v>[</v>
      </c>
      <c r="Q64">
        <v>0</v>
      </c>
      <c r="R64" t="e">
        <f t="shared" si="0"/>
        <v>#VALUE!</v>
      </c>
      <c r="S64">
        <f t="shared" si="8"/>
        <v>0</v>
      </c>
    </row>
    <row r="65" spans="1:19" x14ac:dyDescent="0.25">
      <c r="A65">
        <f t="shared" si="1"/>
        <v>63</v>
      </c>
      <c r="B65" t="str">
        <f t="shared" si="2"/>
        <v>3F</v>
      </c>
      <c r="C65">
        <v>64</v>
      </c>
      <c r="D65" t="e">
        <f>VLOOKUP(C64,'PS2 Scancodes'!$B$3:$C$103,2,0)</f>
        <v>#N/A</v>
      </c>
      <c r="E65">
        <v>0</v>
      </c>
      <c r="F65" t="e">
        <f t="shared" si="3"/>
        <v>#VALUE!</v>
      </c>
      <c r="G65">
        <f t="shared" si="10"/>
        <v>0</v>
      </c>
      <c r="H65" t="e">
        <f t="shared" si="4"/>
        <v>#VALUE!</v>
      </c>
      <c r="I65">
        <v>0</v>
      </c>
      <c r="J65" t="e">
        <f t="shared" si="5"/>
        <v>#VALUE!</v>
      </c>
      <c r="L65">
        <f t="shared" si="6"/>
        <v>0</v>
      </c>
      <c r="M65">
        <v>0</v>
      </c>
      <c r="N65" t="e">
        <f t="shared" si="7"/>
        <v>#VALUE!</v>
      </c>
      <c r="Q65">
        <v>0</v>
      </c>
      <c r="R65" t="e">
        <f t="shared" si="0"/>
        <v>#VALUE!</v>
      </c>
      <c r="S65">
        <f t="shared" si="8"/>
        <v>0</v>
      </c>
    </row>
    <row r="66" spans="1:19" x14ac:dyDescent="0.25">
      <c r="A66">
        <f t="shared" si="1"/>
        <v>64</v>
      </c>
      <c r="B66" t="str">
        <f t="shared" si="2"/>
        <v>40</v>
      </c>
      <c r="C66">
        <v>65</v>
      </c>
      <c r="D66" t="e">
        <f>VLOOKUP(C65,'PS2 Scancodes'!$B$3:$C$103,2,0)</f>
        <v>#N/A</v>
      </c>
      <c r="E66">
        <v>0</v>
      </c>
      <c r="F66" t="e">
        <f t="shared" si="3"/>
        <v>#VALUE!</v>
      </c>
      <c r="G66">
        <f t="shared" si="10"/>
        <v>0</v>
      </c>
      <c r="H66" t="e">
        <f t="shared" si="4"/>
        <v>#VALUE!</v>
      </c>
      <c r="I66">
        <v>0</v>
      </c>
      <c r="J66" t="e">
        <f t="shared" si="5"/>
        <v>#VALUE!</v>
      </c>
      <c r="L66">
        <f t="shared" si="6"/>
        <v>0</v>
      </c>
      <c r="M66">
        <v>0</v>
      </c>
      <c r="N66" t="e">
        <f t="shared" si="7"/>
        <v>#VALUE!</v>
      </c>
      <c r="Q66">
        <v>0</v>
      </c>
      <c r="R66" t="e">
        <f t="shared" ref="R66:R129" si="11">CHAR(Q66)</f>
        <v>#VALUE!</v>
      </c>
      <c r="S66">
        <f t="shared" si="8"/>
        <v>0</v>
      </c>
    </row>
    <row r="67" spans="1:19" x14ac:dyDescent="0.25">
      <c r="A67">
        <f t="shared" ref="A67:A129" si="12">C67-1</f>
        <v>65</v>
      </c>
      <c r="B67" t="str">
        <f t="shared" ref="B67:B129" si="13">DEC2HEX(A67)</f>
        <v>41</v>
      </c>
      <c r="C67">
        <v>66</v>
      </c>
      <c r="D67" t="str">
        <f>VLOOKUP(C66,'PS2 Scancodes'!$B$3:$C$103,2,0)</f>
        <v>,</v>
      </c>
      <c r="E67">
        <v>44</v>
      </c>
      <c r="F67" t="str">
        <f t="shared" ref="F67:F129" si="14">CHAR(E67)</f>
        <v>,</v>
      </c>
      <c r="G67">
        <f t="shared" si="10"/>
        <v>44</v>
      </c>
      <c r="H67" t="str">
        <f t="shared" ref="H67:H129" si="15">CHAR(G67)</f>
        <v>,</v>
      </c>
      <c r="I67">
        <v>59</v>
      </c>
      <c r="J67" t="str">
        <f t="shared" ref="J67:J129" si="16">CHAR(I67)</f>
        <v>;</v>
      </c>
      <c r="K67" t="s">
        <v>122</v>
      </c>
      <c r="L67">
        <f t="shared" ref="L67:L129" si="17">IF(K67="",0,CODE(K67))</f>
        <v>60</v>
      </c>
      <c r="M67">
        <v>0</v>
      </c>
      <c r="N67" t="e">
        <f t="shared" ref="N67:N129" si="18">CHAR(M67)</f>
        <v>#VALUE!</v>
      </c>
      <c r="Q67">
        <v>0</v>
      </c>
      <c r="R67" t="e">
        <f t="shared" si="11"/>
        <v>#VALUE!</v>
      </c>
      <c r="S67">
        <f t="shared" ref="S67:S129" si="19">IF(ISERROR(VLOOKUP(A67,$S$134:$V$166,4,0)),0,VLOOKUP(A67,$S$134:$V$166,4,0))</f>
        <v>0</v>
      </c>
    </row>
    <row r="68" spans="1:19" x14ac:dyDescent="0.25">
      <c r="A68">
        <f t="shared" si="12"/>
        <v>66</v>
      </c>
      <c r="B68" t="str">
        <f t="shared" si="13"/>
        <v>42</v>
      </c>
      <c r="C68">
        <v>67</v>
      </c>
      <c r="D68" t="s">
        <v>112</v>
      </c>
      <c r="E68">
        <v>107</v>
      </c>
      <c r="F68" t="str">
        <f t="shared" si="14"/>
        <v>k</v>
      </c>
      <c r="G68">
        <f t="shared" si="10"/>
        <v>107</v>
      </c>
      <c r="H68" t="str">
        <f t="shared" si="15"/>
        <v>k</v>
      </c>
      <c r="I68">
        <v>75</v>
      </c>
      <c r="J68" t="str">
        <f t="shared" si="16"/>
        <v>K</v>
      </c>
      <c r="K68" t="s">
        <v>1</v>
      </c>
      <c r="L68">
        <f t="shared" si="17"/>
        <v>75</v>
      </c>
      <c r="M68">
        <v>0</v>
      </c>
      <c r="N68" t="e">
        <f t="shared" si="18"/>
        <v>#VALUE!</v>
      </c>
      <c r="Q68">
        <v>11</v>
      </c>
      <c r="R68" t="str">
        <f t="shared" si="11"/>
        <v>_x000B_</v>
      </c>
      <c r="S68">
        <f t="shared" si="19"/>
        <v>0</v>
      </c>
    </row>
    <row r="69" spans="1:19" x14ac:dyDescent="0.25">
      <c r="A69">
        <f t="shared" si="12"/>
        <v>67</v>
      </c>
      <c r="B69" t="str">
        <f t="shared" si="13"/>
        <v>43</v>
      </c>
      <c r="C69">
        <v>68</v>
      </c>
      <c r="D69" t="s">
        <v>113</v>
      </c>
      <c r="E69">
        <v>105</v>
      </c>
      <c r="F69" t="str">
        <f t="shared" si="14"/>
        <v>i</v>
      </c>
      <c r="G69">
        <f t="shared" si="10"/>
        <v>105</v>
      </c>
      <c r="H69" t="str">
        <f t="shared" si="15"/>
        <v>i</v>
      </c>
      <c r="I69">
        <v>73</v>
      </c>
      <c r="J69" t="str">
        <f t="shared" si="16"/>
        <v>I</v>
      </c>
      <c r="K69" t="s">
        <v>63</v>
      </c>
      <c r="L69">
        <f t="shared" si="17"/>
        <v>73</v>
      </c>
      <c r="M69">
        <v>0</v>
      </c>
      <c r="N69" t="e">
        <f t="shared" si="18"/>
        <v>#VALUE!</v>
      </c>
      <c r="Q69">
        <v>9</v>
      </c>
      <c r="R69" t="str">
        <f t="shared" si="11"/>
        <v xml:space="preserve">	</v>
      </c>
      <c r="S69">
        <f t="shared" si="19"/>
        <v>0</v>
      </c>
    </row>
    <row r="70" spans="1:19" x14ac:dyDescent="0.25">
      <c r="A70">
        <f t="shared" si="12"/>
        <v>68</v>
      </c>
      <c r="B70" t="str">
        <f t="shared" si="13"/>
        <v>44</v>
      </c>
      <c r="C70">
        <v>69</v>
      </c>
      <c r="D70" t="s">
        <v>114</v>
      </c>
      <c r="E70">
        <v>111</v>
      </c>
      <c r="F70" t="str">
        <f t="shared" si="14"/>
        <v>o</v>
      </c>
      <c r="G70">
        <f t="shared" si="10"/>
        <v>111</v>
      </c>
      <c r="H70" t="str">
        <f t="shared" si="15"/>
        <v>o</v>
      </c>
      <c r="I70">
        <v>79</v>
      </c>
      <c r="J70" t="str">
        <f t="shared" si="16"/>
        <v>O</v>
      </c>
      <c r="K70" t="s">
        <v>64</v>
      </c>
      <c r="L70">
        <f t="shared" si="17"/>
        <v>79</v>
      </c>
      <c r="M70">
        <v>0</v>
      </c>
      <c r="N70" t="e">
        <f t="shared" si="18"/>
        <v>#VALUE!</v>
      </c>
      <c r="Q70">
        <v>15</v>
      </c>
      <c r="R70" t="str">
        <f t="shared" si="11"/>
        <v>_x000F_</v>
      </c>
      <c r="S70">
        <f t="shared" si="19"/>
        <v>0</v>
      </c>
    </row>
    <row r="71" spans="1:19" x14ac:dyDescent="0.25">
      <c r="A71">
        <f t="shared" si="12"/>
        <v>69</v>
      </c>
      <c r="B71" t="str">
        <f t="shared" si="13"/>
        <v>45</v>
      </c>
      <c r="C71">
        <v>70</v>
      </c>
      <c r="D71">
        <f>VLOOKUP(C70,'PS2 Scancodes'!$B$3:$C$103,2,0)</f>
        <v>0</v>
      </c>
      <c r="E71">
        <v>48</v>
      </c>
      <c r="F71" t="str">
        <f t="shared" si="14"/>
        <v>0</v>
      </c>
      <c r="G71">
        <f t="shared" si="10"/>
        <v>48</v>
      </c>
      <c r="H71" t="str">
        <f t="shared" si="15"/>
        <v>0</v>
      </c>
      <c r="I71">
        <v>61</v>
      </c>
      <c r="J71" t="str">
        <f t="shared" si="16"/>
        <v>=</v>
      </c>
      <c r="K71" t="s">
        <v>123</v>
      </c>
      <c r="L71">
        <f t="shared" si="17"/>
        <v>41</v>
      </c>
      <c r="M71">
        <v>125</v>
      </c>
      <c r="N71" t="str">
        <f t="shared" si="18"/>
        <v>}</v>
      </c>
      <c r="Q71">
        <v>0</v>
      </c>
      <c r="R71" t="e">
        <f t="shared" si="11"/>
        <v>#VALUE!</v>
      </c>
      <c r="S71">
        <f t="shared" si="19"/>
        <v>0</v>
      </c>
    </row>
    <row r="72" spans="1:19" x14ac:dyDescent="0.25">
      <c r="A72">
        <f t="shared" si="12"/>
        <v>70</v>
      </c>
      <c r="B72" t="str">
        <f t="shared" si="13"/>
        <v>46</v>
      </c>
      <c r="C72">
        <v>71</v>
      </c>
      <c r="D72">
        <f>VLOOKUP(C71,'PS2 Scancodes'!$B$3:$C$103,2,0)</f>
        <v>9</v>
      </c>
      <c r="E72">
        <v>57</v>
      </c>
      <c r="F72" t="str">
        <f t="shared" si="14"/>
        <v>9</v>
      </c>
      <c r="G72">
        <f t="shared" si="10"/>
        <v>57</v>
      </c>
      <c r="H72" t="str">
        <f t="shared" si="15"/>
        <v>9</v>
      </c>
      <c r="I72">
        <v>41</v>
      </c>
      <c r="J72" t="str">
        <f t="shared" si="16"/>
        <v>)</v>
      </c>
      <c r="K72" t="s">
        <v>124</v>
      </c>
      <c r="L72">
        <f t="shared" si="17"/>
        <v>40</v>
      </c>
      <c r="M72">
        <v>93</v>
      </c>
      <c r="N72" t="str">
        <f t="shared" si="18"/>
        <v>]</v>
      </c>
      <c r="Q72">
        <v>0</v>
      </c>
      <c r="R72" t="e">
        <f t="shared" si="11"/>
        <v>#VALUE!</v>
      </c>
      <c r="S72">
        <f t="shared" si="19"/>
        <v>0</v>
      </c>
    </row>
    <row r="73" spans="1:19" x14ac:dyDescent="0.25">
      <c r="A73">
        <f t="shared" si="12"/>
        <v>71</v>
      </c>
      <c r="B73" t="str">
        <f t="shared" si="13"/>
        <v>47</v>
      </c>
      <c r="C73">
        <v>72</v>
      </c>
      <c r="D73" t="e">
        <f>VLOOKUP(C72,'PS2 Scancodes'!$B$3:$C$103,2,0)</f>
        <v>#N/A</v>
      </c>
      <c r="E73">
        <v>0</v>
      </c>
      <c r="F73" t="e">
        <f t="shared" si="14"/>
        <v>#VALUE!</v>
      </c>
      <c r="G73">
        <f t="shared" si="10"/>
        <v>0</v>
      </c>
      <c r="H73" t="e">
        <f t="shared" si="15"/>
        <v>#VALUE!</v>
      </c>
      <c r="I73">
        <v>0</v>
      </c>
      <c r="J73" t="e">
        <f t="shared" si="16"/>
        <v>#VALUE!</v>
      </c>
      <c r="L73">
        <f t="shared" si="17"/>
        <v>0</v>
      </c>
      <c r="M73">
        <v>0</v>
      </c>
      <c r="N73" t="e">
        <f t="shared" si="18"/>
        <v>#VALUE!</v>
      </c>
      <c r="Q73">
        <v>0</v>
      </c>
      <c r="R73" t="e">
        <f t="shared" si="11"/>
        <v>#VALUE!</v>
      </c>
      <c r="S73">
        <f t="shared" si="19"/>
        <v>0</v>
      </c>
    </row>
    <row r="74" spans="1:19" x14ac:dyDescent="0.25">
      <c r="A74">
        <f t="shared" si="12"/>
        <v>72</v>
      </c>
      <c r="B74" t="str">
        <f t="shared" si="13"/>
        <v>48</v>
      </c>
      <c r="C74">
        <v>73</v>
      </c>
      <c r="D74" t="e">
        <f>VLOOKUP(C73,'PS2 Scancodes'!$B$3:$C$103,2,0)</f>
        <v>#N/A</v>
      </c>
      <c r="E74">
        <v>0</v>
      </c>
      <c r="F74" t="e">
        <f t="shared" si="14"/>
        <v>#VALUE!</v>
      </c>
      <c r="G74">
        <f t="shared" si="10"/>
        <v>0</v>
      </c>
      <c r="H74" t="e">
        <f t="shared" si="15"/>
        <v>#VALUE!</v>
      </c>
      <c r="I74">
        <v>0</v>
      </c>
      <c r="J74" t="e">
        <f t="shared" si="16"/>
        <v>#VALUE!</v>
      </c>
      <c r="L74">
        <f t="shared" si="17"/>
        <v>0</v>
      </c>
      <c r="M74">
        <v>0</v>
      </c>
      <c r="N74" t="e">
        <f t="shared" si="18"/>
        <v>#VALUE!</v>
      </c>
      <c r="Q74">
        <v>0</v>
      </c>
      <c r="R74" t="e">
        <f t="shared" si="11"/>
        <v>#VALUE!</v>
      </c>
      <c r="S74">
        <f t="shared" si="19"/>
        <v>0</v>
      </c>
    </row>
    <row r="75" spans="1:19" x14ac:dyDescent="0.25">
      <c r="A75">
        <f t="shared" si="12"/>
        <v>73</v>
      </c>
      <c r="B75" t="str">
        <f t="shared" si="13"/>
        <v>49</v>
      </c>
      <c r="C75">
        <v>74</v>
      </c>
      <c r="D75" t="str">
        <f>VLOOKUP(C74,'PS2 Scancodes'!$B$3:$C$103,2,0)</f>
        <v>.</v>
      </c>
      <c r="E75">
        <v>46</v>
      </c>
      <c r="F75" t="str">
        <f t="shared" si="14"/>
        <v>.</v>
      </c>
      <c r="G75">
        <f t="shared" si="10"/>
        <v>46</v>
      </c>
      <c r="H75" t="str">
        <f t="shared" si="15"/>
        <v>.</v>
      </c>
      <c r="I75">
        <v>58</v>
      </c>
      <c r="J75" t="str">
        <f t="shared" si="16"/>
        <v>:</v>
      </c>
      <c r="K75" t="s">
        <v>125</v>
      </c>
      <c r="L75">
        <f t="shared" si="17"/>
        <v>62</v>
      </c>
      <c r="M75">
        <v>0</v>
      </c>
      <c r="N75" t="e">
        <f t="shared" si="18"/>
        <v>#VALUE!</v>
      </c>
      <c r="Q75">
        <v>0</v>
      </c>
      <c r="R75" t="e">
        <f t="shared" si="11"/>
        <v>#VALUE!</v>
      </c>
      <c r="S75">
        <f t="shared" si="19"/>
        <v>0</v>
      </c>
    </row>
    <row r="76" spans="1:19" x14ac:dyDescent="0.25">
      <c r="A76">
        <f t="shared" si="12"/>
        <v>74</v>
      </c>
      <c r="B76" t="str">
        <f t="shared" si="13"/>
        <v>4A</v>
      </c>
      <c r="C76">
        <v>75</v>
      </c>
      <c r="D76" t="str">
        <f>VLOOKUP(C75,'PS2 Scancodes'!$B$3:$C$103,2,0)</f>
        <v>/</v>
      </c>
      <c r="E76">
        <v>45</v>
      </c>
      <c r="F76" t="str">
        <f t="shared" si="14"/>
        <v>-</v>
      </c>
      <c r="G76">
        <f t="shared" si="10"/>
        <v>47</v>
      </c>
      <c r="H76" t="str">
        <f t="shared" si="15"/>
        <v>/</v>
      </c>
      <c r="I76">
        <v>95</v>
      </c>
      <c r="J76" t="str">
        <f t="shared" si="16"/>
        <v>_</v>
      </c>
      <c r="K76" t="s">
        <v>126</v>
      </c>
      <c r="L76">
        <f t="shared" si="17"/>
        <v>63</v>
      </c>
      <c r="M76">
        <v>0</v>
      </c>
      <c r="N76" t="e">
        <f t="shared" si="18"/>
        <v>#VALUE!</v>
      </c>
      <c r="Q76">
        <v>0</v>
      </c>
      <c r="R76" t="e">
        <f t="shared" si="11"/>
        <v>#VALUE!</v>
      </c>
      <c r="S76">
        <f t="shared" si="19"/>
        <v>0</v>
      </c>
    </row>
    <row r="77" spans="1:19" x14ac:dyDescent="0.25">
      <c r="A77">
        <f t="shared" si="12"/>
        <v>75</v>
      </c>
      <c r="B77" t="str">
        <f t="shared" si="13"/>
        <v>4B</v>
      </c>
      <c r="C77">
        <v>76</v>
      </c>
      <c r="D77" t="s">
        <v>127</v>
      </c>
      <c r="E77">
        <v>108</v>
      </c>
      <c r="F77" t="str">
        <f t="shared" si="14"/>
        <v>l</v>
      </c>
      <c r="G77">
        <f t="shared" si="10"/>
        <v>108</v>
      </c>
      <c r="H77" t="str">
        <f t="shared" si="15"/>
        <v>l</v>
      </c>
      <c r="I77">
        <v>76</v>
      </c>
      <c r="J77" t="str">
        <f t="shared" si="16"/>
        <v>L</v>
      </c>
      <c r="K77" t="s">
        <v>3</v>
      </c>
      <c r="L77">
        <f t="shared" si="17"/>
        <v>76</v>
      </c>
      <c r="M77">
        <v>0</v>
      </c>
      <c r="N77" t="e">
        <f t="shared" si="18"/>
        <v>#VALUE!</v>
      </c>
      <c r="Q77">
        <v>12</v>
      </c>
      <c r="R77" t="str">
        <f t="shared" si="11"/>
        <v>_x000C_</v>
      </c>
      <c r="S77">
        <f t="shared" si="19"/>
        <v>0</v>
      </c>
    </row>
    <row r="78" spans="1:19" x14ac:dyDescent="0.25">
      <c r="A78">
        <f t="shared" si="12"/>
        <v>76</v>
      </c>
      <c r="B78" t="str">
        <f t="shared" si="13"/>
        <v>4C</v>
      </c>
      <c r="C78">
        <v>77</v>
      </c>
      <c r="D78" t="str">
        <f>VLOOKUP(C77,'PS2 Scancodes'!$B$3:$C$103,2,0)</f>
        <v>;</v>
      </c>
      <c r="E78">
        <v>0</v>
      </c>
      <c r="F78" t="e">
        <f t="shared" si="14"/>
        <v>#VALUE!</v>
      </c>
      <c r="G78">
        <f t="shared" si="10"/>
        <v>59</v>
      </c>
      <c r="H78" t="str">
        <f t="shared" si="15"/>
        <v>;</v>
      </c>
      <c r="I78">
        <v>0</v>
      </c>
      <c r="J78" t="e">
        <f t="shared" si="16"/>
        <v>#VALUE!</v>
      </c>
      <c r="K78" t="s">
        <v>128</v>
      </c>
      <c r="L78">
        <f t="shared" si="17"/>
        <v>58</v>
      </c>
      <c r="M78">
        <v>0</v>
      </c>
      <c r="N78" t="e">
        <f t="shared" si="18"/>
        <v>#VALUE!</v>
      </c>
      <c r="Q78">
        <v>0</v>
      </c>
      <c r="R78" t="e">
        <f t="shared" si="11"/>
        <v>#VALUE!</v>
      </c>
      <c r="S78">
        <f t="shared" si="19"/>
        <v>0</v>
      </c>
    </row>
    <row r="79" spans="1:19" x14ac:dyDescent="0.25">
      <c r="A79">
        <f t="shared" si="12"/>
        <v>77</v>
      </c>
      <c r="B79" t="str">
        <f t="shared" si="13"/>
        <v>4D</v>
      </c>
      <c r="C79">
        <v>78</v>
      </c>
      <c r="D79" t="s">
        <v>129</v>
      </c>
      <c r="E79">
        <v>112</v>
      </c>
      <c r="F79" t="str">
        <f t="shared" si="14"/>
        <v>p</v>
      </c>
      <c r="G79">
        <f t="shared" si="10"/>
        <v>112</v>
      </c>
      <c r="H79" t="str">
        <f t="shared" si="15"/>
        <v>p</v>
      </c>
      <c r="I79">
        <v>80</v>
      </c>
      <c r="J79" t="str">
        <f t="shared" si="16"/>
        <v>P</v>
      </c>
      <c r="K79" t="s">
        <v>65</v>
      </c>
      <c r="L79">
        <f t="shared" si="17"/>
        <v>80</v>
      </c>
      <c r="M79">
        <v>0</v>
      </c>
      <c r="N79" t="e">
        <f t="shared" si="18"/>
        <v>#VALUE!</v>
      </c>
      <c r="Q79">
        <v>16</v>
      </c>
      <c r="R79" t="str">
        <f t="shared" si="11"/>
        <v>_x0010_</v>
      </c>
      <c r="S79">
        <f t="shared" si="19"/>
        <v>0</v>
      </c>
    </row>
    <row r="80" spans="1:19" x14ac:dyDescent="0.25">
      <c r="A80">
        <f t="shared" si="12"/>
        <v>78</v>
      </c>
      <c r="B80" t="str">
        <f t="shared" si="13"/>
        <v>4E</v>
      </c>
      <c r="C80">
        <v>79</v>
      </c>
      <c r="D80" t="str">
        <f>VLOOKUP(C79,'PS2 Scancodes'!$B$3:$C$103,2,0)</f>
        <v>-</v>
      </c>
      <c r="E80">
        <v>0</v>
      </c>
      <c r="F80" t="e">
        <f t="shared" si="14"/>
        <v>#VALUE!</v>
      </c>
      <c r="G80">
        <f t="shared" si="10"/>
        <v>45</v>
      </c>
      <c r="H80" t="str">
        <f t="shared" si="15"/>
        <v>-</v>
      </c>
      <c r="I80">
        <v>63</v>
      </c>
      <c r="J80" t="str">
        <f t="shared" si="16"/>
        <v>?</v>
      </c>
      <c r="K80" t="s">
        <v>137</v>
      </c>
      <c r="L80">
        <f t="shared" si="17"/>
        <v>95</v>
      </c>
      <c r="M80">
        <v>92</v>
      </c>
      <c r="N80" t="str">
        <f t="shared" si="18"/>
        <v>\</v>
      </c>
      <c r="Q80">
        <v>0</v>
      </c>
      <c r="R80" t="e">
        <f t="shared" si="11"/>
        <v>#VALUE!</v>
      </c>
      <c r="S80">
        <f t="shared" si="19"/>
        <v>0</v>
      </c>
    </row>
    <row r="81" spans="1:19" x14ac:dyDescent="0.25">
      <c r="A81">
        <f t="shared" si="12"/>
        <v>79</v>
      </c>
      <c r="B81" t="str">
        <f t="shared" si="13"/>
        <v>4F</v>
      </c>
      <c r="C81">
        <v>80</v>
      </c>
      <c r="D81" t="e">
        <f>VLOOKUP(C80,'PS2 Scancodes'!$B$3:$C$103,2,0)</f>
        <v>#N/A</v>
      </c>
      <c r="E81">
        <v>0</v>
      </c>
      <c r="F81" t="e">
        <f t="shared" si="14"/>
        <v>#VALUE!</v>
      </c>
      <c r="G81">
        <f t="shared" si="10"/>
        <v>0</v>
      </c>
      <c r="H81" t="e">
        <f t="shared" si="15"/>
        <v>#VALUE!</v>
      </c>
      <c r="I81">
        <v>0</v>
      </c>
      <c r="J81" t="e">
        <f t="shared" si="16"/>
        <v>#VALUE!</v>
      </c>
      <c r="L81">
        <f t="shared" si="17"/>
        <v>0</v>
      </c>
      <c r="M81">
        <v>0</v>
      </c>
      <c r="N81" t="e">
        <f t="shared" si="18"/>
        <v>#VALUE!</v>
      </c>
      <c r="Q81">
        <v>0</v>
      </c>
      <c r="R81" t="e">
        <f t="shared" si="11"/>
        <v>#VALUE!</v>
      </c>
      <c r="S81">
        <f t="shared" si="19"/>
        <v>0</v>
      </c>
    </row>
    <row r="82" spans="1:19" x14ac:dyDescent="0.25">
      <c r="A82">
        <f t="shared" si="12"/>
        <v>80</v>
      </c>
      <c r="B82" t="str">
        <f t="shared" si="13"/>
        <v>50</v>
      </c>
      <c r="C82">
        <v>81</v>
      </c>
      <c r="D82" t="e">
        <f>VLOOKUP(C81,'PS2 Scancodes'!$B$3:$C$103,2,0)</f>
        <v>#N/A</v>
      </c>
      <c r="E82">
        <v>0</v>
      </c>
      <c r="F82" t="e">
        <f t="shared" si="14"/>
        <v>#VALUE!</v>
      </c>
      <c r="G82">
        <f t="shared" si="10"/>
        <v>0</v>
      </c>
      <c r="H82" t="e">
        <f t="shared" si="15"/>
        <v>#VALUE!</v>
      </c>
      <c r="I82">
        <v>0</v>
      </c>
      <c r="J82" t="e">
        <f t="shared" si="16"/>
        <v>#VALUE!</v>
      </c>
      <c r="L82">
        <f t="shared" si="17"/>
        <v>0</v>
      </c>
      <c r="M82">
        <v>0</v>
      </c>
      <c r="N82" t="e">
        <f t="shared" si="18"/>
        <v>#VALUE!</v>
      </c>
      <c r="Q82">
        <v>0</v>
      </c>
      <c r="R82" t="e">
        <f t="shared" si="11"/>
        <v>#VALUE!</v>
      </c>
      <c r="S82">
        <f t="shared" si="19"/>
        <v>0</v>
      </c>
    </row>
    <row r="83" spans="1:19" x14ac:dyDescent="0.25">
      <c r="A83">
        <f t="shared" si="12"/>
        <v>81</v>
      </c>
      <c r="B83" t="str">
        <f t="shared" si="13"/>
        <v>51</v>
      </c>
      <c r="C83">
        <v>82</v>
      </c>
      <c r="D83" t="e">
        <f>VLOOKUP(C82,'PS2 Scancodes'!$B$3:$C$103,2,0)</f>
        <v>#N/A</v>
      </c>
      <c r="E83">
        <v>0</v>
      </c>
      <c r="F83" t="e">
        <f t="shared" si="14"/>
        <v>#VALUE!</v>
      </c>
      <c r="G83">
        <f t="shared" si="10"/>
        <v>0</v>
      </c>
      <c r="H83" t="e">
        <f t="shared" si="15"/>
        <v>#VALUE!</v>
      </c>
      <c r="I83">
        <v>0</v>
      </c>
      <c r="J83" t="e">
        <f t="shared" si="16"/>
        <v>#VALUE!</v>
      </c>
      <c r="L83">
        <f t="shared" si="17"/>
        <v>0</v>
      </c>
      <c r="M83">
        <v>0</v>
      </c>
      <c r="N83" t="e">
        <f t="shared" si="18"/>
        <v>#VALUE!</v>
      </c>
      <c r="Q83">
        <v>0</v>
      </c>
      <c r="R83" t="e">
        <f t="shared" si="11"/>
        <v>#VALUE!</v>
      </c>
      <c r="S83">
        <f t="shared" si="19"/>
        <v>0</v>
      </c>
    </row>
    <row r="84" spans="1:19" x14ac:dyDescent="0.25">
      <c r="A84">
        <f t="shared" si="12"/>
        <v>82</v>
      </c>
      <c r="B84" t="str">
        <f t="shared" si="13"/>
        <v>52</v>
      </c>
      <c r="C84">
        <v>83</v>
      </c>
      <c r="D84" t="str">
        <f>VLOOKUP(C83,'PS2 Scancodes'!$B$3:$C$103,2,0)</f>
        <v>'</v>
      </c>
      <c r="E84">
        <v>0</v>
      </c>
      <c r="F84" t="e">
        <f t="shared" si="14"/>
        <v>#VALUE!</v>
      </c>
      <c r="G84">
        <f t="shared" si="10"/>
        <v>39</v>
      </c>
      <c r="H84" t="str">
        <f t="shared" si="15"/>
        <v>'</v>
      </c>
      <c r="I84">
        <v>0</v>
      </c>
      <c r="J84" t="e">
        <f t="shared" si="16"/>
        <v>#VALUE!</v>
      </c>
      <c r="K84" t="s">
        <v>130</v>
      </c>
      <c r="L84">
        <f t="shared" si="17"/>
        <v>34</v>
      </c>
      <c r="M84">
        <v>0</v>
      </c>
      <c r="N84" t="e">
        <f t="shared" si="18"/>
        <v>#VALUE!</v>
      </c>
      <c r="Q84">
        <v>0</v>
      </c>
      <c r="R84" t="e">
        <f t="shared" si="11"/>
        <v>#VALUE!</v>
      </c>
      <c r="S84">
        <f t="shared" si="19"/>
        <v>0</v>
      </c>
    </row>
    <row r="85" spans="1:19" x14ac:dyDescent="0.25">
      <c r="A85">
        <f t="shared" si="12"/>
        <v>83</v>
      </c>
      <c r="B85" t="str">
        <f t="shared" si="13"/>
        <v>53</v>
      </c>
      <c r="C85">
        <v>84</v>
      </c>
      <c r="D85" t="e">
        <f>VLOOKUP(C84,'PS2 Scancodes'!$B$3:$C$103,2,0)</f>
        <v>#N/A</v>
      </c>
      <c r="E85">
        <v>0</v>
      </c>
      <c r="F85" t="e">
        <f t="shared" si="14"/>
        <v>#VALUE!</v>
      </c>
      <c r="G85">
        <f t="shared" si="10"/>
        <v>0</v>
      </c>
      <c r="H85" t="e">
        <f t="shared" si="15"/>
        <v>#VALUE!</v>
      </c>
      <c r="I85">
        <v>0</v>
      </c>
      <c r="J85" t="e">
        <f t="shared" si="16"/>
        <v>#VALUE!</v>
      </c>
      <c r="L85">
        <f t="shared" si="17"/>
        <v>0</v>
      </c>
      <c r="M85">
        <v>0</v>
      </c>
      <c r="N85" t="e">
        <f t="shared" si="18"/>
        <v>#VALUE!</v>
      </c>
      <c r="Q85">
        <v>0</v>
      </c>
      <c r="R85" t="e">
        <f t="shared" si="11"/>
        <v>#VALUE!</v>
      </c>
      <c r="S85">
        <f t="shared" si="19"/>
        <v>0</v>
      </c>
    </row>
    <row r="86" spans="1:19" x14ac:dyDescent="0.25">
      <c r="A86">
        <f t="shared" si="12"/>
        <v>84</v>
      </c>
      <c r="B86" t="str">
        <f t="shared" si="13"/>
        <v>54</v>
      </c>
      <c r="C86">
        <v>85</v>
      </c>
      <c r="D86" t="str">
        <f>VLOOKUP(C85,'PS2 Scancodes'!$B$3:$C$103,2,0)</f>
        <v>[</v>
      </c>
      <c r="E86">
        <v>0</v>
      </c>
      <c r="F86" t="e">
        <f t="shared" si="14"/>
        <v>#VALUE!</v>
      </c>
      <c r="G86">
        <f t="shared" si="10"/>
        <v>91</v>
      </c>
      <c r="H86" t="str">
        <f t="shared" si="15"/>
        <v>[</v>
      </c>
      <c r="I86">
        <v>0</v>
      </c>
      <c r="J86" t="e">
        <f t="shared" si="16"/>
        <v>#VALUE!</v>
      </c>
      <c r="K86" t="s">
        <v>131</v>
      </c>
      <c r="L86">
        <f t="shared" si="17"/>
        <v>123</v>
      </c>
      <c r="M86">
        <v>0</v>
      </c>
      <c r="N86" t="e">
        <f t="shared" si="18"/>
        <v>#VALUE!</v>
      </c>
      <c r="Q86">
        <v>27</v>
      </c>
      <c r="R86" t="str">
        <f t="shared" si="11"/>
        <v>_x001B_</v>
      </c>
      <c r="S86">
        <f t="shared" si="19"/>
        <v>0</v>
      </c>
    </row>
    <row r="87" spans="1:19" x14ac:dyDescent="0.25">
      <c r="A87">
        <f t="shared" si="12"/>
        <v>85</v>
      </c>
      <c r="B87" t="str">
        <f t="shared" si="13"/>
        <v>55</v>
      </c>
      <c r="C87">
        <v>86</v>
      </c>
      <c r="D87" t="str">
        <f>VLOOKUP(C86,'PS2 Scancodes'!$B$3:$C$103,2,0)</f>
        <v>=</v>
      </c>
      <c r="E87">
        <v>96</v>
      </c>
      <c r="F87" t="str">
        <f t="shared" si="14"/>
        <v>`</v>
      </c>
      <c r="G87">
        <f t="shared" si="10"/>
        <v>61</v>
      </c>
      <c r="H87" t="str">
        <f t="shared" si="15"/>
        <v>=</v>
      </c>
      <c r="I87">
        <v>0</v>
      </c>
      <c r="J87" t="e">
        <f t="shared" si="16"/>
        <v>#VALUE!</v>
      </c>
      <c r="K87" t="s">
        <v>68</v>
      </c>
      <c r="L87">
        <f t="shared" si="17"/>
        <v>43</v>
      </c>
      <c r="M87">
        <v>0</v>
      </c>
      <c r="N87" t="e">
        <f t="shared" si="18"/>
        <v>#VALUE!</v>
      </c>
      <c r="Q87">
        <v>0</v>
      </c>
      <c r="R87" t="e">
        <f t="shared" si="11"/>
        <v>#VALUE!</v>
      </c>
      <c r="S87">
        <f t="shared" si="19"/>
        <v>0</v>
      </c>
    </row>
    <row r="88" spans="1:19" x14ac:dyDescent="0.25">
      <c r="A88">
        <f t="shared" si="12"/>
        <v>86</v>
      </c>
      <c r="B88" t="str">
        <f t="shared" si="13"/>
        <v>56</v>
      </c>
      <c r="C88">
        <v>87</v>
      </c>
      <c r="D88" t="e">
        <f>VLOOKUP(C87,'PS2 Scancodes'!$B$3:$C$103,2,0)</f>
        <v>#N/A</v>
      </c>
      <c r="E88">
        <v>0</v>
      </c>
      <c r="F88" t="e">
        <f t="shared" si="14"/>
        <v>#VALUE!</v>
      </c>
      <c r="G88">
        <f t="shared" si="10"/>
        <v>0</v>
      </c>
      <c r="H88" t="e">
        <f t="shared" si="15"/>
        <v>#VALUE!</v>
      </c>
      <c r="I88">
        <v>0</v>
      </c>
      <c r="J88" t="e">
        <f t="shared" si="16"/>
        <v>#VALUE!</v>
      </c>
      <c r="L88">
        <f t="shared" si="17"/>
        <v>0</v>
      </c>
      <c r="M88">
        <v>0</v>
      </c>
      <c r="N88" t="e">
        <f t="shared" si="18"/>
        <v>#VALUE!</v>
      </c>
      <c r="Q88">
        <v>0</v>
      </c>
      <c r="R88" t="e">
        <f t="shared" si="11"/>
        <v>#VALUE!</v>
      </c>
      <c r="S88">
        <f t="shared" si="19"/>
        <v>0</v>
      </c>
    </row>
    <row r="89" spans="1:19" x14ac:dyDescent="0.25">
      <c r="A89">
        <f t="shared" si="12"/>
        <v>87</v>
      </c>
      <c r="B89" t="str">
        <f t="shared" si="13"/>
        <v>57</v>
      </c>
      <c r="C89">
        <v>88</v>
      </c>
      <c r="D89" t="e">
        <f>VLOOKUP(C88,'PS2 Scancodes'!$B$3:$C$103,2,0)</f>
        <v>#N/A</v>
      </c>
      <c r="E89">
        <v>0</v>
      </c>
      <c r="F89" t="e">
        <f t="shared" si="14"/>
        <v>#VALUE!</v>
      </c>
      <c r="G89">
        <f t="shared" si="10"/>
        <v>0</v>
      </c>
      <c r="H89" t="e">
        <f t="shared" si="15"/>
        <v>#VALUE!</v>
      </c>
      <c r="I89">
        <v>0</v>
      </c>
      <c r="J89" t="e">
        <f t="shared" si="16"/>
        <v>#VALUE!</v>
      </c>
      <c r="L89">
        <f t="shared" si="17"/>
        <v>0</v>
      </c>
      <c r="M89">
        <v>0</v>
      </c>
      <c r="N89" t="e">
        <f t="shared" si="18"/>
        <v>#VALUE!</v>
      </c>
      <c r="Q89">
        <v>0</v>
      </c>
      <c r="R89" t="e">
        <f t="shared" si="11"/>
        <v>#VALUE!</v>
      </c>
      <c r="S89">
        <f t="shared" si="19"/>
        <v>0</v>
      </c>
    </row>
    <row r="90" spans="1:19" x14ac:dyDescent="0.25">
      <c r="A90">
        <f t="shared" si="12"/>
        <v>88</v>
      </c>
      <c r="B90" t="str">
        <f t="shared" si="13"/>
        <v>58</v>
      </c>
      <c r="C90">
        <v>89</v>
      </c>
      <c r="D90" t="str">
        <f>VLOOKUP(C89,'PS2 Scancodes'!$B$3:$C$103,2,0)</f>
        <v>Caps Lock</v>
      </c>
      <c r="E90">
        <v>0</v>
      </c>
      <c r="F90" t="e">
        <f t="shared" si="14"/>
        <v>#VALUE!</v>
      </c>
      <c r="G90">
        <v>0</v>
      </c>
      <c r="H90" t="e">
        <f t="shared" si="15"/>
        <v>#VALUE!</v>
      </c>
      <c r="I90">
        <v>0</v>
      </c>
      <c r="J90" t="e">
        <f t="shared" si="16"/>
        <v>#VALUE!</v>
      </c>
      <c r="L90">
        <f t="shared" si="17"/>
        <v>0</v>
      </c>
      <c r="M90">
        <v>0</v>
      </c>
      <c r="N90" t="e">
        <f t="shared" si="18"/>
        <v>#VALUE!</v>
      </c>
      <c r="Q90">
        <v>0</v>
      </c>
      <c r="R90" t="e">
        <f t="shared" si="11"/>
        <v>#VALUE!</v>
      </c>
      <c r="S90">
        <f t="shared" si="19"/>
        <v>0</v>
      </c>
    </row>
    <row r="91" spans="1:19" x14ac:dyDescent="0.25">
      <c r="A91">
        <f t="shared" si="12"/>
        <v>89</v>
      </c>
      <c r="B91" t="str">
        <f t="shared" si="13"/>
        <v>59</v>
      </c>
      <c r="C91">
        <v>90</v>
      </c>
      <c r="D91" t="str">
        <f>VLOOKUP(C90,'PS2 Scancodes'!$B$3:$C$103,2,0)</f>
        <v>Shift (Right)</v>
      </c>
      <c r="E91">
        <v>0</v>
      </c>
      <c r="F91" t="e">
        <f t="shared" si="14"/>
        <v>#VALUE!</v>
      </c>
      <c r="G91">
        <v>0</v>
      </c>
      <c r="H91" t="e">
        <f t="shared" si="15"/>
        <v>#VALUE!</v>
      </c>
      <c r="I91">
        <v>0</v>
      </c>
      <c r="J91" t="e">
        <f t="shared" si="16"/>
        <v>#VALUE!</v>
      </c>
      <c r="L91">
        <f t="shared" si="17"/>
        <v>0</v>
      </c>
      <c r="M91">
        <v>0</v>
      </c>
      <c r="N91" t="e">
        <f t="shared" si="18"/>
        <v>#VALUE!</v>
      </c>
      <c r="Q91">
        <v>0</v>
      </c>
      <c r="R91" t="e">
        <f t="shared" si="11"/>
        <v>#VALUE!</v>
      </c>
      <c r="S91">
        <f t="shared" si="19"/>
        <v>0</v>
      </c>
    </row>
    <row r="92" spans="1:19" x14ac:dyDescent="0.25">
      <c r="A92">
        <f t="shared" si="12"/>
        <v>90</v>
      </c>
      <c r="B92" t="str">
        <f t="shared" si="13"/>
        <v>5A</v>
      </c>
      <c r="C92">
        <v>91</v>
      </c>
      <c r="D92" t="str">
        <f>VLOOKUP(C91,'PS2 Scancodes'!$B$3:$C$103,2,0)</f>
        <v>Enter</v>
      </c>
      <c r="E92">
        <v>10</v>
      </c>
      <c r="F92" t="str">
        <f t="shared" si="14"/>
        <v xml:space="preserve">
</v>
      </c>
      <c r="G92">
        <f>VLOOKUP(D92,V:W,2,0)</f>
        <v>10</v>
      </c>
      <c r="H92" t="str">
        <f t="shared" si="15"/>
        <v xml:space="preserve">
</v>
      </c>
      <c r="I92">
        <v>0</v>
      </c>
      <c r="J92" t="e">
        <f t="shared" si="16"/>
        <v>#VALUE!</v>
      </c>
      <c r="L92">
        <f t="shared" si="17"/>
        <v>0</v>
      </c>
      <c r="M92">
        <v>0</v>
      </c>
      <c r="N92" t="e">
        <f t="shared" si="18"/>
        <v>#VALUE!</v>
      </c>
      <c r="Q92">
        <v>0</v>
      </c>
      <c r="R92" t="e">
        <f t="shared" si="11"/>
        <v>#VALUE!</v>
      </c>
      <c r="S92">
        <f t="shared" si="19"/>
        <v>0</v>
      </c>
    </row>
    <row r="93" spans="1:19" x14ac:dyDescent="0.25">
      <c r="A93">
        <f t="shared" si="12"/>
        <v>91</v>
      </c>
      <c r="B93" t="str">
        <f t="shared" si="13"/>
        <v>5B</v>
      </c>
      <c r="C93">
        <v>92</v>
      </c>
      <c r="D93" t="str">
        <f>VLOOKUP(C92,'PS2 Scancodes'!$B$3:$C$103,2,0)</f>
        <v>]</v>
      </c>
      <c r="E93">
        <v>43</v>
      </c>
      <c r="F93" t="str">
        <f t="shared" si="14"/>
        <v>+</v>
      </c>
      <c r="G93">
        <f t="shared" ref="G93:G103" si="20">IF(ISERROR(CODE(D93)),0,CODE(D93))</f>
        <v>93</v>
      </c>
      <c r="H93" t="str">
        <f t="shared" si="15"/>
        <v>]</v>
      </c>
      <c r="I93">
        <v>42</v>
      </c>
      <c r="J93" t="str">
        <f t="shared" si="16"/>
        <v>*</v>
      </c>
      <c r="K93" t="s">
        <v>132</v>
      </c>
      <c r="L93">
        <f t="shared" si="17"/>
        <v>125</v>
      </c>
      <c r="M93">
        <v>126</v>
      </c>
      <c r="N93" t="str">
        <f t="shared" si="18"/>
        <v>~</v>
      </c>
      <c r="Q93">
        <v>29</v>
      </c>
      <c r="R93" t="str">
        <f t="shared" si="11"/>
        <v>_x001D_</v>
      </c>
      <c r="S93">
        <f t="shared" si="19"/>
        <v>0</v>
      </c>
    </row>
    <row r="94" spans="1:19" x14ac:dyDescent="0.25">
      <c r="A94">
        <f t="shared" si="12"/>
        <v>92</v>
      </c>
      <c r="B94" t="str">
        <f t="shared" si="13"/>
        <v>5C</v>
      </c>
      <c r="C94">
        <v>93</v>
      </c>
      <c r="D94" t="e">
        <f>VLOOKUP(C93,'PS2 Scancodes'!$B$3:$C$103,2,0)</f>
        <v>#N/A</v>
      </c>
      <c r="E94">
        <v>0</v>
      </c>
      <c r="F94" t="e">
        <f t="shared" si="14"/>
        <v>#VALUE!</v>
      </c>
      <c r="G94">
        <f t="shared" si="20"/>
        <v>0</v>
      </c>
      <c r="H94" t="e">
        <f t="shared" si="15"/>
        <v>#VALUE!</v>
      </c>
      <c r="I94">
        <v>0</v>
      </c>
      <c r="J94" t="e">
        <f t="shared" si="16"/>
        <v>#VALUE!</v>
      </c>
      <c r="L94">
        <f t="shared" si="17"/>
        <v>0</v>
      </c>
      <c r="M94">
        <v>0</v>
      </c>
      <c r="N94" t="e">
        <f t="shared" si="18"/>
        <v>#VALUE!</v>
      </c>
      <c r="Q94">
        <v>0</v>
      </c>
      <c r="R94" t="e">
        <f t="shared" si="11"/>
        <v>#VALUE!</v>
      </c>
      <c r="S94">
        <f t="shared" si="19"/>
        <v>0</v>
      </c>
    </row>
    <row r="95" spans="1:19" x14ac:dyDescent="0.25">
      <c r="A95">
        <f t="shared" si="12"/>
        <v>93</v>
      </c>
      <c r="B95" t="str">
        <f t="shared" si="13"/>
        <v>5D</v>
      </c>
      <c r="C95">
        <v>94</v>
      </c>
      <c r="D95" t="str">
        <f>VLOOKUP(C94,'PS2 Scancodes'!$B$3:$C$103,2,0)</f>
        <v>\</v>
      </c>
      <c r="E95">
        <v>35</v>
      </c>
      <c r="F95" t="str">
        <f t="shared" si="14"/>
        <v>#</v>
      </c>
      <c r="G95">
        <f t="shared" si="20"/>
        <v>92</v>
      </c>
      <c r="H95" t="str">
        <f t="shared" si="15"/>
        <v>\</v>
      </c>
      <c r="I95">
        <v>39</v>
      </c>
      <c r="J95" t="str">
        <f t="shared" si="16"/>
        <v>'</v>
      </c>
      <c r="K95" t="s">
        <v>133</v>
      </c>
      <c r="L95">
        <f t="shared" si="17"/>
        <v>124</v>
      </c>
      <c r="M95">
        <v>0</v>
      </c>
      <c r="N95" t="e">
        <f t="shared" si="18"/>
        <v>#VALUE!</v>
      </c>
      <c r="Q95">
        <v>28</v>
      </c>
      <c r="R95" t="str">
        <f t="shared" si="11"/>
        <v>_x001C_</v>
      </c>
      <c r="S95">
        <f t="shared" si="19"/>
        <v>0</v>
      </c>
    </row>
    <row r="96" spans="1:19" x14ac:dyDescent="0.25">
      <c r="A96">
        <f t="shared" si="12"/>
        <v>94</v>
      </c>
      <c r="B96" t="str">
        <f t="shared" si="13"/>
        <v>5E</v>
      </c>
      <c r="C96">
        <v>95</v>
      </c>
      <c r="D96" t="e">
        <f>VLOOKUP(C95,'PS2 Scancodes'!$B$3:$C$103,2,0)</f>
        <v>#N/A</v>
      </c>
      <c r="E96">
        <v>0</v>
      </c>
      <c r="F96" t="e">
        <f t="shared" si="14"/>
        <v>#VALUE!</v>
      </c>
      <c r="G96">
        <f t="shared" si="20"/>
        <v>0</v>
      </c>
      <c r="H96" t="e">
        <f t="shared" si="15"/>
        <v>#VALUE!</v>
      </c>
      <c r="I96">
        <v>0</v>
      </c>
      <c r="J96" t="e">
        <f t="shared" si="16"/>
        <v>#VALUE!</v>
      </c>
      <c r="L96">
        <f t="shared" si="17"/>
        <v>0</v>
      </c>
      <c r="M96">
        <v>0</v>
      </c>
      <c r="N96" t="e">
        <f t="shared" si="18"/>
        <v>#VALUE!</v>
      </c>
      <c r="Q96">
        <v>0</v>
      </c>
      <c r="R96" t="e">
        <f t="shared" si="11"/>
        <v>#VALUE!</v>
      </c>
      <c r="S96">
        <f t="shared" si="19"/>
        <v>0</v>
      </c>
    </row>
    <row r="97" spans="1:19" x14ac:dyDescent="0.25">
      <c r="A97">
        <f t="shared" si="12"/>
        <v>95</v>
      </c>
      <c r="B97" t="str">
        <f t="shared" si="13"/>
        <v>5F</v>
      </c>
      <c r="C97">
        <v>96</v>
      </c>
      <c r="D97" t="e">
        <f>VLOOKUP(C96,'PS2 Scancodes'!$B$3:$C$103,2,0)</f>
        <v>#N/A</v>
      </c>
      <c r="E97">
        <v>0</v>
      </c>
      <c r="F97" t="e">
        <f t="shared" si="14"/>
        <v>#VALUE!</v>
      </c>
      <c r="G97">
        <f t="shared" si="20"/>
        <v>0</v>
      </c>
      <c r="H97" t="e">
        <f t="shared" si="15"/>
        <v>#VALUE!</v>
      </c>
      <c r="I97">
        <v>0</v>
      </c>
      <c r="J97" t="e">
        <f t="shared" si="16"/>
        <v>#VALUE!</v>
      </c>
      <c r="L97">
        <f t="shared" si="17"/>
        <v>0</v>
      </c>
      <c r="M97">
        <v>0</v>
      </c>
      <c r="N97" t="e">
        <f t="shared" si="18"/>
        <v>#VALUE!</v>
      </c>
      <c r="Q97">
        <v>0</v>
      </c>
      <c r="R97" t="e">
        <f t="shared" si="11"/>
        <v>#VALUE!</v>
      </c>
      <c r="S97">
        <f t="shared" si="19"/>
        <v>0</v>
      </c>
    </row>
    <row r="98" spans="1:19" x14ac:dyDescent="0.25">
      <c r="A98">
        <f t="shared" si="12"/>
        <v>96</v>
      </c>
      <c r="B98" t="str">
        <f t="shared" si="13"/>
        <v>60</v>
      </c>
      <c r="C98">
        <v>97</v>
      </c>
      <c r="D98" t="e">
        <f>VLOOKUP(C97,'PS2 Scancodes'!$B$3:$C$103,2,0)</f>
        <v>#N/A</v>
      </c>
      <c r="E98">
        <v>0</v>
      </c>
      <c r="F98" t="e">
        <f t="shared" si="14"/>
        <v>#VALUE!</v>
      </c>
      <c r="G98">
        <f t="shared" si="20"/>
        <v>0</v>
      </c>
      <c r="H98" t="e">
        <f t="shared" si="15"/>
        <v>#VALUE!</v>
      </c>
      <c r="I98">
        <v>0</v>
      </c>
      <c r="J98" t="e">
        <f t="shared" si="16"/>
        <v>#VALUE!</v>
      </c>
      <c r="L98">
        <f t="shared" si="17"/>
        <v>0</v>
      </c>
      <c r="M98">
        <v>0</v>
      </c>
      <c r="N98" t="e">
        <f t="shared" si="18"/>
        <v>#VALUE!</v>
      </c>
      <c r="Q98">
        <v>0</v>
      </c>
      <c r="R98" t="e">
        <f t="shared" si="11"/>
        <v>#VALUE!</v>
      </c>
      <c r="S98">
        <f t="shared" si="19"/>
        <v>0</v>
      </c>
    </row>
    <row r="99" spans="1:19" x14ac:dyDescent="0.25">
      <c r="A99">
        <f t="shared" si="12"/>
        <v>97</v>
      </c>
      <c r="B99" t="str">
        <f t="shared" si="13"/>
        <v>61</v>
      </c>
      <c r="C99">
        <v>98</v>
      </c>
      <c r="D99" t="s">
        <v>69</v>
      </c>
      <c r="E99">
        <v>60</v>
      </c>
      <c r="F99" t="str">
        <f t="shared" si="14"/>
        <v>&lt;</v>
      </c>
      <c r="G99">
        <f t="shared" si="20"/>
        <v>92</v>
      </c>
      <c r="H99" t="str">
        <f t="shared" si="15"/>
        <v>\</v>
      </c>
      <c r="I99">
        <v>62</v>
      </c>
      <c r="J99" t="str">
        <f t="shared" si="16"/>
        <v>&gt;</v>
      </c>
      <c r="K99" t="s">
        <v>133</v>
      </c>
      <c r="L99">
        <f t="shared" si="17"/>
        <v>124</v>
      </c>
      <c r="M99">
        <v>124</v>
      </c>
      <c r="N99" t="str">
        <f t="shared" si="18"/>
        <v>|</v>
      </c>
      <c r="Q99">
        <v>0</v>
      </c>
      <c r="R99" t="e">
        <f t="shared" si="11"/>
        <v>#VALUE!</v>
      </c>
      <c r="S99">
        <f t="shared" si="19"/>
        <v>0</v>
      </c>
    </row>
    <row r="100" spans="1:19" x14ac:dyDescent="0.25">
      <c r="A100">
        <f t="shared" si="12"/>
        <v>98</v>
      </c>
      <c r="B100" t="str">
        <f t="shared" si="13"/>
        <v>62</v>
      </c>
      <c r="C100">
        <v>99</v>
      </c>
      <c r="D100" t="e">
        <f>VLOOKUP(C99,'PS2 Scancodes'!$B$3:$C$103,2,0)</f>
        <v>#N/A</v>
      </c>
      <c r="E100">
        <v>0</v>
      </c>
      <c r="F100" t="e">
        <f t="shared" si="14"/>
        <v>#VALUE!</v>
      </c>
      <c r="G100">
        <f t="shared" si="20"/>
        <v>0</v>
      </c>
      <c r="H100" t="e">
        <f t="shared" si="15"/>
        <v>#VALUE!</v>
      </c>
      <c r="I100">
        <v>0</v>
      </c>
      <c r="J100" t="e">
        <f t="shared" si="16"/>
        <v>#VALUE!</v>
      </c>
      <c r="L100">
        <f t="shared" si="17"/>
        <v>0</v>
      </c>
      <c r="M100">
        <v>0</v>
      </c>
      <c r="N100" t="e">
        <f t="shared" si="18"/>
        <v>#VALUE!</v>
      </c>
      <c r="Q100">
        <v>0</v>
      </c>
      <c r="R100" t="e">
        <f t="shared" si="11"/>
        <v>#VALUE!</v>
      </c>
      <c r="S100">
        <f t="shared" si="19"/>
        <v>0</v>
      </c>
    </row>
    <row r="101" spans="1:19" x14ac:dyDescent="0.25">
      <c r="A101">
        <f t="shared" si="12"/>
        <v>99</v>
      </c>
      <c r="B101" t="str">
        <f t="shared" si="13"/>
        <v>63</v>
      </c>
      <c r="C101">
        <v>100</v>
      </c>
      <c r="D101" t="e">
        <f>VLOOKUP(C100,'PS2 Scancodes'!$B$3:$C$103,2,0)</f>
        <v>#N/A</v>
      </c>
      <c r="E101">
        <v>0</v>
      </c>
      <c r="F101" t="e">
        <f t="shared" si="14"/>
        <v>#VALUE!</v>
      </c>
      <c r="G101">
        <f t="shared" si="20"/>
        <v>0</v>
      </c>
      <c r="H101" t="e">
        <f t="shared" si="15"/>
        <v>#VALUE!</v>
      </c>
      <c r="I101">
        <v>0</v>
      </c>
      <c r="J101" t="e">
        <f t="shared" si="16"/>
        <v>#VALUE!</v>
      </c>
      <c r="L101">
        <f t="shared" si="17"/>
        <v>0</v>
      </c>
      <c r="M101">
        <v>0</v>
      </c>
      <c r="N101" t="e">
        <f t="shared" si="18"/>
        <v>#VALUE!</v>
      </c>
      <c r="Q101">
        <v>0</v>
      </c>
      <c r="R101" t="e">
        <f t="shared" si="11"/>
        <v>#VALUE!</v>
      </c>
      <c r="S101">
        <f t="shared" si="19"/>
        <v>0</v>
      </c>
    </row>
    <row r="102" spans="1:19" x14ac:dyDescent="0.25">
      <c r="A102">
        <f t="shared" si="12"/>
        <v>100</v>
      </c>
      <c r="B102" t="str">
        <f t="shared" si="13"/>
        <v>64</v>
      </c>
      <c r="C102">
        <v>101</v>
      </c>
      <c r="D102" t="e">
        <f>VLOOKUP(C101,'PS2 Scancodes'!$B$3:$C$103,2,0)</f>
        <v>#N/A</v>
      </c>
      <c r="E102">
        <v>0</v>
      </c>
      <c r="F102" t="e">
        <f t="shared" si="14"/>
        <v>#VALUE!</v>
      </c>
      <c r="G102">
        <f t="shared" si="20"/>
        <v>0</v>
      </c>
      <c r="H102" t="e">
        <f t="shared" si="15"/>
        <v>#VALUE!</v>
      </c>
      <c r="I102">
        <v>0</v>
      </c>
      <c r="J102" t="e">
        <f t="shared" si="16"/>
        <v>#VALUE!</v>
      </c>
      <c r="L102">
        <f t="shared" si="17"/>
        <v>0</v>
      </c>
      <c r="M102">
        <v>0</v>
      </c>
      <c r="N102" t="e">
        <f t="shared" si="18"/>
        <v>#VALUE!</v>
      </c>
      <c r="Q102">
        <v>0</v>
      </c>
      <c r="R102" t="e">
        <f t="shared" si="11"/>
        <v>#VALUE!</v>
      </c>
      <c r="S102">
        <f t="shared" si="19"/>
        <v>0</v>
      </c>
    </row>
    <row r="103" spans="1:19" x14ac:dyDescent="0.25">
      <c r="A103">
        <f t="shared" si="12"/>
        <v>101</v>
      </c>
      <c r="B103" t="str">
        <f t="shared" si="13"/>
        <v>65</v>
      </c>
      <c r="C103">
        <v>102</v>
      </c>
      <c r="D103" t="e">
        <f>VLOOKUP(C102,'PS2 Scancodes'!$B$3:$C$103,2,0)</f>
        <v>#N/A</v>
      </c>
      <c r="E103">
        <v>0</v>
      </c>
      <c r="F103" t="e">
        <f t="shared" si="14"/>
        <v>#VALUE!</v>
      </c>
      <c r="G103">
        <f t="shared" si="20"/>
        <v>0</v>
      </c>
      <c r="H103" t="e">
        <f t="shared" si="15"/>
        <v>#VALUE!</v>
      </c>
      <c r="I103">
        <v>0</v>
      </c>
      <c r="J103" t="e">
        <f t="shared" si="16"/>
        <v>#VALUE!</v>
      </c>
      <c r="L103">
        <f t="shared" si="17"/>
        <v>0</v>
      </c>
      <c r="M103">
        <v>0</v>
      </c>
      <c r="N103" t="e">
        <f t="shared" si="18"/>
        <v>#VALUE!</v>
      </c>
      <c r="Q103">
        <v>0</v>
      </c>
      <c r="R103" t="e">
        <f t="shared" si="11"/>
        <v>#VALUE!</v>
      </c>
      <c r="S103">
        <f t="shared" si="19"/>
        <v>0</v>
      </c>
    </row>
    <row r="104" spans="1:19" x14ac:dyDescent="0.25">
      <c r="A104">
        <f t="shared" si="12"/>
        <v>102</v>
      </c>
      <c r="B104" t="str">
        <f t="shared" si="13"/>
        <v>66</v>
      </c>
      <c r="C104">
        <v>103</v>
      </c>
      <c r="D104" t="str">
        <f>VLOOKUP(C103,'PS2 Scancodes'!$B$3:$C$103,2,0)</f>
        <v>Backspace</v>
      </c>
      <c r="E104">
        <v>8</v>
      </c>
      <c r="F104" t="str">
        <f t="shared" si="14"/>
        <v>_x0008_</v>
      </c>
      <c r="G104">
        <f>VLOOKUP(D104,V:W,2,0)</f>
        <v>8</v>
      </c>
      <c r="H104" t="str">
        <f t="shared" si="15"/>
        <v>_x0008_</v>
      </c>
      <c r="I104">
        <v>0</v>
      </c>
      <c r="J104" t="e">
        <f t="shared" si="16"/>
        <v>#VALUE!</v>
      </c>
      <c r="L104">
        <f t="shared" si="17"/>
        <v>0</v>
      </c>
      <c r="M104">
        <v>0</v>
      </c>
      <c r="N104" t="e">
        <f t="shared" si="18"/>
        <v>#VALUE!</v>
      </c>
      <c r="Q104">
        <v>0</v>
      </c>
      <c r="R104" t="e">
        <f t="shared" si="11"/>
        <v>#VALUE!</v>
      </c>
      <c r="S104">
        <f t="shared" si="19"/>
        <v>0</v>
      </c>
    </row>
    <row r="105" spans="1:19" x14ac:dyDescent="0.25">
      <c r="A105">
        <f t="shared" si="12"/>
        <v>103</v>
      </c>
      <c r="B105" t="str">
        <f t="shared" si="13"/>
        <v>67</v>
      </c>
      <c r="C105">
        <v>104</v>
      </c>
      <c r="D105" t="e">
        <f>VLOOKUP(C104,'PS2 Scancodes'!$B$3:$C$103,2,0)</f>
        <v>#N/A</v>
      </c>
      <c r="E105">
        <v>0</v>
      </c>
      <c r="F105" t="e">
        <f t="shared" si="14"/>
        <v>#VALUE!</v>
      </c>
      <c r="G105">
        <f>IF(ISERROR(CODE(D105)),0,CODE(D105))</f>
        <v>0</v>
      </c>
      <c r="H105" t="e">
        <f t="shared" si="15"/>
        <v>#VALUE!</v>
      </c>
      <c r="I105">
        <v>0</v>
      </c>
      <c r="J105" t="e">
        <f t="shared" si="16"/>
        <v>#VALUE!</v>
      </c>
      <c r="L105">
        <f t="shared" si="17"/>
        <v>0</v>
      </c>
      <c r="M105">
        <v>0</v>
      </c>
      <c r="N105" t="e">
        <f t="shared" si="18"/>
        <v>#VALUE!</v>
      </c>
      <c r="Q105">
        <v>0</v>
      </c>
      <c r="R105" t="e">
        <f t="shared" si="11"/>
        <v>#VALUE!</v>
      </c>
      <c r="S105">
        <f t="shared" si="19"/>
        <v>0</v>
      </c>
    </row>
    <row r="106" spans="1:19" x14ac:dyDescent="0.25">
      <c r="A106">
        <f t="shared" si="12"/>
        <v>104</v>
      </c>
      <c r="B106" t="str">
        <f t="shared" si="13"/>
        <v>68</v>
      </c>
      <c r="C106">
        <v>105</v>
      </c>
      <c r="D106" t="e">
        <f>VLOOKUP(C105,'PS2 Scancodes'!$B$3:$C$103,2,0)</f>
        <v>#N/A</v>
      </c>
      <c r="E106">
        <v>0</v>
      </c>
      <c r="F106" t="e">
        <f t="shared" si="14"/>
        <v>#VALUE!</v>
      </c>
      <c r="G106">
        <f>IF(ISERROR(CODE(D106)),0,CODE(D106))</f>
        <v>0</v>
      </c>
      <c r="H106" t="e">
        <f t="shared" si="15"/>
        <v>#VALUE!</v>
      </c>
      <c r="I106">
        <v>0</v>
      </c>
      <c r="J106" t="e">
        <f t="shared" si="16"/>
        <v>#VALUE!</v>
      </c>
      <c r="L106">
        <f t="shared" si="17"/>
        <v>0</v>
      </c>
      <c r="M106">
        <v>0</v>
      </c>
      <c r="N106" t="e">
        <f t="shared" si="18"/>
        <v>#VALUE!</v>
      </c>
      <c r="Q106">
        <v>0</v>
      </c>
      <c r="R106" t="e">
        <f t="shared" si="11"/>
        <v>#VALUE!</v>
      </c>
      <c r="S106">
        <f t="shared" si="19"/>
        <v>0</v>
      </c>
    </row>
    <row r="107" spans="1:19" x14ac:dyDescent="0.25">
      <c r="A107">
        <f t="shared" si="12"/>
        <v>105</v>
      </c>
      <c r="B107" t="str">
        <f t="shared" si="13"/>
        <v>69</v>
      </c>
      <c r="C107">
        <v>106</v>
      </c>
      <c r="D107" t="str">
        <f>VLOOKUP(C106,'PS2 Scancodes'!$B$3:$C$103,2,0)</f>
        <v>End</v>
      </c>
      <c r="E107">
        <v>0</v>
      </c>
      <c r="F107" t="e">
        <f t="shared" si="14"/>
        <v>#VALUE!</v>
      </c>
      <c r="G107">
        <v>0</v>
      </c>
      <c r="H107" t="e">
        <f t="shared" si="15"/>
        <v>#VALUE!</v>
      </c>
      <c r="I107">
        <v>0</v>
      </c>
      <c r="J107" t="e">
        <f t="shared" si="16"/>
        <v>#VALUE!</v>
      </c>
      <c r="L107">
        <f t="shared" si="17"/>
        <v>0</v>
      </c>
      <c r="M107">
        <v>0</v>
      </c>
      <c r="N107" t="e">
        <f t="shared" si="18"/>
        <v>#VALUE!</v>
      </c>
      <c r="Q107">
        <v>0</v>
      </c>
      <c r="R107" t="e">
        <f t="shared" si="11"/>
        <v>#VALUE!</v>
      </c>
      <c r="S107">
        <f t="shared" si="19"/>
        <v>0</v>
      </c>
    </row>
    <row r="108" spans="1:19" x14ac:dyDescent="0.25">
      <c r="A108">
        <f t="shared" si="12"/>
        <v>106</v>
      </c>
      <c r="B108" t="str">
        <f t="shared" si="13"/>
        <v>6A</v>
      </c>
      <c r="C108">
        <v>107</v>
      </c>
      <c r="D108" t="e">
        <f>VLOOKUP(C107,'PS2 Scancodes'!$B$3:$C$103,2,0)</f>
        <v>#N/A</v>
      </c>
      <c r="E108">
        <v>0</v>
      </c>
      <c r="F108" t="e">
        <f t="shared" si="14"/>
        <v>#VALUE!</v>
      </c>
      <c r="G108">
        <f>IF(ISERROR(CODE(D108)),0,CODE(D108))</f>
        <v>0</v>
      </c>
      <c r="H108" t="e">
        <f t="shared" si="15"/>
        <v>#VALUE!</v>
      </c>
      <c r="I108">
        <v>0</v>
      </c>
      <c r="J108" t="e">
        <f t="shared" si="16"/>
        <v>#VALUE!</v>
      </c>
      <c r="L108">
        <f t="shared" si="17"/>
        <v>0</v>
      </c>
      <c r="M108">
        <v>0</v>
      </c>
      <c r="N108" t="e">
        <f t="shared" si="18"/>
        <v>#VALUE!</v>
      </c>
      <c r="Q108">
        <v>0</v>
      </c>
      <c r="R108" t="e">
        <f t="shared" si="11"/>
        <v>#VALUE!</v>
      </c>
      <c r="S108">
        <f t="shared" si="19"/>
        <v>0</v>
      </c>
    </row>
    <row r="109" spans="1:19" x14ac:dyDescent="0.25">
      <c r="A109">
        <f t="shared" si="12"/>
        <v>107</v>
      </c>
      <c r="B109" t="str">
        <f t="shared" si="13"/>
        <v>6B</v>
      </c>
      <c r="C109">
        <v>108</v>
      </c>
      <c r="D109" t="str">
        <f>VLOOKUP(C108,'PS2 Scancodes'!$B$3:$C$103,2,0)</f>
        <v>Left Arrow</v>
      </c>
      <c r="E109">
        <v>0</v>
      </c>
      <c r="F109" t="e">
        <f t="shared" si="14"/>
        <v>#VALUE!</v>
      </c>
      <c r="G109">
        <v>0</v>
      </c>
      <c r="H109" t="e">
        <f t="shared" si="15"/>
        <v>#VALUE!</v>
      </c>
      <c r="I109">
        <v>0</v>
      </c>
      <c r="J109" t="e">
        <f t="shared" si="16"/>
        <v>#VALUE!</v>
      </c>
      <c r="L109">
        <f t="shared" si="17"/>
        <v>0</v>
      </c>
      <c r="M109">
        <v>0</v>
      </c>
      <c r="N109" t="e">
        <f t="shared" si="18"/>
        <v>#VALUE!</v>
      </c>
      <c r="Q109">
        <v>0</v>
      </c>
      <c r="R109" t="e">
        <f t="shared" si="11"/>
        <v>#VALUE!</v>
      </c>
      <c r="S109">
        <f t="shared" si="19"/>
        <v>0</v>
      </c>
    </row>
    <row r="110" spans="1:19" x14ac:dyDescent="0.25">
      <c r="A110">
        <f t="shared" si="12"/>
        <v>108</v>
      </c>
      <c r="B110" t="str">
        <f t="shared" si="13"/>
        <v>6C</v>
      </c>
      <c r="C110">
        <v>109</v>
      </c>
      <c r="D110" t="str">
        <f>VLOOKUP(C109,'PS2 Scancodes'!$B$3:$C$103,2,0)</f>
        <v>Home</v>
      </c>
      <c r="E110">
        <v>0</v>
      </c>
      <c r="F110" t="e">
        <f t="shared" si="14"/>
        <v>#VALUE!</v>
      </c>
      <c r="G110">
        <v>0</v>
      </c>
      <c r="H110" t="e">
        <f t="shared" si="15"/>
        <v>#VALUE!</v>
      </c>
      <c r="I110">
        <v>0</v>
      </c>
      <c r="J110" t="e">
        <f t="shared" si="16"/>
        <v>#VALUE!</v>
      </c>
      <c r="L110">
        <f t="shared" si="17"/>
        <v>0</v>
      </c>
      <c r="M110">
        <v>0</v>
      </c>
      <c r="N110" t="e">
        <f t="shared" si="18"/>
        <v>#VALUE!</v>
      </c>
      <c r="Q110">
        <v>0</v>
      </c>
      <c r="R110" t="e">
        <f t="shared" si="11"/>
        <v>#VALUE!</v>
      </c>
      <c r="S110">
        <f t="shared" si="19"/>
        <v>0</v>
      </c>
    </row>
    <row r="111" spans="1:19" x14ac:dyDescent="0.25">
      <c r="A111">
        <f t="shared" si="12"/>
        <v>109</v>
      </c>
      <c r="B111" t="str">
        <f t="shared" si="13"/>
        <v>6D</v>
      </c>
      <c r="C111">
        <v>110</v>
      </c>
      <c r="D111" t="s">
        <v>28</v>
      </c>
      <c r="E111">
        <v>0</v>
      </c>
      <c r="F111" t="e">
        <f t="shared" si="14"/>
        <v>#VALUE!</v>
      </c>
      <c r="G111">
        <f>IF(ISERROR(CODE(D111)),0,CODE(D111))</f>
        <v>46</v>
      </c>
      <c r="H111" t="str">
        <f t="shared" si="15"/>
        <v>.</v>
      </c>
      <c r="I111">
        <v>0</v>
      </c>
      <c r="J111" t="e">
        <f t="shared" si="16"/>
        <v>#VALUE!</v>
      </c>
      <c r="L111">
        <f t="shared" si="17"/>
        <v>0</v>
      </c>
      <c r="M111">
        <v>0</v>
      </c>
      <c r="N111" t="e">
        <f t="shared" si="18"/>
        <v>#VALUE!</v>
      </c>
      <c r="Q111">
        <v>0</v>
      </c>
      <c r="R111" t="e">
        <f t="shared" si="11"/>
        <v>#VALUE!</v>
      </c>
      <c r="S111">
        <f t="shared" si="19"/>
        <v>0</v>
      </c>
    </row>
    <row r="112" spans="1:19" x14ac:dyDescent="0.25">
      <c r="A112">
        <f t="shared" si="12"/>
        <v>110</v>
      </c>
      <c r="B112" t="str">
        <f t="shared" si="13"/>
        <v>6E</v>
      </c>
      <c r="C112">
        <v>111</v>
      </c>
      <c r="D112" t="e">
        <f>VLOOKUP(C111,'PS2 Scancodes'!$B$3:$C$103,2,0)</f>
        <v>#N/A</v>
      </c>
      <c r="E112">
        <v>0</v>
      </c>
      <c r="F112" t="e">
        <f t="shared" si="14"/>
        <v>#VALUE!</v>
      </c>
      <c r="G112">
        <f>IF(ISERROR(CODE(D112)),0,CODE(D112))</f>
        <v>0</v>
      </c>
      <c r="H112" t="e">
        <f t="shared" si="15"/>
        <v>#VALUE!</v>
      </c>
      <c r="I112">
        <v>0</v>
      </c>
      <c r="J112" t="e">
        <f t="shared" si="16"/>
        <v>#VALUE!</v>
      </c>
      <c r="L112">
        <f t="shared" si="17"/>
        <v>0</v>
      </c>
      <c r="M112">
        <v>0</v>
      </c>
      <c r="N112" t="e">
        <f t="shared" si="18"/>
        <v>#VALUE!</v>
      </c>
      <c r="Q112">
        <v>0</v>
      </c>
      <c r="R112" t="e">
        <f t="shared" si="11"/>
        <v>#VALUE!</v>
      </c>
      <c r="S112">
        <f t="shared" si="19"/>
        <v>0</v>
      </c>
    </row>
    <row r="113" spans="1:20" x14ac:dyDescent="0.25">
      <c r="A113">
        <f t="shared" si="12"/>
        <v>111</v>
      </c>
      <c r="B113" t="str">
        <f t="shared" si="13"/>
        <v>6F</v>
      </c>
      <c r="C113">
        <v>112</v>
      </c>
      <c r="D113" t="e">
        <f>VLOOKUP(C112,'PS2 Scancodes'!$B$3:$C$103,2,0)</f>
        <v>#N/A</v>
      </c>
      <c r="E113">
        <v>0</v>
      </c>
      <c r="F113" t="e">
        <f t="shared" si="14"/>
        <v>#VALUE!</v>
      </c>
      <c r="G113">
        <f>IF(ISERROR(CODE(D113)),0,CODE(D113))</f>
        <v>0</v>
      </c>
      <c r="H113" t="e">
        <f t="shared" si="15"/>
        <v>#VALUE!</v>
      </c>
      <c r="I113">
        <v>0</v>
      </c>
      <c r="J113" t="e">
        <f t="shared" si="16"/>
        <v>#VALUE!</v>
      </c>
      <c r="L113">
        <f t="shared" si="17"/>
        <v>0</v>
      </c>
      <c r="M113">
        <v>0</v>
      </c>
      <c r="N113" t="e">
        <f t="shared" si="18"/>
        <v>#VALUE!</v>
      </c>
      <c r="Q113">
        <v>0</v>
      </c>
      <c r="R113" t="e">
        <f t="shared" si="11"/>
        <v>#VALUE!</v>
      </c>
      <c r="S113">
        <f t="shared" si="19"/>
        <v>0</v>
      </c>
    </row>
    <row r="114" spans="1:20" x14ac:dyDescent="0.25">
      <c r="A114">
        <f t="shared" si="12"/>
        <v>112</v>
      </c>
      <c r="B114" t="str">
        <f t="shared" si="13"/>
        <v>70</v>
      </c>
      <c r="C114">
        <v>113</v>
      </c>
      <c r="D114" t="str">
        <f>VLOOKUP(C113,'PS2 Scancodes'!$B$3:$C$103,2,0)</f>
        <v>Insert</v>
      </c>
      <c r="E114">
        <v>0</v>
      </c>
      <c r="F114" t="e">
        <f t="shared" si="14"/>
        <v>#VALUE!</v>
      </c>
      <c r="G114">
        <v>48</v>
      </c>
      <c r="H114" t="str">
        <f t="shared" si="15"/>
        <v>0</v>
      </c>
      <c r="I114">
        <v>0</v>
      </c>
      <c r="J114" t="e">
        <f t="shared" si="16"/>
        <v>#VALUE!</v>
      </c>
      <c r="L114">
        <f t="shared" si="17"/>
        <v>0</v>
      </c>
      <c r="M114">
        <v>0</v>
      </c>
      <c r="N114" t="e">
        <f t="shared" si="18"/>
        <v>#VALUE!</v>
      </c>
      <c r="Q114">
        <v>0</v>
      </c>
      <c r="R114" t="e">
        <f t="shared" si="11"/>
        <v>#VALUE!</v>
      </c>
      <c r="S114">
        <f t="shared" si="19"/>
        <v>0</v>
      </c>
    </row>
    <row r="115" spans="1:20" x14ac:dyDescent="0.25">
      <c r="A115">
        <f t="shared" si="12"/>
        <v>113</v>
      </c>
      <c r="B115" t="str">
        <f t="shared" si="13"/>
        <v>71</v>
      </c>
      <c r="C115">
        <v>114</v>
      </c>
      <c r="D115" t="str">
        <f>VLOOKUP(C114,'PS2 Scancodes'!$B$3:$C$103,2,0)</f>
        <v>Delete</v>
      </c>
      <c r="E115">
        <v>127</v>
      </c>
      <c r="F115" t="str">
        <f t="shared" si="14"/>
        <v></v>
      </c>
      <c r="G115">
        <f>VLOOKUP(D115,V:W,2,0)</f>
        <v>127</v>
      </c>
      <c r="H115" t="str">
        <f t="shared" si="15"/>
        <v></v>
      </c>
      <c r="I115">
        <v>0</v>
      </c>
      <c r="J115" t="e">
        <f t="shared" si="16"/>
        <v>#VALUE!</v>
      </c>
      <c r="L115">
        <f t="shared" si="17"/>
        <v>0</v>
      </c>
      <c r="M115">
        <v>0</v>
      </c>
      <c r="N115" t="e">
        <f t="shared" si="18"/>
        <v>#VALUE!</v>
      </c>
      <c r="Q115">
        <v>0</v>
      </c>
      <c r="R115" t="e">
        <f t="shared" si="11"/>
        <v>#VALUE!</v>
      </c>
      <c r="S115">
        <f t="shared" si="19"/>
        <v>0</v>
      </c>
    </row>
    <row r="116" spans="1:20" x14ac:dyDescent="0.25">
      <c r="A116">
        <f t="shared" si="12"/>
        <v>114</v>
      </c>
      <c r="B116" t="str">
        <f t="shared" si="13"/>
        <v>72</v>
      </c>
      <c r="C116">
        <v>115</v>
      </c>
      <c r="D116" t="str">
        <f>VLOOKUP(C115,'PS2 Scancodes'!$B$3:$C$103,2,0)</f>
        <v>Down Arrow</v>
      </c>
      <c r="E116">
        <v>0</v>
      </c>
      <c r="F116" t="e">
        <f t="shared" si="14"/>
        <v>#VALUE!</v>
      </c>
      <c r="G116">
        <f>IF(ISERROR(CODE(D116)),0,CODE(D116))</f>
        <v>68</v>
      </c>
      <c r="H116" t="str">
        <f t="shared" si="15"/>
        <v>D</v>
      </c>
      <c r="I116">
        <v>0</v>
      </c>
      <c r="J116" t="e">
        <f t="shared" si="16"/>
        <v>#VALUE!</v>
      </c>
      <c r="L116">
        <f t="shared" si="17"/>
        <v>0</v>
      </c>
      <c r="M116">
        <v>0</v>
      </c>
      <c r="N116" t="e">
        <f t="shared" si="18"/>
        <v>#VALUE!</v>
      </c>
      <c r="Q116">
        <v>0</v>
      </c>
      <c r="R116" t="e">
        <f t="shared" si="11"/>
        <v>#VALUE!</v>
      </c>
      <c r="S116">
        <f t="shared" si="19"/>
        <v>0</v>
      </c>
    </row>
    <row r="117" spans="1:20" x14ac:dyDescent="0.25">
      <c r="A117">
        <f t="shared" si="12"/>
        <v>115</v>
      </c>
      <c r="B117" t="str">
        <f t="shared" si="13"/>
        <v>73</v>
      </c>
      <c r="C117">
        <v>116</v>
      </c>
      <c r="D117">
        <f>VLOOKUP(C116,'PS2 Scancodes'!$B$3:$C$103,2,0)</f>
        <v>5</v>
      </c>
      <c r="E117">
        <v>0</v>
      </c>
      <c r="F117" t="e">
        <f t="shared" si="14"/>
        <v>#VALUE!</v>
      </c>
      <c r="G117">
        <f>IF(ISERROR(CODE(D117)),0,CODE(D117))</f>
        <v>53</v>
      </c>
      <c r="H117" t="str">
        <f t="shared" si="15"/>
        <v>5</v>
      </c>
      <c r="I117">
        <v>0</v>
      </c>
      <c r="J117" t="e">
        <f t="shared" si="16"/>
        <v>#VALUE!</v>
      </c>
      <c r="K117" t="s">
        <v>119</v>
      </c>
      <c r="L117">
        <f t="shared" si="17"/>
        <v>37</v>
      </c>
      <c r="M117">
        <v>0</v>
      </c>
      <c r="N117" t="e">
        <f t="shared" si="18"/>
        <v>#VALUE!</v>
      </c>
      <c r="Q117">
        <v>0</v>
      </c>
      <c r="R117" t="e">
        <f t="shared" si="11"/>
        <v>#VALUE!</v>
      </c>
      <c r="S117">
        <f t="shared" si="19"/>
        <v>0</v>
      </c>
    </row>
    <row r="118" spans="1:20" x14ac:dyDescent="0.25">
      <c r="A118">
        <f t="shared" si="12"/>
        <v>116</v>
      </c>
      <c r="B118" t="str">
        <f t="shared" si="13"/>
        <v>74</v>
      </c>
      <c r="C118">
        <v>117</v>
      </c>
      <c r="D118" t="str">
        <f>VLOOKUP(C117,'PS2 Scancodes'!$B$3:$C$103,2,0)</f>
        <v>Right Arrow</v>
      </c>
      <c r="E118">
        <v>0</v>
      </c>
      <c r="F118" t="e">
        <f t="shared" si="14"/>
        <v>#VALUE!</v>
      </c>
      <c r="G118">
        <f>IF(ISERROR(CODE(D118)),0,CODE(D118))</f>
        <v>82</v>
      </c>
      <c r="H118" t="str">
        <f t="shared" si="15"/>
        <v>R</v>
      </c>
      <c r="I118">
        <v>0</v>
      </c>
      <c r="J118" t="e">
        <f t="shared" si="16"/>
        <v>#VALUE!</v>
      </c>
      <c r="L118">
        <f t="shared" si="17"/>
        <v>0</v>
      </c>
      <c r="M118">
        <v>0</v>
      </c>
      <c r="N118" t="e">
        <f t="shared" si="18"/>
        <v>#VALUE!</v>
      </c>
      <c r="Q118">
        <v>0</v>
      </c>
      <c r="R118" t="e">
        <f t="shared" si="11"/>
        <v>#VALUE!</v>
      </c>
      <c r="S118">
        <f t="shared" si="19"/>
        <v>0</v>
      </c>
    </row>
    <row r="119" spans="1:20" x14ac:dyDescent="0.25">
      <c r="A119">
        <f t="shared" si="12"/>
        <v>117</v>
      </c>
      <c r="B119" t="str">
        <f t="shared" si="13"/>
        <v>75</v>
      </c>
      <c r="C119">
        <v>118</v>
      </c>
      <c r="D119" t="str">
        <f>VLOOKUP(C118,'PS2 Scancodes'!$B$3:$C$103,2,0)</f>
        <v>Up Arrow</v>
      </c>
      <c r="E119">
        <v>0</v>
      </c>
      <c r="F119" t="e">
        <f t="shared" si="14"/>
        <v>#VALUE!</v>
      </c>
      <c r="G119">
        <f>IF(ISERROR(CODE(D119)),0,CODE(D119))</f>
        <v>85</v>
      </c>
      <c r="H119" t="str">
        <f t="shared" si="15"/>
        <v>U</v>
      </c>
      <c r="I119">
        <v>0</v>
      </c>
      <c r="J119" t="e">
        <f t="shared" si="16"/>
        <v>#VALUE!</v>
      </c>
      <c r="L119">
        <f t="shared" si="17"/>
        <v>0</v>
      </c>
      <c r="M119">
        <v>0</v>
      </c>
      <c r="N119" t="e">
        <f t="shared" si="18"/>
        <v>#VALUE!</v>
      </c>
      <c r="Q119">
        <v>0</v>
      </c>
      <c r="R119" t="e">
        <f t="shared" si="11"/>
        <v>#VALUE!</v>
      </c>
      <c r="S119">
        <f t="shared" si="19"/>
        <v>0</v>
      </c>
    </row>
    <row r="120" spans="1:20" x14ac:dyDescent="0.25">
      <c r="A120">
        <f t="shared" si="12"/>
        <v>118</v>
      </c>
      <c r="B120" t="str">
        <f t="shared" si="13"/>
        <v>76</v>
      </c>
      <c r="C120">
        <v>119</v>
      </c>
      <c r="D120" t="str">
        <f>VLOOKUP(C119,'PS2 Scancodes'!$B$3:$C$103,2,0)</f>
        <v>ESC</v>
      </c>
      <c r="E120">
        <v>27</v>
      </c>
      <c r="F120" t="str">
        <f t="shared" si="14"/>
        <v>_x001B_</v>
      </c>
      <c r="G120">
        <f>VLOOKUP(D120,V:W,2,0)</f>
        <v>27</v>
      </c>
      <c r="H120" t="str">
        <f t="shared" si="15"/>
        <v>_x001B_</v>
      </c>
      <c r="I120">
        <v>0</v>
      </c>
      <c r="J120" t="e">
        <f t="shared" si="16"/>
        <v>#VALUE!</v>
      </c>
      <c r="L120">
        <f t="shared" si="17"/>
        <v>0</v>
      </c>
      <c r="M120">
        <v>0</v>
      </c>
      <c r="N120" t="e">
        <f t="shared" si="18"/>
        <v>#VALUE!</v>
      </c>
      <c r="Q120">
        <v>0</v>
      </c>
      <c r="R120" t="e">
        <f t="shared" si="11"/>
        <v>#VALUE!</v>
      </c>
      <c r="S120">
        <f t="shared" si="19"/>
        <v>0</v>
      </c>
    </row>
    <row r="121" spans="1:20" x14ac:dyDescent="0.25">
      <c r="A121">
        <f t="shared" si="12"/>
        <v>119</v>
      </c>
      <c r="B121" t="str">
        <f t="shared" si="13"/>
        <v>77</v>
      </c>
      <c r="C121">
        <v>120</v>
      </c>
      <c r="D121" t="str">
        <f>VLOOKUP(C120,'PS2 Scancodes'!$B$3:$C$103,2,0)</f>
        <v>Num Lock</v>
      </c>
      <c r="E121">
        <v>0</v>
      </c>
      <c r="F121" t="e">
        <f t="shared" si="14"/>
        <v>#VALUE!</v>
      </c>
      <c r="G121">
        <f>IF(ISERROR(CODE(D121)),0,CODE(D121))</f>
        <v>78</v>
      </c>
      <c r="H121" t="str">
        <f t="shared" si="15"/>
        <v>N</v>
      </c>
      <c r="I121">
        <v>0</v>
      </c>
      <c r="J121" t="e">
        <f t="shared" si="16"/>
        <v>#VALUE!</v>
      </c>
      <c r="L121">
        <f t="shared" si="17"/>
        <v>0</v>
      </c>
      <c r="M121">
        <v>0</v>
      </c>
      <c r="N121" t="e">
        <f t="shared" si="18"/>
        <v>#VALUE!</v>
      </c>
      <c r="Q121">
        <v>0</v>
      </c>
      <c r="R121" t="e">
        <f t="shared" si="11"/>
        <v>#VALUE!</v>
      </c>
      <c r="S121">
        <f t="shared" si="19"/>
        <v>0</v>
      </c>
    </row>
    <row r="122" spans="1:20" x14ac:dyDescent="0.25">
      <c r="A122">
        <f t="shared" si="12"/>
        <v>120</v>
      </c>
      <c r="B122" t="str">
        <f t="shared" si="13"/>
        <v>78</v>
      </c>
      <c r="C122">
        <v>121</v>
      </c>
      <c r="D122" t="str">
        <f>VLOOKUP(C121,'PS2 Scancodes'!$B$3:$C$103,2,0)</f>
        <v>F11</v>
      </c>
      <c r="E122">
        <v>0</v>
      </c>
      <c r="F122" t="e">
        <f t="shared" si="14"/>
        <v>#VALUE!</v>
      </c>
      <c r="G122">
        <f>VLOOKUP(D122,V:W,2,0)</f>
        <v>122</v>
      </c>
      <c r="H122" t="str">
        <f t="shared" si="15"/>
        <v>z</v>
      </c>
      <c r="I122">
        <v>0</v>
      </c>
      <c r="J122" t="e">
        <f t="shared" si="16"/>
        <v>#VALUE!</v>
      </c>
      <c r="L122">
        <f t="shared" si="17"/>
        <v>0</v>
      </c>
      <c r="M122">
        <v>0</v>
      </c>
      <c r="N122" t="e">
        <f t="shared" si="18"/>
        <v>#VALUE!</v>
      </c>
      <c r="Q122">
        <v>0</v>
      </c>
      <c r="R122" t="e">
        <f t="shared" si="11"/>
        <v>#VALUE!</v>
      </c>
      <c r="S122">
        <f t="shared" si="19"/>
        <v>0</v>
      </c>
    </row>
    <row r="123" spans="1:20" x14ac:dyDescent="0.25">
      <c r="A123">
        <f t="shared" si="12"/>
        <v>121</v>
      </c>
      <c r="B123" t="str">
        <f t="shared" si="13"/>
        <v>79</v>
      </c>
      <c r="C123">
        <v>122</v>
      </c>
      <c r="D123" t="str">
        <f>VLOOKUP(C122,'PS2 Scancodes'!$B$3:$C$103,2,0)</f>
        <v>+</v>
      </c>
      <c r="E123">
        <v>0</v>
      </c>
      <c r="F123" t="e">
        <f t="shared" si="14"/>
        <v>#VALUE!</v>
      </c>
      <c r="G123">
        <f>IF(ISERROR(CODE(D123)),0,CODE(D123))</f>
        <v>43</v>
      </c>
      <c r="H123" t="str">
        <f t="shared" si="15"/>
        <v>+</v>
      </c>
      <c r="I123">
        <v>0</v>
      </c>
      <c r="J123" t="e">
        <f t="shared" si="16"/>
        <v>#VALUE!</v>
      </c>
      <c r="K123" t="s">
        <v>68</v>
      </c>
      <c r="L123">
        <f t="shared" si="17"/>
        <v>43</v>
      </c>
      <c r="M123">
        <v>0</v>
      </c>
      <c r="N123" t="e">
        <f t="shared" si="18"/>
        <v>#VALUE!</v>
      </c>
      <c r="Q123">
        <v>0</v>
      </c>
      <c r="R123" t="e">
        <f t="shared" si="11"/>
        <v>#VALUE!</v>
      </c>
      <c r="S123">
        <f t="shared" si="19"/>
        <v>0</v>
      </c>
    </row>
    <row r="124" spans="1:20" x14ac:dyDescent="0.25">
      <c r="A124">
        <f t="shared" si="12"/>
        <v>122</v>
      </c>
      <c r="B124" t="str">
        <f t="shared" si="13"/>
        <v>7A</v>
      </c>
      <c r="C124">
        <v>123</v>
      </c>
      <c r="D124">
        <f>VLOOKUP(C123,'PS2 Scancodes'!$B$3:$C$103,2,0)</f>
        <v>3</v>
      </c>
      <c r="E124">
        <v>0</v>
      </c>
      <c r="F124" t="e">
        <f t="shared" si="14"/>
        <v>#VALUE!</v>
      </c>
      <c r="G124">
        <f>IF(ISERROR(CODE(D124)),0,CODE(D124))</f>
        <v>51</v>
      </c>
      <c r="H124" t="str">
        <f t="shared" si="15"/>
        <v>3</v>
      </c>
      <c r="I124">
        <v>0</v>
      </c>
      <c r="J124" t="e">
        <f t="shared" si="16"/>
        <v>#VALUE!</v>
      </c>
      <c r="K124" t="s">
        <v>118</v>
      </c>
      <c r="L124">
        <f t="shared" si="17"/>
        <v>35</v>
      </c>
      <c r="M124">
        <v>0</v>
      </c>
      <c r="N124" t="e">
        <f t="shared" si="18"/>
        <v>#VALUE!</v>
      </c>
      <c r="Q124">
        <v>0</v>
      </c>
      <c r="R124" t="e">
        <f t="shared" si="11"/>
        <v>#VALUE!</v>
      </c>
      <c r="S124">
        <f t="shared" si="19"/>
        <v>0</v>
      </c>
    </row>
    <row r="125" spans="1:20" x14ac:dyDescent="0.25">
      <c r="A125">
        <f t="shared" si="12"/>
        <v>123</v>
      </c>
      <c r="B125" t="str">
        <f t="shared" si="13"/>
        <v>7B</v>
      </c>
      <c r="C125">
        <v>124</v>
      </c>
      <c r="D125" t="str">
        <f>VLOOKUP(C124,'PS2 Scancodes'!$B$3:$C$103,2,0)</f>
        <v>-</v>
      </c>
      <c r="E125">
        <v>0</v>
      </c>
      <c r="F125" t="e">
        <f t="shared" si="14"/>
        <v>#VALUE!</v>
      </c>
      <c r="G125">
        <f>IF(ISERROR(CODE(D125)),0,CODE(D125))</f>
        <v>45</v>
      </c>
      <c r="H125" t="str">
        <f t="shared" si="15"/>
        <v>-</v>
      </c>
      <c r="I125">
        <v>0</v>
      </c>
      <c r="J125" t="e">
        <f t="shared" si="16"/>
        <v>#VALUE!</v>
      </c>
      <c r="K125" t="s">
        <v>42</v>
      </c>
      <c r="L125">
        <f t="shared" si="17"/>
        <v>45</v>
      </c>
      <c r="M125">
        <v>0</v>
      </c>
      <c r="N125" t="e">
        <f t="shared" si="18"/>
        <v>#VALUE!</v>
      </c>
      <c r="Q125">
        <v>0</v>
      </c>
      <c r="R125" t="e">
        <f t="shared" si="11"/>
        <v>#VALUE!</v>
      </c>
      <c r="S125">
        <f t="shared" si="19"/>
        <v>0</v>
      </c>
    </row>
    <row r="126" spans="1:20" x14ac:dyDescent="0.25">
      <c r="A126">
        <f t="shared" si="12"/>
        <v>124</v>
      </c>
      <c r="B126" t="str">
        <f t="shared" si="13"/>
        <v>7C</v>
      </c>
      <c r="C126">
        <v>125</v>
      </c>
      <c r="D126" t="str">
        <f>VLOOKUP(C125,'PS2 Scancodes'!$B$3:$C$103,2,0)</f>
        <v>*</v>
      </c>
      <c r="E126">
        <v>0</v>
      </c>
      <c r="F126" t="e">
        <f t="shared" si="14"/>
        <v>#VALUE!</v>
      </c>
      <c r="G126">
        <f>IF(ISERROR(CODE(D126)),0,CODE(D126))</f>
        <v>42</v>
      </c>
      <c r="H126" t="str">
        <f t="shared" si="15"/>
        <v>*</v>
      </c>
      <c r="I126">
        <v>0</v>
      </c>
      <c r="J126" t="e">
        <f t="shared" si="16"/>
        <v>#VALUE!</v>
      </c>
      <c r="K126" t="s">
        <v>62</v>
      </c>
      <c r="L126">
        <f t="shared" si="17"/>
        <v>42</v>
      </c>
      <c r="M126">
        <v>0</v>
      </c>
      <c r="N126" t="e">
        <f t="shared" si="18"/>
        <v>#VALUE!</v>
      </c>
      <c r="Q126">
        <v>0</v>
      </c>
      <c r="R126" t="e">
        <f t="shared" si="11"/>
        <v>#VALUE!</v>
      </c>
      <c r="S126">
        <f t="shared" si="19"/>
        <v>0</v>
      </c>
    </row>
    <row r="127" spans="1:20" x14ac:dyDescent="0.25">
      <c r="A127">
        <f t="shared" si="12"/>
        <v>125</v>
      </c>
      <c r="B127" t="str">
        <f t="shared" si="13"/>
        <v>7D</v>
      </c>
      <c r="C127">
        <v>126</v>
      </c>
      <c r="D127" t="str">
        <f>VLOOKUP(C126,'PS2 Scancodes'!$B$3:$C$103,2,0)</f>
        <v>Page Up</v>
      </c>
      <c r="E127">
        <v>0</v>
      </c>
      <c r="F127" t="e">
        <f t="shared" si="14"/>
        <v>#VALUE!</v>
      </c>
      <c r="G127">
        <v>0</v>
      </c>
      <c r="H127" t="e">
        <f t="shared" si="15"/>
        <v>#VALUE!</v>
      </c>
      <c r="I127">
        <v>0</v>
      </c>
      <c r="J127" t="e">
        <f t="shared" si="16"/>
        <v>#VALUE!</v>
      </c>
      <c r="L127">
        <f t="shared" si="17"/>
        <v>0</v>
      </c>
      <c r="M127">
        <v>0</v>
      </c>
      <c r="N127" t="e">
        <f t="shared" si="18"/>
        <v>#VALUE!</v>
      </c>
      <c r="Q127">
        <v>0</v>
      </c>
      <c r="R127" t="e">
        <f t="shared" si="11"/>
        <v>#VALUE!</v>
      </c>
      <c r="S127">
        <f t="shared" si="19"/>
        <v>0</v>
      </c>
    </row>
    <row r="128" spans="1:20" x14ac:dyDescent="0.25">
      <c r="A128">
        <f t="shared" si="12"/>
        <v>126</v>
      </c>
      <c r="B128" t="str">
        <f t="shared" si="13"/>
        <v>7E</v>
      </c>
      <c r="C128">
        <v>127</v>
      </c>
      <c r="D128" t="str">
        <f>VLOOKUP(C127,'PS2 Scancodes'!$B$3:$C$103,2,0)</f>
        <v>Scroll Lock</v>
      </c>
      <c r="E128">
        <v>0</v>
      </c>
      <c r="F128" t="e">
        <f t="shared" si="14"/>
        <v>#VALUE!</v>
      </c>
      <c r="G128">
        <v>0</v>
      </c>
      <c r="H128" t="e">
        <f t="shared" si="15"/>
        <v>#VALUE!</v>
      </c>
      <c r="I128">
        <v>0</v>
      </c>
      <c r="J128" t="e">
        <f t="shared" si="16"/>
        <v>#VALUE!</v>
      </c>
      <c r="L128">
        <f t="shared" si="17"/>
        <v>0</v>
      </c>
      <c r="M128">
        <v>0</v>
      </c>
      <c r="N128" t="e">
        <f t="shared" si="18"/>
        <v>#VALUE!</v>
      </c>
      <c r="Q128">
        <v>0</v>
      </c>
      <c r="R128" t="e">
        <f t="shared" si="11"/>
        <v>#VALUE!</v>
      </c>
      <c r="S128">
        <f t="shared" si="19"/>
        <v>0</v>
      </c>
      <c r="T128">
        <f>COUNTIF(S2:S129,"&gt;0")</f>
        <v>0</v>
      </c>
    </row>
    <row r="129" spans="1:25" x14ac:dyDescent="0.25">
      <c r="A129">
        <f t="shared" si="12"/>
        <v>127</v>
      </c>
      <c r="B129" t="str">
        <f t="shared" si="13"/>
        <v>7F</v>
      </c>
      <c r="C129">
        <v>128</v>
      </c>
      <c r="D129" t="e">
        <f>VLOOKUP(C128,'PS2 Scancodes'!$B$3:$C$103,2,0)</f>
        <v>#N/A</v>
      </c>
      <c r="E129">
        <v>0</v>
      </c>
      <c r="F129" t="e">
        <f t="shared" si="14"/>
        <v>#VALUE!</v>
      </c>
      <c r="G129">
        <f>IF(ISERROR(CODE(D129)),0,CODE(D129))</f>
        <v>0</v>
      </c>
      <c r="H129" t="e">
        <f t="shared" si="15"/>
        <v>#VALUE!</v>
      </c>
      <c r="I129">
        <v>0</v>
      </c>
      <c r="J129" t="e">
        <f t="shared" si="16"/>
        <v>#VALUE!</v>
      </c>
      <c r="L129">
        <f t="shared" si="17"/>
        <v>0</v>
      </c>
      <c r="M129">
        <v>0</v>
      </c>
      <c r="N129" t="e">
        <f t="shared" si="18"/>
        <v>#VALUE!</v>
      </c>
      <c r="Q129">
        <v>0</v>
      </c>
      <c r="R129" t="e">
        <f t="shared" si="11"/>
        <v>#VALUE!</v>
      </c>
      <c r="S129">
        <f t="shared" si="19"/>
        <v>0</v>
      </c>
    </row>
    <row r="133" spans="1:25" x14ac:dyDescent="0.25">
      <c r="R133" s="3"/>
      <c r="S133" s="3"/>
      <c r="T133" s="4" t="s">
        <v>140</v>
      </c>
      <c r="U133" s="4" t="s">
        <v>141</v>
      </c>
      <c r="V133" s="4" t="s">
        <v>142</v>
      </c>
      <c r="W133" s="4" t="s">
        <v>143</v>
      </c>
      <c r="X133" s="4" t="s">
        <v>144</v>
      </c>
      <c r="Y133" s="3"/>
    </row>
    <row r="134" spans="1:25" x14ac:dyDescent="0.25">
      <c r="R134" s="6" t="s">
        <v>116</v>
      </c>
      <c r="S134" s="3" t="e">
        <f>VLOOKUP(R134,#REF!,2,0)</f>
        <v>#REF!</v>
      </c>
      <c r="T134" s="6" t="s">
        <v>145</v>
      </c>
      <c r="U134" s="6" t="s">
        <v>146</v>
      </c>
      <c r="V134" s="6">
        <v>0</v>
      </c>
      <c r="W134" s="6">
        <v>0</v>
      </c>
      <c r="X134" s="5" t="s">
        <v>147</v>
      </c>
      <c r="Y134" s="3"/>
    </row>
    <row r="135" spans="1:25" x14ac:dyDescent="0.25">
      <c r="R135" s="6" t="s">
        <v>95</v>
      </c>
      <c r="S135" s="3" t="e">
        <f>VLOOKUP(R135,#REF!,2,0)</f>
        <v>#REF!</v>
      </c>
      <c r="T135" s="6" t="s">
        <v>148</v>
      </c>
      <c r="U135" s="6" t="s">
        <v>149</v>
      </c>
      <c r="V135" s="6">
        <v>1</v>
      </c>
      <c r="W135" s="6">
        <v>1</v>
      </c>
      <c r="X135" s="5" t="s">
        <v>150</v>
      </c>
      <c r="Y135" s="3"/>
    </row>
    <row r="136" spans="1:25" x14ac:dyDescent="0.25">
      <c r="R136" s="6" t="s">
        <v>105</v>
      </c>
      <c r="S136" s="3" t="e">
        <f>VLOOKUP(R136,#REF!,2,0)</f>
        <v>#REF!</v>
      </c>
      <c r="T136" s="6" t="s">
        <v>151</v>
      </c>
      <c r="U136" s="6" t="s">
        <v>152</v>
      </c>
      <c r="V136" s="6">
        <v>2</v>
      </c>
      <c r="W136" s="6">
        <v>2</v>
      </c>
      <c r="X136" s="5" t="s">
        <v>153</v>
      </c>
      <c r="Y136" s="3"/>
    </row>
    <row r="137" spans="1:25" x14ac:dyDescent="0.25">
      <c r="R137" s="6" t="s">
        <v>97</v>
      </c>
      <c r="S137" s="3" t="e">
        <f>VLOOKUP(R137,#REF!,2,0)</f>
        <v>#REF!</v>
      </c>
      <c r="T137" s="6" t="s">
        <v>154</v>
      </c>
      <c r="U137" s="6" t="s">
        <v>155</v>
      </c>
      <c r="V137" s="6">
        <v>3</v>
      </c>
      <c r="W137" s="6">
        <v>3</v>
      </c>
      <c r="X137" s="5" t="s">
        <v>156</v>
      </c>
      <c r="Y137" s="3"/>
    </row>
    <row r="138" spans="1:25" x14ac:dyDescent="0.25">
      <c r="R138" s="6" t="s">
        <v>91</v>
      </c>
      <c r="S138" s="3" t="e">
        <f>VLOOKUP(R138,#REF!,2,0)</f>
        <v>#REF!</v>
      </c>
      <c r="T138" s="6" t="s">
        <v>157</v>
      </c>
      <c r="U138" s="6" t="s">
        <v>158</v>
      </c>
      <c r="V138" s="6">
        <v>4</v>
      </c>
      <c r="W138" s="6">
        <v>4</v>
      </c>
      <c r="X138" s="5" t="s">
        <v>159</v>
      </c>
      <c r="Y138" s="3"/>
    </row>
    <row r="139" spans="1:25" x14ac:dyDescent="0.25">
      <c r="R139" s="6" t="s">
        <v>99</v>
      </c>
      <c r="S139" s="3" t="e">
        <f>VLOOKUP(R139,#REF!,2,0)</f>
        <v>#REF!</v>
      </c>
      <c r="T139" s="6" t="s">
        <v>160</v>
      </c>
      <c r="U139" s="6" t="s">
        <v>161</v>
      </c>
      <c r="V139" s="6">
        <v>5</v>
      </c>
      <c r="W139" s="6">
        <v>5</v>
      </c>
      <c r="X139" s="5" t="s">
        <v>162</v>
      </c>
      <c r="Y139" s="3"/>
    </row>
    <row r="140" spans="1:25" x14ac:dyDescent="0.25">
      <c r="R140" s="6" t="s">
        <v>101</v>
      </c>
      <c r="S140" s="3" t="e">
        <f>VLOOKUP(R140,#REF!,2,0)</f>
        <v>#REF!</v>
      </c>
      <c r="T140" s="6" t="s">
        <v>163</v>
      </c>
      <c r="U140" s="6" t="s">
        <v>164</v>
      </c>
      <c r="V140" s="6">
        <v>6</v>
      </c>
      <c r="W140" s="6">
        <v>6</v>
      </c>
      <c r="X140" s="5" t="s">
        <v>165</v>
      </c>
      <c r="Y140" s="3"/>
    </row>
    <row r="141" spans="1:25" x14ac:dyDescent="0.25">
      <c r="R141" s="6" t="s">
        <v>107</v>
      </c>
      <c r="S141" s="3" t="e">
        <f>VLOOKUP(R141,#REF!,2,0)</f>
        <v>#REF!</v>
      </c>
      <c r="T141" s="6" t="s">
        <v>166</v>
      </c>
      <c r="U141" s="6" t="s">
        <v>167</v>
      </c>
      <c r="V141" s="6">
        <v>7</v>
      </c>
      <c r="W141" s="6">
        <v>7</v>
      </c>
      <c r="X141" s="5" t="s">
        <v>168</v>
      </c>
      <c r="Y141" s="3"/>
    </row>
    <row r="142" spans="1:25" x14ac:dyDescent="0.25">
      <c r="R142" s="6" t="s">
        <v>106</v>
      </c>
      <c r="S142" s="3" t="e">
        <f>VLOOKUP(R142,#REF!,2,0)</f>
        <v>#REF!</v>
      </c>
      <c r="T142" s="6" t="s">
        <v>169</v>
      </c>
      <c r="U142" s="6" t="s">
        <v>170</v>
      </c>
      <c r="V142" s="6">
        <v>8</v>
      </c>
      <c r="W142" s="6">
        <v>8</v>
      </c>
      <c r="X142" s="5" t="s">
        <v>46</v>
      </c>
      <c r="Y142" s="3"/>
    </row>
    <row r="143" spans="1:25" x14ac:dyDescent="0.25">
      <c r="R143" s="6" t="s">
        <v>113</v>
      </c>
      <c r="S143" s="3" t="e">
        <f>VLOOKUP(R143,#REF!,2,0)</f>
        <v>#REF!</v>
      </c>
      <c r="T143" s="6" t="s">
        <v>171</v>
      </c>
      <c r="U143" s="6" t="s">
        <v>172</v>
      </c>
      <c r="V143" s="6">
        <v>9</v>
      </c>
      <c r="W143" s="6">
        <v>9</v>
      </c>
      <c r="X143" s="5" t="s">
        <v>173</v>
      </c>
      <c r="Y143" s="3"/>
    </row>
    <row r="144" spans="1:25" x14ac:dyDescent="0.25">
      <c r="R144" s="6" t="s">
        <v>110</v>
      </c>
      <c r="S144" s="3" t="e">
        <f>VLOOKUP(R144,#REF!,2,0)</f>
        <v>#REF!</v>
      </c>
      <c r="T144" s="6" t="s">
        <v>174</v>
      </c>
      <c r="U144" s="6" t="s">
        <v>175</v>
      </c>
      <c r="V144" s="6">
        <v>10</v>
      </c>
      <c r="W144" s="6" t="s">
        <v>176</v>
      </c>
      <c r="X144" s="5" t="s">
        <v>177</v>
      </c>
      <c r="Y144" s="3"/>
    </row>
    <row r="145" spans="18:25" x14ac:dyDescent="0.25">
      <c r="R145" s="6" t="s">
        <v>112</v>
      </c>
      <c r="S145" s="3" t="e">
        <f>VLOOKUP(R145,#REF!,2,0)</f>
        <v>#REF!</v>
      </c>
      <c r="T145" s="6" t="s">
        <v>178</v>
      </c>
      <c r="U145" s="6" t="s">
        <v>179</v>
      </c>
      <c r="V145" s="6">
        <v>11</v>
      </c>
      <c r="W145" s="6" t="s">
        <v>180</v>
      </c>
      <c r="X145" s="5" t="s">
        <v>181</v>
      </c>
      <c r="Y145" s="3"/>
    </row>
    <row r="146" spans="18:25" x14ac:dyDescent="0.25">
      <c r="R146" s="6" t="s">
        <v>127</v>
      </c>
      <c r="S146" s="3" t="e">
        <f>VLOOKUP(R146,#REF!,2,0)</f>
        <v>#REF!</v>
      </c>
      <c r="T146" s="6" t="s">
        <v>182</v>
      </c>
      <c r="U146" s="6" t="s">
        <v>183</v>
      </c>
      <c r="V146" s="6">
        <v>12</v>
      </c>
      <c r="W146" s="6" t="s">
        <v>184</v>
      </c>
      <c r="X146" s="5" t="s">
        <v>185</v>
      </c>
      <c r="Y146" s="3"/>
    </row>
    <row r="147" spans="18:25" x14ac:dyDescent="0.25">
      <c r="R147" s="6" t="s">
        <v>109</v>
      </c>
      <c r="S147" s="3" t="e">
        <f>VLOOKUP(R147,#REF!,2,0)</f>
        <v>#REF!</v>
      </c>
      <c r="T147" s="6" t="s">
        <v>186</v>
      </c>
      <c r="U147" s="6" t="s">
        <v>187</v>
      </c>
      <c r="V147" s="6">
        <v>13</v>
      </c>
      <c r="W147" s="6" t="s">
        <v>188</v>
      </c>
      <c r="X147" s="5" t="s">
        <v>189</v>
      </c>
      <c r="Y147" s="3"/>
    </row>
    <row r="148" spans="18:25" x14ac:dyDescent="0.25">
      <c r="R148" s="6" t="s">
        <v>104</v>
      </c>
      <c r="S148" s="3" t="e">
        <f>VLOOKUP(R148,#REF!,2,0)</f>
        <v>#REF!</v>
      </c>
      <c r="T148" s="6" t="s">
        <v>190</v>
      </c>
      <c r="U148" s="6" t="s">
        <v>191</v>
      </c>
      <c r="V148" s="6">
        <v>14</v>
      </c>
      <c r="W148" s="6" t="s">
        <v>192</v>
      </c>
      <c r="X148" s="5" t="s">
        <v>193</v>
      </c>
      <c r="Y148" s="3"/>
    </row>
    <row r="149" spans="18:25" x14ac:dyDescent="0.25">
      <c r="R149" s="6" t="s">
        <v>114</v>
      </c>
      <c r="S149" s="3" t="e">
        <f>VLOOKUP(R149,#REF!,2,0)</f>
        <v>#REF!</v>
      </c>
      <c r="T149" s="6" t="s">
        <v>194</v>
      </c>
      <c r="U149" s="6" t="s">
        <v>195</v>
      </c>
      <c r="V149" s="6">
        <v>15</v>
      </c>
      <c r="W149" s="6" t="s">
        <v>196</v>
      </c>
      <c r="X149" s="5" t="s">
        <v>197</v>
      </c>
      <c r="Y149" s="3"/>
    </row>
    <row r="150" spans="18:25" x14ac:dyDescent="0.25">
      <c r="R150" s="6" t="s">
        <v>129</v>
      </c>
      <c r="S150" s="3" t="e">
        <f>VLOOKUP(R150,#REF!,2,0)</f>
        <v>#REF!</v>
      </c>
      <c r="T150" s="6" t="s">
        <v>198</v>
      </c>
      <c r="U150" s="6" t="s">
        <v>199</v>
      </c>
      <c r="V150" s="6">
        <v>16</v>
      </c>
      <c r="W150" s="6">
        <v>10</v>
      </c>
      <c r="X150" s="5" t="s">
        <v>200</v>
      </c>
      <c r="Y150" s="3"/>
    </row>
    <row r="151" spans="18:25" x14ac:dyDescent="0.25">
      <c r="R151" s="6" t="s">
        <v>92</v>
      </c>
      <c r="S151" s="3" t="e">
        <f>VLOOKUP(R151,#REF!,2,0)</f>
        <v>#REF!</v>
      </c>
      <c r="T151" s="6" t="s">
        <v>201</v>
      </c>
      <c r="U151" s="6" t="s">
        <v>202</v>
      </c>
      <c r="V151" s="6">
        <v>17</v>
      </c>
      <c r="W151" s="6">
        <v>11</v>
      </c>
      <c r="X151" s="5" t="s">
        <v>203</v>
      </c>
      <c r="Y151" s="3"/>
    </row>
    <row r="152" spans="18:25" x14ac:dyDescent="0.25">
      <c r="R152" s="6" t="s">
        <v>103</v>
      </c>
      <c r="S152" s="3" t="e">
        <f>VLOOKUP(R152,#REF!,2,0)</f>
        <v>#REF!</v>
      </c>
      <c r="T152" s="6" t="s">
        <v>204</v>
      </c>
      <c r="U152" s="6" t="s">
        <v>205</v>
      </c>
      <c r="V152" s="6">
        <v>18</v>
      </c>
      <c r="W152" s="6">
        <v>12</v>
      </c>
      <c r="X152" s="5" t="s">
        <v>206</v>
      </c>
      <c r="Y152" s="3"/>
    </row>
    <row r="153" spans="18:25" x14ac:dyDescent="0.25">
      <c r="R153" s="6" t="s">
        <v>94</v>
      </c>
      <c r="S153" s="3" t="e">
        <f>VLOOKUP(R153,#REF!,2,0)</f>
        <v>#REF!</v>
      </c>
      <c r="T153" s="6" t="s">
        <v>207</v>
      </c>
      <c r="U153" s="6" t="s">
        <v>208</v>
      </c>
      <c r="V153" s="6">
        <v>19</v>
      </c>
      <c r="W153" s="6">
        <v>13</v>
      </c>
      <c r="X153" s="5" t="s">
        <v>209</v>
      </c>
      <c r="Y153" s="3"/>
    </row>
    <row r="154" spans="18:25" x14ac:dyDescent="0.25">
      <c r="R154" s="6" t="s">
        <v>102</v>
      </c>
      <c r="S154" s="3" t="e">
        <f>VLOOKUP(R154,#REF!,2,0)</f>
        <v>#REF!</v>
      </c>
      <c r="T154" s="6" t="s">
        <v>210</v>
      </c>
      <c r="U154" s="6" t="s">
        <v>211</v>
      </c>
      <c r="V154" s="6">
        <v>20</v>
      </c>
      <c r="W154" s="6">
        <v>14</v>
      </c>
      <c r="X154" s="5" t="s">
        <v>212</v>
      </c>
      <c r="Y154" s="3"/>
    </row>
    <row r="155" spans="18:25" x14ac:dyDescent="0.25">
      <c r="R155" s="6" t="s">
        <v>111</v>
      </c>
      <c r="S155" s="3" t="e">
        <f>VLOOKUP(R155,#REF!,2,0)</f>
        <v>#REF!</v>
      </c>
      <c r="T155" s="6" t="s">
        <v>213</v>
      </c>
      <c r="U155" s="6" t="s">
        <v>214</v>
      </c>
      <c r="V155" s="6">
        <v>21</v>
      </c>
      <c r="W155" s="6">
        <v>15</v>
      </c>
      <c r="X155" s="5" t="s">
        <v>215</v>
      </c>
      <c r="Y155" s="3"/>
    </row>
    <row r="156" spans="18:25" x14ac:dyDescent="0.25">
      <c r="R156" s="6" t="s">
        <v>100</v>
      </c>
      <c r="S156" s="3" t="e">
        <f>VLOOKUP(R156,#REF!,2,0)</f>
        <v>#REF!</v>
      </c>
      <c r="T156" s="6" t="s">
        <v>216</v>
      </c>
      <c r="U156" s="6" t="s">
        <v>217</v>
      </c>
      <c r="V156" s="6">
        <v>22</v>
      </c>
      <c r="W156" s="6">
        <v>16</v>
      </c>
      <c r="X156" s="5" t="s">
        <v>218</v>
      </c>
      <c r="Y156" s="3"/>
    </row>
    <row r="157" spans="18:25" x14ac:dyDescent="0.25">
      <c r="R157" s="6" t="s">
        <v>96</v>
      </c>
      <c r="S157" s="3" t="e">
        <f>VLOOKUP(R157,#REF!,2,0)</f>
        <v>#REF!</v>
      </c>
      <c r="T157" s="6" t="s">
        <v>219</v>
      </c>
      <c r="U157" s="6" t="s">
        <v>220</v>
      </c>
      <c r="V157" s="6">
        <v>23</v>
      </c>
      <c r="W157" s="6">
        <v>17</v>
      </c>
      <c r="X157" s="5" t="s">
        <v>221</v>
      </c>
      <c r="Y157" s="3"/>
    </row>
    <row r="158" spans="18:25" x14ac:dyDescent="0.25">
      <c r="R158" s="6" t="s">
        <v>98</v>
      </c>
      <c r="S158" s="3" t="e">
        <f>VLOOKUP(R158,#REF!,2,0)</f>
        <v>#REF!</v>
      </c>
      <c r="T158" s="6" t="s">
        <v>222</v>
      </c>
      <c r="U158" s="6" t="s">
        <v>223</v>
      </c>
      <c r="V158" s="6">
        <v>24</v>
      </c>
      <c r="W158" s="6">
        <v>18</v>
      </c>
      <c r="X158" s="5" t="s">
        <v>224</v>
      </c>
      <c r="Y158" s="3"/>
    </row>
    <row r="159" spans="18:25" x14ac:dyDescent="0.25">
      <c r="R159" s="6" t="s">
        <v>108</v>
      </c>
      <c r="S159" s="3" t="e">
        <f>VLOOKUP(R159,#REF!,2,0)</f>
        <v>#REF!</v>
      </c>
      <c r="T159" s="6" t="s">
        <v>225</v>
      </c>
      <c r="U159" s="6" t="s">
        <v>226</v>
      </c>
      <c r="V159" s="6">
        <v>25</v>
      </c>
      <c r="W159" s="6">
        <v>19</v>
      </c>
      <c r="X159" s="5" t="s">
        <v>227</v>
      </c>
      <c r="Y159" s="3"/>
    </row>
    <row r="160" spans="18:25" x14ac:dyDescent="0.25">
      <c r="R160" s="6" t="s">
        <v>93</v>
      </c>
      <c r="S160" s="3" t="e">
        <f>VLOOKUP(R160,#REF!,2,0)</f>
        <v>#REF!</v>
      </c>
      <c r="T160" s="6" t="s">
        <v>228</v>
      </c>
      <c r="U160" s="6" t="s">
        <v>229</v>
      </c>
      <c r="V160" s="6">
        <v>26</v>
      </c>
      <c r="W160" s="6" t="s">
        <v>230</v>
      </c>
      <c r="X160" s="5" t="s">
        <v>231</v>
      </c>
      <c r="Y160" s="3"/>
    </row>
    <row r="161" spans="18:25" x14ac:dyDescent="0.25">
      <c r="R161" s="6" t="s">
        <v>66</v>
      </c>
      <c r="S161" s="3" t="e">
        <f>VLOOKUP(R161,#REF!,2,0)</f>
        <v>#REF!</v>
      </c>
      <c r="T161" s="6" t="s">
        <v>232</v>
      </c>
      <c r="U161" s="6" t="s">
        <v>0</v>
      </c>
      <c r="V161" s="6">
        <v>27</v>
      </c>
      <c r="W161" s="6" t="s">
        <v>233</v>
      </c>
      <c r="X161" s="5" t="s">
        <v>234</v>
      </c>
      <c r="Y161" s="3"/>
    </row>
    <row r="162" spans="18:25" x14ac:dyDescent="0.25">
      <c r="R162" s="6" t="s">
        <v>69</v>
      </c>
      <c r="S162" s="3" t="e">
        <f>VLOOKUP(R162,#REF!,2,0)</f>
        <v>#REF!</v>
      </c>
      <c r="T162" s="6" t="s">
        <v>235</v>
      </c>
      <c r="U162" s="6" t="s">
        <v>236</v>
      </c>
      <c r="V162" s="6">
        <v>28</v>
      </c>
      <c r="W162" s="6" t="s">
        <v>237</v>
      </c>
      <c r="X162" s="5" t="s">
        <v>238</v>
      </c>
      <c r="Y162" s="3"/>
    </row>
    <row r="163" spans="18:25" x14ac:dyDescent="0.25">
      <c r="R163" s="6" t="s">
        <v>67</v>
      </c>
      <c r="S163" s="3" t="e">
        <f>VLOOKUP(R163,#REF!,2,0)</f>
        <v>#REF!</v>
      </c>
      <c r="T163" s="6" t="s">
        <v>239</v>
      </c>
      <c r="U163" s="6" t="s">
        <v>240</v>
      </c>
      <c r="V163" s="6">
        <v>29</v>
      </c>
      <c r="W163" s="6" t="s">
        <v>241</v>
      </c>
      <c r="X163" s="5" t="s">
        <v>242</v>
      </c>
      <c r="Y163" s="3"/>
    </row>
    <row r="164" spans="18:25" x14ac:dyDescent="0.25">
      <c r="R164" s="6" t="s">
        <v>120</v>
      </c>
      <c r="S164" s="3" t="e">
        <f>VLOOKUP(R164,#REF!,2,0)</f>
        <v>#REF!</v>
      </c>
      <c r="T164" s="6" t="s">
        <v>243</v>
      </c>
      <c r="U164" s="6" t="s">
        <v>244</v>
      </c>
      <c r="V164" s="6">
        <v>30</v>
      </c>
      <c r="W164" s="6" t="s">
        <v>245</v>
      </c>
      <c r="X164" s="5" t="s">
        <v>246</v>
      </c>
      <c r="Y164" s="3"/>
    </row>
    <row r="165" spans="18:25" x14ac:dyDescent="0.25">
      <c r="R165" s="6" t="s">
        <v>137</v>
      </c>
      <c r="S165" s="3" t="e">
        <f>VLOOKUP(R165,#REF!,2,0)</f>
        <v>#REF!</v>
      </c>
      <c r="T165" s="6" t="s">
        <v>247</v>
      </c>
      <c r="U165" s="6" t="s">
        <v>248</v>
      </c>
      <c r="V165" s="6">
        <v>31</v>
      </c>
      <c r="W165" s="6" t="s">
        <v>249</v>
      </c>
      <c r="X165" s="5" t="s">
        <v>250</v>
      </c>
      <c r="Y165" s="3"/>
    </row>
    <row r="166" spans="18:25" x14ac:dyDescent="0.25">
      <c r="R166" s="6" t="s">
        <v>35</v>
      </c>
      <c r="S166" s="3" t="e">
        <f>VLOOKUP(R166,#REF!,2,0)</f>
        <v>#REF!</v>
      </c>
      <c r="T166" s="6"/>
      <c r="U166" s="6" t="s">
        <v>251</v>
      </c>
      <c r="V166" s="6">
        <v>32</v>
      </c>
      <c r="W166" s="6">
        <v>20</v>
      </c>
      <c r="X166" s="5" t="s">
        <v>252</v>
      </c>
      <c r="Y166" s="3"/>
    </row>
    <row r="167" spans="18:25" x14ac:dyDescent="0.25">
      <c r="R167" s="3"/>
      <c r="S167" s="3"/>
      <c r="T167" s="3"/>
      <c r="U167" s="3"/>
      <c r="V167" s="3"/>
      <c r="W167" s="3"/>
      <c r="X167" s="3"/>
      <c r="Y167" s="3"/>
    </row>
    <row r="168" spans="18:25" x14ac:dyDescent="0.25">
      <c r="R168" s="3"/>
      <c r="S168" s="3"/>
      <c r="T168" s="3"/>
      <c r="U168" s="3"/>
      <c r="V168" s="3"/>
      <c r="W168" s="3"/>
      <c r="X168" s="3"/>
      <c r="Y168" s="3"/>
    </row>
    <row r="169" spans="18:25" x14ac:dyDescent="0.25">
      <c r="R169" s="3"/>
      <c r="S169" s="3"/>
      <c r="T169" s="3"/>
      <c r="U169" s="3"/>
      <c r="V169" s="3"/>
      <c r="W169" s="3"/>
      <c r="X169" s="3"/>
      <c r="Y169" s="3"/>
    </row>
  </sheetData>
  <mergeCells count="9">
    <mergeCell ref="Q1:R1"/>
    <mergeCell ref="O1:P1"/>
    <mergeCell ref="S1:T1"/>
    <mergeCell ref="C1:D1"/>
    <mergeCell ref="E1:F1"/>
    <mergeCell ref="M1:N1"/>
    <mergeCell ref="I1:J1"/>
    <mergeCell ref="K1:L1"/>
    <mergeCell ref="G1:H1"/>
  </mergeCells>
  <conditionalFormatting sqref="G3:H129 G2">
    <cfRule type="expression" dxfId="14" priority="3">
      <formula>E2=G2</formula>
    </cfRule>
  </conditionalFormatting>
  <conditionalFormatting sqref="E2:E129">
    <cfRule type="cellIs" dxfId="13" priority="2" operator="equal">
      <formula>0</formula>
    </cfRule>
  </conditionalFormatting>
  <conditionalFormatting sqref="J3:J129">
    <cfRule type="expression" dxfId="12" priority="5">
      <formula>F3=J3</formula>
    </cfRule>
  </conditionalFormatting>
  <conditionalFormatting sqref="S2:S129">
    <cfRule type="expression" dxfId="11" priority="1">
      <formula>S2=Q2</formula>
    </cfRule>
  </conditionalFormatting>
  <conditionalFormatting sqref="I2:I129">
    <cfRule type="expression" dxfId="10" priority="7">
      <formula>F2=I2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3"/>
  <sheetViews>
    <sheetView topLeftCell="A61" workbookViewId="0">
      <selection activeCell="E31" sqref="E31"/>
    </sheetView>
  </sheetViews>
  <sheetFormatPr defaultRowHeight="15" x14ac:dyDescent="0.25"/>
  <sheetData>
    <row r="2" spans="2:7" x14ac:dyDescent="0.25">
      <c r="B2" t="s">
        <v>253</v>
      </c>
      <c r="C2" t="s">
        <v>254</v>
      </c>
      <c r="F2" t="s">
        <v>254</v>
      </c>
      <c r="G2" t="s">
        <v>253</v>
      </c>
    </row>
    <row r="3" spans="2:7" x14ac:dyDescent="0.25">
      <c r="B3">
        <v>1</v>
      </c>
      <c r="C3" t="s">
        <v>18</v>
      </c>
      <c r="F3">
        <v>0</v>
      </c>
      <c r="G3">
        <v>69</v>
      </c>
    </row>
    <row r="4" spans="2:7" x14ac:dyDescent="0.25">
      <c r="B4">
        <v>3</v>
      </c>
      <c r="C4" t="s">
        <v>10</v>
      </c>
      <c r="F4">
        <v>1</v>
      </c>
      <c r="G4">
        <v>22</v>
      </c>
    </row>
    <row r="5" spans="2:7" x14ac:dyDescent="0.25">
      <c r="B5">
        <v>4</v>
      </c>
      <c r="C5" t="s">
        <v>6</v>
      </c>
      <c r="F5">
        <v>2</v>
      </c>
      <c r="G5">
        <v>30</v>
      </c>
    </row>
    <row r="6" spans="2:7" x14ac:dyDescent="0.25">
      <c r="B6">
        <v>5</v>
      </c>
      <c r="C6" t="s">
        <v>2</v>
      </c>
      <c r="F6">
        <v>3</v>
      </c>
      <c r="G6">
        <v>38</v>
      </c>
    </row>
    <row r="7" spans="2:7" x14ac:dyDescent="0.25">
      <c r="B7">
        <v>6</v>
      </c>
      <c r="C7" t="s">
        <v>4</v>
      </c>
      <c r="F7">
        <v>3</v>
      </c>
      <c r="G7">
        <v>122</v>
      </c>
    </row>
    <row r="8" spans="2:7" x14ac:dyDescent="0.25">
      <c r="B8">
        <v>7</v>
      </c>
      <c r="C8" t="s">
        <v>24</v>
      </c>
      <c r="F8">
        <v>4</v>
      </c>
      <c r="G8">
        <v>37</v>
      </c>
    </row>
    <row r="9" spans="2:7" x14ac:dyDescent="0.25">
      <c r="B9">
        <v>9</v>
      </c>
      <c r="C9" t="s">
        <v>20</v>
      </c>
      <c r="F9">
        <v>5</v>
      </c>
      <c r="G9">
        <v>46</v>
      </c>
    </row>
    <row r="10" spans="2:7" x14ac:dyDescent="0.25">
      <c r="B10">
        <v>10</v>
      </c>
      <c r="C10" t="s">
        <v>16</v>
      </c>
      <c r="F10">
        <v>5</v>
      </c>
      <c r="G10">
        <v>115</v>
      </c>
    </row>
    <row r="11" spans="2:7" x14ac:dyDescent="0.25">
      <c r="B11">
        <v>11</v>
      </c>
      <c r="C11" t="s">
        <v>12</v>
      </c>
      <c r="F11">
        <v>6</v>
      </c>
      <c r="G11">
        <v>54</v>
      </c>
    </row>
    <row r="12" spans="2:7" x14ac:dyDescent="0.25">
      <c r="B12">
        <v>12</v>
      </c>
      <c r="C12" t="s">
        <v>8</v>
      </c>
      <c r="F12">
        <v>7</v>
      </c>
      <c r="G12">
        <v>61</v>
      </c>
    </row>
    <row r="13" spans="2:7" x14ac:dyDescent="0.25">
      <c r="B13">
        <v>13</v>
      </c>
      <c r="C13" t="s">
        <v>48</v>
      </c>
      <c r="F13">
        <v>8</v>
      </c>
      <c r="G13">
        <v>62</v>
      </c>
    </row>
    <row r="14" spans="2:7" x14ac:dyDescent="0.25">
      <c r="B14">
        <v>14</v>
      </c>
      <c r="C14" t="s">
        <v>30</v>
      </c>
      <c r="F14">
        <v>9</v>
      </c>
      <c r="G14">
        <v>70</v>
      </c>
    </row>
    <row r="15" spans="2:7" x14ac:dyDescent="0.25">
      <c r="B15">
        <v>17</v>
      </c>
      <c r="C15" t="s">
        <v>34</v>
      </c>
      <c r="F15" t="s">
        <v>7</v>
      </c>
      <c r="G15">
        <v>82</v>
      </c>
    </row>
    <row r="16" spans="2:7" x14ac:dyDescent="0.25">
      <c r="B16">
        <v>17</v>
      </c>
      <c r="C16" t="s">
        <v>36</v>
      </c>
      <c r="F16" t="s">
        <v>42</v>
      </c>
      <c r="G16">
        <v>78</v>
      </c>
    </row>
    <row r="17" spans="2:7" x14ac:dyDescent="0.25">
      <c r="B17">
        <v>18</v>
      </c>
      <c r="C17" t="s">
        <v>11</v>
      </c>
      <c r="F17" t="s">
        <v>42</v>
      </c>
      <c r="G17">
        <v>123</v>
      </c>
    </row>
    <row r="18" spans="2:7" x14ac:dyDescent="0.25">
      <c r="B18">
        <v>20</v>
      </c>
      <c r="C18" t="s">
        <v>32</v>
      </c>
      <c r="F18" t="s">
        <v>62</v>
      </c>
      <c r="G18">
        <v>124</v>
      </c>
    </row>
    <row r="19" spans="2:7" x14ac:dyDescent="0.25">
      <c r="B19">
        <v>20</v>
      </c>
      <c r="C19" t="s">
        <v>39</v>
      </c>
      <c r="F19" t="s">
        <v>26</v>
      </c>
      <c r="G19">
        <v>65</v>
      </c>
    </row>
    <row r="20" spans="2:7" x14ac:dyDescent="0.25">
      <c r="B20">
        <v>21</v>
      </c>
      <c r="C20" t="s">
        <v>50</v>
      </c>
      <c r="F20" t="s">
        <v>28</v>
      </c>
      <c r="G20">
        <v>73</v>
      </c>
    </row>
    <row r="21" spans="2:7" x14ac:dyDescent="0.25">
      <c r="B21">
        <v>22</v>
      </c>
      <c r="C21">
        <v>1</v>
      </c>
      <c r="F21" t="s">
        <v>29</v>
      </c>
      <c r="G21">
        <v>74</v>
      </c>
    </row>
    <row r="22" spans="2:7" x14ac:dyDescent="0.25">
      <c r="B22">
        <v>26</v>
      </c>
      <c r="C22" t="s">
        <v>13</v>
      </c>
      <c r="F22" t="s">
        <v>5</v>
      </c>
      <c r="G22">
        <v>76</v>
      </c>
    </row>
    <row r="23" spans="2:7" x14ac:dyDescent="0.25">
      <c r="B23">
        <v>27</v>
      </c>
      <c r="C23" t="s">
        <v>72</v>
      </c>
      <c r="F23" t="s">
        <v>66</v>
      </c>
      <c r="G23">
        <v>84</v>
      </c>
    </row>
    <row r="24" spans="2:7" x14ac:dyDescent="0.25">
      <c r="B24">
        <v>28</v>
      </c>
      <c r="C24" t="s">
        <v>71</v>
      </c>
      <c r="F24" t="s">
        <v>69</v>
      </c>
      <c r="G24">
        <v>93</v>
      </c>
    </row>
    <row r="25" spans="2:7" x14ac:dyDescent="0.25">
      <c r="B25">
        <v>29</v>
      </c>
      <c r="C25" t="s">
        <v>52</v>
      </c>
      <c r="F25" t="s">
        <v>67</v>
      </c>
      <c r="G25">
        <v>91</v>
      </c>
    </row>
    <row r="26" spans="2:7" x14ac:dyDescent="0.25">
      <c r="B26">
        <v>30</v>
      </c>
      <c r="C26">
        <v>2</v>
      </c>
      <c r="F26" t="s">
        <v>30</v>
      </c>
      <c r="G26">
        <v>14</v>
      </c>
    </row>
    <row r="27" spans="2:7" x14ac:dyDescent="0.25">
      <c r="B27">
        <v>33</v>
      </c>
      <c r="C27" t="s">
        <v>17</v>
      </c>
      <c r="F27" t="s">
        <v>68</v>
      </c>
      <c r="G27">
        <v>121</v>
      </c>
    </row>
    <row r="28" spans="2:7" x14ac:dyDescent="0.25">
      <c r="B28">
        <v>34</v>
      </c>
      <c r="C28" t="s">
        <v>15</v>
      </c>
      <c r="F28" t="s">
        <v>44</v>
      </c>
      <c r="G28">
        <v>85</v>
      </c>
    </row>
    <row r="29" spans="2:7" x14ac:dyDescent="0.25">
      <c r="B29">
        <v>35</v>
      </c>
      <c r="C29" t="s">
        <v>73</v>
      </c>
      <c r="F29" t="s">
        <v>95</v>
      </c>
      <c r="G29">
        <v>28</v>
      </c>
    </row>
    <row r="30" spans="2:7" x14ac:dyDescent="0.25">
      <c r="B30">
        <v>36</v>
      </c>
      <c r="C30" t="s">
        <v>54</v>
      </c>
      <c r="F30" t="s">
        <v>105</v>
      </c>
      <c r="G30">
        <v>50</v>
      </c>
    </row>
    <row r="31" spans="2:7" x14ac:dyDescent="0.25">
      <c r="B31">
        <v>37</v>
      </c>
      <c r="C31">
        <v>4</v>
      </c>
      <c r="F31" t="s">
        <v>97</v>
      </c>
      <c r="G31">
        <v>33</v>
      </c>
    </row>
    <row r="32" spans="2:7" x14ac:dyDescent="0.25">
      <c r="B32">
        <v>38</v>
      </c>
      <c r="C32">
        <v>3</v>
      </c>
      <c r="F32" t="s">
        <v>91</v>
      </c>
      <c r="G32">
        <v>35</v>
      </c>
    </row>
    <row r="33" spans="2:7" x14ac:dyDescent="0.25">
      <c r="B33">
        <v>39</v>
      </c>
      <c r="C33" t="s">
        <v>37</v>
      </c>
      <c r="F33" t="s">
        <v>99</v>
      </c>
      <c r="G33">
        <v>36</v>
      </c>
    </row>
    <row r="34" spans="2:7" x14ac:dyDescent="0.25">
      <c r="B34">
        <v>41</v>
      </c>
      <c r="C34" t="s">
        <v>35</v>
      </c>
      <c r="F34" t="s">
        <v>101</v>
      </c>
      <c r="G34">
        <v>43</v>
      </c>
    </row>
    <row r="35" spans="2:7" x14ac:dyDescent="0.25">
      <c r="B35">
        <v>42</v>
      </c>
      <c r="C35" t="s">
        <v>19</v>
      </c>
      <c r="F35" t="s">
        <v>107</v>
      </c>
      <c r="G35">
        <v>52</v>
      </c>
    </row>
    <row r="36" spans="2:7" x14ac:dyDescent="0.25">
      <c r="B36">
        <v>43</v>
      </c>
      <c r="C36" t="s">
        <v>74</v>
      </c>
      <c r="F36" t="s">
        <v>106</v>
      </c>
      <c r="G36">
        <v>51</v>
      </c>
    </row>
    <row r="37" spans="2:7" x14ac:dyDescent="0.25">
      <c r="B37">
        <v>44</v>
      </c>
      <c r="C37" t="s">
        <v>58</v>
      </c>
      <c r="F37" t="s">
        <v>113</v>
      </c>
      <c r="G37">
        <v>67</v>
      </c>
    </row>
    <row r="38" spans="2:7" x14ac:dyDescent="0.25">
      <c r="B38">
        <v>45</v>
      </c>
      <c r="C38" t="s">
        <v>56</v>
      </c>
      <c r="F38" t="s">
        <v>110</v>
      </c>
      <c r="G38">
        <v>59</v>
      </c>
    </row>
    <row r="39" spans="2:7" x14ac:dyDescent="0.25">
      <c r="B39">
        <v>46</v>
      </c>
      <c r="C39">
        <v>5</v>
      </c>
      <c r="F39" t="s">
        <v>112</v>
      </c>
      <c r="G39">
        <v>66</v>
      </c>
    </row>
    <row r="40" spans="2:7" x14ac:dyDescent="0.25">
      <c r="B40">
        <v>47</v>
      </c>
      <c r="C40" t="s">
        <v>38</v>
      </c>
      <c r="F40" t="s">
        <v>127</v>
      </c>
      <c r="G40">
        <v>75</v>
      </c>
    </row>
    <row r="41" spans="2:7" x14ac:dyDescent="0.25">
      <c r="B41">
        <v>49</v>
      </c>
      <c r="C41" t="s">
        <v>23</v>
      </c>
      <c r="F41" t="s">
        <v>109</v>
      </c>
      <c r="G41">
        <v>58</v>
      </c>
    </row>
    <row r="42" spans="2:7" x14ac:dyDescent="0.25">
      <c r="B42">
        <v>50</v>
      </c>
      <c r="C42" t="s">
        <v>21</v>
      </c>
      <c r="F42" t="s">
        <v>104</v>
      </c>
      <c r="G42">
        <v>49</v>
      </c>
    </row>
    <row r="43" spans="2:7" x14ac:dyDescent="0.25">
      <c r="B43">
        <v>51</v>
      </c>
      <c r="C43" t="s">
        <v>76</v>
      </c>
      <c r="F43" t="s">
        <v>114</v>
      </c>
      <c r="G43">
        <v>68</v>
      </c>
    </row>
    <row r="44" spans="2:7" x14ac:dyDescent="0.25">
      <c r="B44">
        <v>52</v>
      </c>
      <c r="C44" t="s">
        <v>75</v>
      </c>
      <c r="F44" t="s">
        <v>129</v>
      </c>
      <c r="G44">
        <v>77</v>
      </c>
    </row>
    <row r="45" spans="2:7" x14ac:dyDescent="0.25">
      <c r="B45">
        <v>53</v>
      </c>
      <c r="C45" t="s">
        <v>60</v>
      </c>
      <c r="F45" t="s">
        <v>92</v>
      </c>
      <c r="G45">
        <v>21</v>
      </c>
    </row>
    <row r="46" spans="2:7" x14ac:dyDescent="0.25">
      <c r="B46">
        <v>54</v>
      </c>
      <c r="C46">
        <v>6</v>
      </c>
      <c r="F46" t="s">
        <v>103</v>
      </c>
      <c r="G46">
        <v>45</v>
      </c>
    </row>
    <row r="47" spans="2:7" x14ac:dyDescent="0.25">
      <c r="B47">
        <v>58</v>
      </c>
      <c r="C47" t="s">
        <v>25</v>
      </c>
      <c r="F47" t="s">
        <v>94</v>
      </c>
      <c r="G47">
        <v>27</v>
      </c>
    </row>
    <row r="48" spans="2:7" x14ac:dyDescent="0.25">
      <c r="B48">
        <v>59</v>
      </c>
      <c r="C48" t="s">
        <v>77</v>
      </c>
      <c r="F48" t="s">
        <v>102</v>
      </c>
      <c r="G48">
        <v>44</v>
      </c>
    </row>
    <row r="49" spans="2:7" x14ac:dyDescent="0.25">
      <c r="B49">
        <v>60</v>
      </c>
      <c r="C49" t="s">
        <v>61</v>
      </c>
      <c r="F49" t="s">
        <v>111</v>
      </c>
      <c r="G49">
        <v>60</v>
      </c>
    </row>
    <row r="50" spans="2:7" x14ac:dyDescent="0.25">
      <c r="B50">
        <v>61</v>
      </c>
      <c r="C50">
        <v>7</v>
      </c>
      <c r="F50" t="s">
        <v>100</v>
      </c>
      <c r="G50">
        <v>42</v>
      </c>
    </row>
    <row r="51" spans="2:7" x14ac:dyDescent="0.25">
      <c r="B51">
        <v>62</v>
      </c>
      <c r="C51">
        <v>8</v>
      </c>
      <c r="F51" t="s">
        <v>96</v>
      </c>
      <c r="G51">
        <v>29</v>
      </c>
    </row>
    <row r="52" spans="2:7" x14ac:dyDescent="0.25">
      <c r="B52">
        <v>65</v>
      </c>
      <c r="C52" t="s">
        <v>26</v>
      </c>
      <c r="F52" t="s">
        <v>98</v>
      </c>
      <c r="G52">
        <v>34</v>
      </c>
    </row>
    <row r="53" spans="2:7" x14ac:dyDescent="0.25">
      <c r="B53">
        <v>66</v>
      </c>
      <c r="C53" t="s">
        <v>1</v>
      </c>
      <c r="F53" t="s">
        <v>108</v>
      </c>
      <c r="G53">
        <v>53</v>
      </c>
    </row>
    <row r="54" spans="2:7" x14ac:dyDescent="0.25">
      <c r="B54">
        <v>67</v>
      </c>
      <c r="C54" t="s">
        <v>63</v>
      </c>
      <c r="F54" t="s">
        <v>93</v>
      </c>
      <c r="G54">
        <v>26</v>
      </c>
    </row>
    <row r="55" spans="2:7" x14ac:dyDescent="0.25">
      <c r="B55">
        <v>68</v>
      </c>
      <c r="C55" t="s">
        <v>64</v>
      </c>
    </row>
    <row r="56" spans="2:7" x14ac:dyDescent="0.25">
      <c r="B56">
        <v>69</v>
      </c>
      <c r="C56">
        <v>0</v>
      </c>
      <c r="F56" t="s">
        <v>2</v>
      </c>
      <c r="G56">
        <v>5</v>
      </c>
    </row>
    <row r="57" spans="2:7" x14ac:dyDescent="0.25">
      <c r="B57">
        <v>70</v>
      </c>
      <c r="C57">
        <v>9</v>
      </c>
      <c r="F57" t="s">
        <v>4</v>
      </c>
      <c r="G57">
        <v>6</v>
      </c>
    </row>
    <row r="58" spans="2:7" x14ac:dyDescent="0.25">
      <c r="B58">
        <v>73</v>
      </c>
      <c r="C58" t="s">
        <v>28</v>
      </c>
      <c r="F58" t="s">
        <v>6</v>
      </c>
      <c r="G58">
        <v>4</v>
      </c>
    </row>
    <row r="59" spans="2:7" x14ac:dyDescent="0.25">
      <c r="B59">
        <v>74</v>
      </c>
      <c r="C59" t="s">
        <v>29</v>
      </c>
      <c r="F59" t="s">
        <v>8</v>
      </c>
      <c r="G59">
        <v>12</v>
      </c>
    </row>
    <row r="60" spans="2:7" x14ac:dyDescent="0.25">
      <c r="B60">
        <v>75</v>
      </c>
      <c r="C60" t="s">
        <v>3</v>
      </c>
      <c r="F60" t="s">
        <v>10</v>
      </c>
      <c r="G60">
        <v>3</v>
      </c>
    </row>
    <row r="61" spans="2:7" x14ac:dyDescent="0.25">
      <c r="B61">
        <v>76</v>
      </c>
      <c r="C61" t="s">
        <v>5</v>
      </c>
      <c r="F61" t="s">
        <v>12</v>
      </c>
      <c r="G61">
        <v>11</v>
      </c>
    </row>
    <row r="62" spans="2:7" x14ac:dyDescent="0.25">
      <c r="B62">
        <v>77</v>
      </c>
      <c r="C62" t="s">
        <v>65</v>
      </c>
      <c r="F62" t="s">
        <v>14</v>
      </c>
      <c r="G62">
        <v>130</v>
      </c>
    </row>
    <row r="63" spans="2:7" x14ac:dyDescent="0.25">
      <c r="B63">
        <v>78</v>
      </c>
      <c r="C63" t="s">
        <v>42</v>
      </c>
      <c r="F63" t="s">
        <v>16</v>
      </c>
      <c r="G63">
        <v>10</v>
      </c>
    </row>
    <row r="64" spans="2:7" x14ac:dyDescent="0.25">
      <c r="B64">
        <v>82</v>
      </c>
      <c r="C64" t="s">
        <v>7</v>
      </c>
      <c r="F64" t="s">
        <v>18</v>
      </c>
      <c r="G64">
        <v>1</v>
      </c>
    </row>
    <row r="65" spans="2:7" x14ac:dyDescent="0.25">
      <c r="B65">
        <v>84</v>
      </c>
      <c r="C65" t="s">
        <v>66</v>
      </c>
      <c r="F65" t="s">
        <v>20</v>
      </c>
      <c r="G65">
        <v>9</v>
      </c>
    </row>
    <row r="66" spans="2:7" x14ac:dyDescent="0.25">
      <c r="B66">
        <v>85</v>
      </c>
      <c r="C66" t="s">
        <v>44</v>
      </c>
      <c r="F66" t="s">
        <v>22</v>
      </c>
      <c r="G66">
        <v>120</v>
      </c>
    </row>
    <row r="67" spans="2:7" x14ac:dyDescent="0.25">
      <c r="B67">
        <v>88</v>
      </c>
      <c r="C67" t="s">
        <v>70</v>
      </c>
      <c r="F67" t="s">
        <v>24</v>
      </c>
      <c r="G67">
        <v>7</v>
      </c>
    </row>
    <row r="68" spans="2:7" x14ac:dyDescent="0.25">
      <c r="B68">
        <v>89</v>
      </c>
      <c r="C68" t="s">
        <v>31</v>
      </c>
      <c r="F68" t="s">
        <v>33</v>
      </c>
      <c r="G68">
        <v>223</v>
      </c>
    </row>
    <row r="69" spans="2:7" x14ac:dyDescent="0.25">
      <c r="B69">
        <v>90</v>
      </c>
      <c r="C69" t="s">
        <v>9</v>
      </c>
      <c r="F69" t="s">
        <v>45</v>
      </c>
      <c r="G69">
        <v>113</v>
      </c>
    </row>
    <row r="70" spans="2:7" x14ac:dyDescent="0.25">
      <c r="B70">
        <v>91</v>
      </c>
      <c r="C70" t="s">
        <v>67</v>
      </c>
      <c r="F70" t="s">
        <v>70</v>
      </c>
      <c r="G70">
        <v>88</v>
      </c>
    </row>
    <row r="71" spans="2:7" x14ac:dyDescent="0.25">
      <c r="B71">
        <v>93</v>
      </c>
      <c r="C71" t="s">
        <v>69</v>
      </c>
      <c r="F71" t="s">
        <v>32</v>
      </c>
      <c r="G71">
        <v>20</v>
      </c>
    </row>
    <row r="72" spans="2:7" x14ac:dyDescent="0.25">
      <c r="B72">
        <v>102</v>
      </c>
      <c r="C72" t="s">
        <v>46</v>
      </c>
      <c r="F72" t="s">
        <v>47</v>
      </c>
      <c r="G72">
        <v>105</v>
      </c>
    </row>
    <row r="73" spans="2:7" x14ac:dyDescent="0.25">
      <c r="B73">
        <v>105</v>
      </c>
      <c r="C73" t="s">
        <v>47</v>
      </c>
      <c r="F73" t="s">
        <v>9</v>
      </c>
      <c r="G73">
        <v>90</v>
      </c>
    </row>
    <row r="74" spans="2:7" x14ac:dyDescent="0.25">
      <c r="B74">
        <v>105</v>
      </c>
      <c r="C74">
        <v>1</v>
      </c>
      <c r="F74" t="s">
        <v>0</v>
      </c>
      <c r="G74">
        <v>118</v>
      </c>
    </row>
    <row r="75" spans="2:7" x14ac:dyDescent="0.25">
      <c r="B75">
        <v>107</v>
      </c>
      <c r="C75" t="s">
        <v>53</v>
      </c>
      <c r="F75" t="s">
        <v>40</v>
      </c>
      <c r="G75">
        <v>112</v>
      </c>
    </row>
    <row r="76" spans="2:7" x14ac:dyDescent="0.25">
      <c r="B76">
        <v>107</v>
      </c>
      <c r="C76">
        <v>4</v>
      </c>
      <c r="F76" t="s">
        <v>46</v>
      </c>
      <c r="G76">
        <v>102</v>
      </c>
    </row>
    <row r="77" spans="2:7" x14ac:dyDescent="0.25">
      <c r="B77">
        <v>108</v>
      </c>
      <c r="C77" t="s">
        <v>41</v>
      </c>
      <c r="F77" t="s">
        <v>38</v>
      </c>
      <c r="G77">
        <v>47</v>
      </c>
    </row>
    <row r="78" spans="2:7" x14ac:dyDescent="0.25">
      <c r="B78">
        <v>108</v>
      </c>
      <c r="C78">
        <v>7</v>
      </c>
      <c r="F78" t="s">
        <v>51</v>
      </c>
      <c r="G78">
        <v>117</v>
      </c>
    </row>
    <row r="79" spans="2:7" x14ac:dyDescent="0.25">
      <c r="B79">
        <v>112</v>
      </c>
      <c r="C79" t="s">
        <v>40</v>
      </c>
      <c r="F79" t="s">
        <v>55</v>
      </c>
      <c r="G79">
        <v>114</v>
      </c>
    </row>
    <row r="80" spans="2:7" x14ac:dyDescent="0.25">
      <c r="B80">
        <v>112</v>
      </c>
      <c r="C80">
        <v>0</v>
      </c>
      <c r="F80" t="s">
        <v>53</v>
      </c>
      <c r="G80">
        <v>107</v>
      </c>
    </row>
    <row r="81" spans="2:7" x14ac:dyDescent="0.25">
      <c r="B81">
        <v>113</v>
      </c>
      <c r="C81" t="s">
        <v>45</v>
      </c>
      <c r="F81" t="s">
        <v>57</v>
      </c>
      <c r="G81">
        <v>116</v>
      </c>
    </row>
    <row r="82" spans="2:7" x14ac:dyDescent="0.25">
      <c r="B82">
        <v>113</v>
      </c>
      <c r="C82" t="s">
        <v>28</v>
      </c>
      <c r="F82" t="s">
        <v>43</v>
      </c>
      <c r="G82">
        <v>125</v>
      </c>
    </row>
    <row r="83" spans="2:7" x14ac:dyDescent="0.25">
      <c r="B83">
        <v>114</v>
      </c>
      <c r="C83" t="s">
        <v>55</v>
      </c>
      <c r="F83" t="s">
        <v>49</v>
      </c>
      <c r="G83">
        <v>223</v>
      </c>
    </row>
    <row r="84" spans="2:7" x14ac:dyDescent="0.25">
      <c r="B84">
        <v>114</v>
      </c>
      <c r="C84">
        <v>2</v>
      </c>
      <c r="F84" t="s">
        <v>34</v>
      </c>
      <c r="G84">
        <v>17</v>
      </c>
    </row>
    <row r="85" spans="2:7" x14ac:dyDescent="0.25">
      <c r="B85">
        <v>115</v>
      </c>
      <c r="C85">
        <v>5</v>
      </c>
      <c r="F85" t="s">
        <v>11</v>
      </c>
      <c r="G85">
        <v>18</v>
      </c>
    </row>
    <row r="86" spans="2:7" x14ac:dyDescent="0.25">
      <c r="B86">
        <v>116</v>
      </c>
      <c r="C86" t="s">
        <v>57</v>
      </c>
      <c r="F86" t="s">
        <v>31</v>
      </c>
      <c r="G86">
        <v>89</v>
      </c>
    </row>
    <row r="87" spans="2:7" x14ac:dyDescent="0.25">
      <c r="B87">
        <v>116</v>
      </c>
      <c r="C87">
        <v>6</v>
      </c>
      <c r="F87" t="s">
        <v>35</v>
      </c>
      <c r="G87">
        <v>41</v>
      </c>
    </row>
    <row r="88" spans="2:7" x14ac:dyDescent="0.25">
      <c r="B88">
        <v>117</v>
      </c>
      <c r="C88" t="s">
        <v>51</v>
      </c>
      <c r="F88" t="s">
        <v>48</v>
      </c>
      <c r="G88">
        <v>13</v>
      </c>
    </row>
    <row r="89" spans="2:7" x14ac:dyDescent="0.25">
      <c r="B89">
        <v>117</v>
      </c>
      <c r="C89">
        <v>8</v>
      </c>
      <c r="F89" t="s">
        <v>59</v>
      </c>
      <c r="G89">
        <v>119</v>
      </c>
    </row>
    <row r="90" spans="2:7" x14ac:dyDescent="0.25">
      <c r="B90">
        <v>118</v>
      </c>
      <c r="C90" t="s">
        <v>0</v>
      </c>
      <c r="F90" t="s">
        <v>27</v>
      </c>
      <c r="G90">
        <v>126</v>
      </c>
    </row>
    <row r="91" spans="2:7" x14ac:dyDescent="0.25">
      <c r="B91">
        <v>119</v>
      </c>
      <c r="C91" t="s">
        <v>59</v>
      </c>
      <c r="F91" t="s">
        <v>37</v>
      </c>
      <c r="G91">
        <v>39</v>
      </c>
    </row>
    <row r="92" spans="2:7" x14ac:dyDescent="0.25">
      <c r="B92">
        <v>120</v>
      </c>
      <c r="C92" t="s">
        <v>22</v>
      </c>
    </row>
    <row r="93" spans="2:7" x14ac:dyDescent="0.25">
      <c r="B93">
        <v>121</v>
      </c>
      <c r="C93" t="s">
        <v>68</v>
      </c>
    </row>
    <row r="94" spans="2:7" x14ac:dyDescent="0.25">
      <c r="B94">
        <v>122</v>
      </c>
      <c r="C94">
        <v>3</v>
      </c>
    </row>
    <row r="95" spans="2:7" x14ac:dyDescent="0.25">
      <c r="B95">
        <v>123</v>
      </c>
      <c r="C95" t="s">
        <v>42</v>
      </c>
    </row>
    <row r="96" spans="2:7" x14ac:dyDescent="0.25">
      <c r="B96">
        <v>124</v>
      </c>
      <c r="C96" t="s">
        <v>62</v>
      </c>
    </row>
    <row r="97" spans="2:3" x14ac:dyDescent="0.25">
      <c r="B97">
        <v>125</v>
      </c>
      <c r="C97" t="s">
        <v>43</v>
      </c>
    </row>
    <row r="98" spans="2:3" x14ac:dyDescent="0.25">
      <c r="B98">
        <v>125</v>
      </c>
      <c r="C98">
        <v>9</v>
      </c>
    </row>
    <row r="99" spans="2:3" x14ac:dyDescent="0.25">
      <c r="B99">
        <v>126</v>
      </c>
      <c r="C99" t="s">
        <v>27</v>
      </c>
    </row>
    <row r="100" spans="2:3" x14ac:dyDescent="0.25">
      <c r="B100">
        <v>131</v>
      </c>
      <c r="C100" t="s">
        <v>14</v>
      </c>
    </row>
    <row r="101" spans="2:3" x14ac:dyDescent="0.25">
      <c r="B101">
        <v>224</v>
      </c>
      <c r="C101" t="s">
        <v>33</v>
      </c>
    </row>
    <row r="102" spans="2:3" x14ac:dyDescent="0.25">
      <c r="B102">
        <v>224</v>
      </c>
      <c r="C102" t="s">
        <v>49</v>
      </c>
    </row>
    <row r="103" spans="2:3" x14ac:dyDescent="0.25">
      <c r="B103">
        <v>224</v>
      </c>
      <c r="C103" t="s">
        <v>29</v>
      </c>
    </row>
  </sheetData>
  <sortState ref="B3:C103">
    <sortCondition ref="B3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Keyboard Map</vt:lpstr>
      <vt:lpstr>PS2 Scancodes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Baffa</dc:creator>
  <cp:lastModifiedBy>Augusto Baffa</cp:lastModifiedBy>
  <dcterms:created xsi:type="dcterms:W3CDTF">2021-12-29T19:02:08Z</dcterms:created>
  <dcterms:modified xsi:type="dcterms:W3CDTF">2022-01-08T16:28:17Z</dcterms:modified>
</cp:coreProperties>
</file>