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A\Desktop\MTS_1\"/>
    </mc:Choice>
  </mc:AlternateContent>
  <bookViews>
    <workbookView xWindow="0" yWindow="0" windowWidth="11265" windowHeight="4365"/>
  </bookViews>
  <sheets>
    <sheet name="Weigh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E29" i="1" l="1"/>
  <c r="E30" i="1" s="1"/>
  <c r="E32" i="1" s="1"/>
  <c r="E22" i="1"/>
  <c r="E21" i="1"/>
  <c r="E25" i="1" l="1"/>
  <c r="F26" i="1" s="1"/>
</calcChain>
</file>

<file path=xl/sharedStrings.xml><?xml version="1.0" encoding="utf-8"?>
<sst xmlns="http://schemas.openxmlformats.org/spreadsheetml/2006/main" count="65" uniqueCount="49">
  <si>
    <t>Jetson</t>
  </si>
  <si>
    <t>Lidar</t>
  </si>
  <si>
    <t>Ultrasonic</t>
  </si>
  <si>
    <t>Frame</t>
  </si>
  <si>
    <t>Motors</t>
  </si>
  <si>
    <t>ESCs</t>
  </si>
  <si>
    <t>Battary</t>
  </si>
  <si>
    <t>Propellers</t>
  </si>
  <si>
    <t>Camera</t>
  </si>
  <si>
    <t>Thelemetry</t>
  </si>
  <si>
    <t>GNSS\INS</t>
  </si>
  <si>
    <t>Autopilot</t>
  </si>
  <si>
    <t>Gimbal</t>
  </si>
  <si>
    <t>ALL Weight</t>
  </si>
  <si>
    <t>Battary power available</t>
  </si>
  <si>
    <t>gramm</t>
  </si>
  <si>
    <t>Wh</t>
  </si>
  <si>
    <t>Time</t>
  </si>
  <si>
    <t>min</t>
  </si>
  <si>
    <t>Power - Wh/kg</t>
  </si>
  <si>
    <t>ALL thrust</t>
  </si>
  <si>
    <t>kg</t>
  </si>
  <si>
    <t>Velocity</t>
  </si>
  <si>
    <t>m/s</t>
  </si>
  <si>
    <t>Work band widh</t>
  </si>
  <si>
    <t>m</t>
  </si>
  <si>
    <t>Rout length</t>
  </si>
  <si>
    <t>Theoretical Area</t>
  </si>
  <si>
    <t>m^2</t>
  </si>
  <si>
    <t>Area effieciency coefficient</t>
  </si>
  <si>
    <t>Average effective area</t>
  </si>
  <si>
    <t>https://www.kdedirect.com/collections/uas-multi-rotor-brushless-motors/products/kde4215xf-465</t>
  </si>
  <si>
    <t>https://www.kdedirect.com/collections/uas-multi-rotor-electronics/products/kde-uas55hvc</t>
  </si>
  <si>
    <t>https://www.kdedirect.com/collections/multi-rotor-propeller-blades/products/kde-cf185-dp</t>
  </si>
  <si>
    <t>price [$]/per unit</t>
  </si>
  <si>
    <t>count</t>
  </si>
  <si>
    <t>cost [$]</t>
  </si>
  <si>
    <t>http://queenbattery.com.cn/our-products/130-samsung-35e-10a-18650-sdi-18650-3500mah-inr18650-35e-37v-battery-cell-10a.html</t>
  </si>
  <si>
    <t>Special load+SSD</t>
  </si>
  <si>
    <t>https://docs.px4.io/v1.9.0/en/flight_controller/pixhawk4.html</t>
  </si>
  <si>
    <t>https://www.oxts.com/products/xnav/</t>
  </si>
  <si>
    <t>https://ru.aliexpress.com/item/33010804988.html?spm=a2g0o.productlist.0.0.31245e39WC5CEa&amp;algo_pvid=c90b0729-808a-41ad-86ff-7a5ff9c72979&amp;algo_expid=c90b0729-808a-41ad-86ff-7a5ff9c72979-14&amp;btsid=b56d9287-76c6-4fa0-a428-f00d6eb8edeb&amp;ws_ab_test=searchweb0_0,searchweb201602_9,searchweb201603_52</t>
  </si>
  <si>
    <t>https://ru.aliexpress.com/item/32786781050.html?spm=a2g0v.search0302.3.2.6cb41532T1llFc&amp;ws_ab_test=searchweb0_0,searchweb201602_0,searchweb201603_0,ppcSwitch_0&amp;algo_pvid=3650e3f5-a5b8-48e3-9333-27b654f80423&amp;algo_expid=3650e3f5-a5b8-48e3-9333-27b654f80423-0</t>
  </si>
  <si>
    <t>http://www.accessories-shops.com/samsung-camera-series/samsung-scm-5431-43x-hd-1.5m-pixel-1024-cmos-module-block-camera.html</t>
  </si>
  <si>
    <t>https://www.nvidia.com/en-us/autonomous-machines/embedded-systems/jetson-nano/</t>
  </si>
  <si>
    <t>https://ru.aliexpress.com/item/32707103827.html?spm=a2g0o.productlist.0.0.2be37e24xPb8Ih&amp;algo_pvid=ec7761e0-955e-4baf-a16b-b028143dd7a6&amp;algo_expid=ec7761e0-955e-4baf-a16b-b028143dd7a6-3&amp;btsid=d1e07baa-c45e-4412-a361-d5e58d085720&amp;ws_ab_test=searchweb0_0,searchweb201602_4,searchweb201603_55</t>
  </si>
  <si>
    <t>Oun production</t>
  </si>
  <si>
    <t>https://www.amazon.com/dp/B076J37RMG/ref=psdc_11910407011_t1_B06XPWNMBV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</si>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</sst>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2" fillId="0" borderId="0" xfId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queenbattery.com.cn/our-products/130-samsung-35e-10a-18650-sdi-18650-3500mah-inr18650-35e-37v-battery-cell-10a.html" TargetMode="External"/><Relationship Id="rId7" Type="http://schemas.openxmlformats.org/officeDocument/2006/relationships/hyperlink" Target="https://www.amazon.com/dp/B076J37RMG/ref=psdc_11910407011_t1_B06XPWNMBV" TargetMode="External"/><Relationship Id="rId2" Type="http://schemas.openxmlformats.org/officeDocument/2006/relationships/hyperlink" Target="https://www.kdedirect.com/collections/multi-rotor-propeller-blades/products/kde-cf185-dp" TargetMode="External"/><Relationship Id="rId1" Type="http://schemas.openxmlformats.org/officeDocument/2006/relationships/hyperlink" Target="https://www.kdedirect.com/collections/uas-multi-rotor-electronics/products/kde-uas55hvc" TargetMode="External"/><Relationship Id="rId6" Type="http://schemas.openxmlformats.org/officeDocument/2006/relationships/hyperlink" Target="https://ru.aliexpress.com/item/32707103827.html?spm=a2g0o.productlist.0.0.2be37e24xPb8Ih&amp;algo_pvid=ec7761e0-955e-4baf-a16b-b028143dd7a6&amp;algo_expid=ec7761e0-955e-4baf-a16b-b028143dd7a6-3&amp;btsid=d1e07baa-c45e-4412-a361-d5e58d085720&amp;ws_ab_test=searchweb0_0,searchweb201602_4,searchweb201603_55" TargetMode="External"/><Relationship Id="rId5" Type="http://schemas.openxmlformats.org/officeDocument/2006/relationships/hyperlink" Target="https://www.nvidia.com/en-us/autonomous-machines/embedded-systems/jetson-nano/" TargetMode="External"/><Relationship Id="rId4" Type="http://schemas.openxmlformats.org/officeDocument/2006/relationships/hyperlink" Target="https://ru.aliexpress.com/item/32786781050.html?spm=a2g0v.search0302.3.2.6cb41532T1llFc&amp;ws_ab_test=searchweb0_0,searchweb201602_0,searchweb201603_0,ppcSwitch_0&amp;algo_pvid=3650e3f5-a5b8-48e3-9333-27b654f80423&amp;algo_expid=3650e3f5-a5b8-48e3-9333-27b654f80423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2"/>
  <sheetViews>
    <sheetView tabSelected="1" zoomScale="70" zoomScaleNormal="70" workbookViewId="0">
      <selection activeCell="J21" sqref="J21"/>
    </sheetView>
  </sheetViews>
  <sheetFormatPr defaultRowHeight="15" x14ac:dyDescent="0.25"/>
  <cols>
    <col min="4" max="4" width="34.42578125" customWidth="1"/>
    <col min="7" max="7" width="111.7109375" style="4" customWidth="1"/>
    <col min="8" max="8" width="17.28515625" customWidth="1"/>
    <col min="9" max="10" width="12.85546875" customWidth="1"/>
  </cols>
  <sheetData>
    <row r="4" spans="3:10" x14ac:dyDescent="0.25">
      <c r="H4" t="s">
        <v>34</v>
      </c>
      <c r="I4" t="s">
        <v>35</v>
      </c>
      <c r="J4" t="s">
        <v>36</v>
      </c>
    </row>
    <row r="5" spans="3:10" x14ac:dyDescent="0.25">
      <c r="C5">
        <v>1</v>
      </c>
      <c r="D5" t="s">
        <v>38</v>
      </c>
      <c r="E5">
        <v>2000</v>
      </c>
      <c r="F5" t="s">
        <v>15</v>
      </c>
    </row>
    <row r="6" spans="3:10" x14ac:dyDescent="0.25">
      <c r="C6">
        <v>2</v>
      </c>
      <c r="D6" t="s">
        <v>0</v>
      </c>
      <c r="E6">
        <v>150</v>
      </c>
      <c r="F6" t="s">
        <v>15</v>
      </c>
      <c r="G6" s="3" t="s">
        <v>44</v>
      </c>
      <c r="H6">
        <v>400</v>
      </c>
      <c r="I6">
        <v>1</v>
      </c>
      <c r="J6">
        <f>H6*I6</f>
        <v>400</v>
      </c>
    </row>
    <row r="7" spans="3:10" x14ac:dyDescent="0.25">
      <c r="C7">
        <v>3</v>
      </c>
      <c r="D7" t="s">
        <v>11</v>
      </c>
      <c r="E7">
        <v>20</v>
      </c>
      <c r="F7" t="s">
        <v>15</v>
      </c>
      <c r="G7" s="4" t="s">
        <v>39</v>
      </c>
      <c r="H7">
        <v>250</v>
      </c>
      <c r="I7">
        <v>1</v>
      </c>
      <c r="J7">
        <f t="shared" ref="J7:J18" si="0">H7*I7</f>
        <v>250</v>
      </c>
    </row>
    <row r="8" spans="3:10" x14ac:dyDescent="0.25">
      <c r="C8">
        <v>4</v>
      </c>
      <c r="D8" t="s">
        <v>10</v>
      </c>
      <c r="E8">
        <v>400</v>
      </c>
      <c r="F8" t="s">
        <v>15</v>
      </c>
      <c r="G8" s="4" t="s">
        <v>40</v>
      </c>
      <c r="H8">
        <v>3000</v>
      </c>
      <c r="I8">
        <v>1</v>
      </c>
      <c r="J8">
        <f t="shared" si="0"/>
        <v>3000</v>
      </c>
    </row>
    <row r="9" spans="3:10" x14ac:dyDescent="0.25">
      <c r="C9">
        <v>5</v>
      </c>
      <c r="D9" t="s">
        <v>9</v>
      </c>
      <c r="E9">
        <v>25</v>
      </c>
      <c r="F9" t="s">
        <v>15</v>
      </c>
      <c r="G9" s="3" t="s">
        <v>45</v>
      </c>
      <c r="H9">
        <v>80</v>
      </c>
      <c r="I9">
        <v>1</v>
      </c>
      <c r="J9">
        <f t="shared" si="0"/>
        <v>80</v>
      </c>
    </row>
    <row r="10" spans="3:10" ht="45" x14ac:dyDescent="0.25">
      <c r="C10">
        <v>6</v>
      </c>
      <c r="D10" t="s">
        <v>1</v>
      </c>
      <c r="E10">
        <v>30</v>
      </c>
      <c r="F10" t="s">
        <v>15</v>
      </c>
      <c r="G10" s="4" t="s">
        <v>41</v>
      </c>
      <c r="H10">
        <v>5</v>
      </c>
      <c r="I10">
        <v>10</v>
      </c>
      <c r="J10">
        <f t="shared" si="0"/>
        <v>50</v>
      </c>
    </row>
    <row r="11" spans="3:10" ht="45" x14ac:dyDescent="0.25">
      <c r="C11">
        <v>7</v>
      </c>
      <c r="D11" t="s">
        <v>2</v>
      </c>
      <c r="E11">
        <v>60</v>
      </c>
      <c r="F11" t="s">
        <v>15</v>
      </c>
      <c r="G11" s="5" t="s">
        <v>42</v>
      </c>
      <c r="H11">
        <v>1</v>
      </c>
      <c r="I11">
        <v>10</v>
      </c>
      <c r="J11">
        <f t="shared" si="0"/>
        <v>10</v>
      </c>
    </row>
    <row r="12" spans="3:10" ht="30" x14ac:dyDescent="0.25">
      <c r="C12">
        <v>8</v>
      </c>
      <c r="D12" t="s">
        <v>8</v>
      </c>
      <c r="E12">
        <v>250</v>
      </c>
      <c r="F12" t="s">
        <v>15</v>
      </c>
      <c r="G12" s="4" t="s">
        <v>43</v>
      </c>
      <c r="H12">
        <v>500</v>
      </c>
      <c r="I12">
        <v>1</v>
      </c>
      <c r="J12">
        <f t="shared" si="0"/>
        <v>500</v>
      </c>
    </row>
    <row r="13" spans="3:10" x14ac:dyDescent="0.25">
      <c r="C13">
        <v>9</v>
      </c>
      <c r="D13" t="s">
        <v>12</v>
      </c>
      <c r="E13">
        <v>50</v>
      </c>
      <c r="F13" t="s">
        <v>15</v>
      </c>
      <c r="G13" s="3" t="s">
        <v>47</v>
      </c>
      <c r="H13">
        <v>50</v>
      </c>
      <c r="J13">
        <f t="shared" si="0"/>
        <v>0</v>
      </c>
    </row>
    <row r="14" spans="3:10" x14ac:dyDescent="0.25">
      <c r="C14">
        <v>10</v>
      </c>
      <c r="D14" t="s">
        <v>3</v>
      </c>
      <c r="E14">
        <v>500</v>
      </c>
      <c r="F14" t="s">
        <v>15</v>
      </c>
      <c r="G14" s="4" t="s">
        <v>46</v>
      </c>
      <c r="H14">
        <v>1500</v>
      </c>
      <c r="I14">
        <v>1</v>
      </c>
      <c r="J14">
        <f t="shared" si="0"/>
        <v>1500</v>
      </c>
    </row>
    <row r="15" spans="3:10" x14ac:dyDescent="0.25">
      <c r="C15">
        <v>11</v>
      </c>
      <c r="D15" t="s">
        <v>4</v>
      </c>
      <c r="E15">
        <v>1500</v>
      </c>
      <c r="F15" t="s">
        <v>15</v>
      </c>
      <c r="G15" s="4" t="s">
        <v>31</v>
      </c>
      <c r="H15">
        <v>150</v>
      </c>
      <c r="I15">
        <v>6</v>
      </c>
      <c r="J15">
        <f t="shared" si="0"/>
        <v>900</v>
      </c>
    </row>
    <row r="16" spans="3:10" x14ac:dyDescent="0.25">
      <c r="C16">
        <v>12</v>
      </c>
      <c r="D16" t="s">
        <v>5</v>
      </c>
      <c r="E16">
        <v>400</v>
      </c>
      <c r="F16" t="s">
        <v>15</v>
      </c>
      <c r="G16" s="5" t="s">
        <v>32</v>
      </c>
      <c r="H16">
        <v>140</v>
      </c>
      <c r="I16">
        <v>6</v>
      </c>
      <c r="J16">
        <f t="shared" si="0"/>
        <v>840</v>
      </c>
    </row>
    <row r="17" spans="3:10" x14ac:dyDescent="0.25">
      <c r="C17">
        <v>13</v>
      </c>
      <c r="D17" t="s">
        <v>7</v>
      </c>
      <c r="E17">
        <v>150</v>
      </c>
      <c r="F17" t="s">
        <v>15</v>
      </c>
      <c r="G17" s="5" t="s">
        <v>33</v>
      </c>
      <c r="H17">
        <v>110</v>
      </c>
      <c r="I17">
        <v>6</v>
      </c>
      <c r="J17">
        <f t="shared" si="0"/>
        <v>660</v>
      </c>
    </row>
    <row r="18" spans="3:10" ht="30" x14ac:dyDescent="0.25">
      <c r="C18">
        <v>14</v>
      </c>
      <c r="D18" t="s">
        <v>6</v>
      </c>
      <c r="E18">
        <v>5000</v>
      </c>
      <c r="F18" t="s">
        <v>15</v>
      </c>
      <c r="G18" s="5" t="s">
        <v>37</v>
      </c>
      <c r="H18">
        <v>3.5</v>
      </c>
      <c r="I18">
        <v>100</v>
      </c>
      <c r="J18">
        <f t="shared" si="0"/>
        <v>350</v>
      </c>
    </row>
    <row r="20" spans="3:10" x14ac:dyDescent="0.25">
      <c r="I20" s="6" t="s">
        <v>48</v>
      </c>
      <c r="J20">
        <f>SUM(J6:J18)</f>
        <v>8540</v>
      </c>
    </row>
    <row r="21" spans="3:10" x14ac:dyDescent="0.25">
      <c r="D21" s="1" t="s">
        <v>13</v>
      </c>
      <c r="E21" s="1">
        <f>SUM(E5:E18)</f>
        <v>10535</v>
      </c>
      <c r="F21" s="1" t="s">
        <v>15</v>
      </c>
    </row>
    <row r="22" spans="3:10" x14ac:dyDescent="0.25">
      <c r="D22" s="1" t="s">
        <v>14</v>
      </c>
      <c r="E22" s="1">
        <f>E18/1000*240</f>
        <v>1200</v>
      </c>
      <c r="F22" s="1" t="s">
        <v>16</v>
      </c>
    </row>
    <row r="23" spans="3:10" x14ac:dyDescent="0.25">
      <c r="D23" s="1" t="s">
        <v>17</v>
      </c>
      <c r="E23" s="1">
        <v>45</v>
      </c>
      <c r="F23" s="1" t="s">
        <v>18</v>
      </c>
    </row>
    <row r="24" spans="3:10" x14ac:dyDescent="0.25">
      <c r="D24" s="1" t="s">
        <v>19</v>
      </c>
      <c r="E24" s="1">
        <v>132</v>
      </c>
      <c r="F24" s="1"/>
    </row>
    <row r="25" spans="3:10" x14ac:dyDescent="0.25">
      <c r="D25" s="1" t="s">
        <v>20</v>
      </c>
      <c r="E25" s="1">
        <f>E22/(E24*E23/60)</f>
        <v>12.121212121212121</v>
      </c>
      <c r="F25" s="1" t="s">
        <v>21</v>
      </c>
    </row>
    <row r="26" spans="3:10" x14ac:dyDescent="0.25">
      <c r="F26">
        <f>E25*1000/E21</f>
        <v>1.1505659346190908</v>
      </c>
    </row>
    <row r="27" spans="3:10" x14ac:dyDescent="0.25">
      <c r="D27" s="2" t="s">
        <v>22</v>
      </c>
      <c r="E27">
        <v>15</v>
      </c>
      <c r="F27" s="2" t="s">
        <v>23</v>
      </c>
    </row>
    <row r="28" spans="3:10" x14ac:dyDescent="0.25">
      <c r="D28" s="2" t="s">
        <v>24</v>
      </c>
      <c r="E28" s="2">
        <v>20</v>
      </c>
      <c r="F28" s="2" t="s">
        <v>25</v>
      </c>
    </row>
    <row r="29" spans="3:10" x14ac:dyDescent="0.25">
      <c r="D29" s="2" t="s">
        <v>26</v>
      </c>
      <c r="E29">
        <f>E27*E23*60</f>
        <v>40500</v>
      </c>
      <c r="F29" s="2" t="s">
        <v>25</v>
      </c>
    </row>
    <row r="30" spans="3:10" x14ac:dyDescent="0.25">
      <c r="D30" s="2" t="s">
        <v>27</v>
      </c>
      <c r="E30">
        <f>E29*E28</f>
        <v>810000</v>
      </c>
      <c r="F30" s="2" t="s">
        <v>28</v>
      </c>
    </row>
    <row r="31" spans="3:10" x14ac:dyDescent="0.25">
      <c r="D31" s="2" t="s">
        <v>29</v>
      </c>
      <c r="E31">
        <v>0.6</v>
      </c>
    </row>
    <row r="32" spans="3:10" x14ac:dyDescent="0.25">
      <c r="D32" s="2" t="s">
        <v>30</v>
      </c>
      <c r="E32">
        <f>E31*E30</f>
        <v>486000</v>
      </c>
      <c r="F32" s="2" t="s">
        <v>28</v>
      </c>
    </row>
  </sheetData>
  <hyperlinks>
    <hyperlink ref="G16" r:id="rId1"/>
    <hyperlink ref="G17" r:id="rId2"/>
    <hyperlink ref="G18" r:id="rId3"/>
    <hyperlink ref="G11" r:id="rId4" display="https://ru.aliexpress.com/item/32786781050.html?spm=a2g0v.search0302.3.2.6cb41532T1llFc&amp;ws_ab_test=searchweb0_0,searchweb201602_0,searchweb201603_0,ppcSwitch_0&amp;algo_pvid=3650e3f5-a5b8-48e3-9333-27b654f80423&amp;algo_expid=3650e3f5-a5b8-48e3-9333-27b654f80423-0"/>
    <hyperlink ref="G6" r:id="rId5"/>
    <hyperlink ref="G9" r:id="rId6" display="https://ru.aliexpress.com/item/32707103827.html?spm=a2g0o.productlist.0.0.2be37e24xPb8Ih&amp;algo_pvid=ec7761e0-955e-4baf-a16b-b028143dd7a6&amp;algo_expid=ec7761e0-955e-4baf-a16b-b028143dd7a6-3&amp;btsid=d1e07baa-c45e-4412-a361-d5e58d085720&amp;ws_ab_test=searchweb0_0,searchweb201602_4,searchweb201603_55"/>
    <hyperlink ref="G13" r:id="rId7"/>
  </hyperlinks>
  <pageMargins left="0.7" right="0.7" top="0.75" bottom="0.75" header="0.3" footer="0.3"/>
  <pageSetup orientation="portrait" horizontalDpi="1200" verticalDpi="1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ASA</cp:lastModifiedBy>
  <dcterms:created xsi:type="dcterms:W3CDTF">2019-10-16T16:55:41Z</dcterms:created>
  <dcterms:modified xsi:type="dcterms:W3CDTF">2019-10-17T08:33:40Z</dcterms:modified>
</cp:coreProperties>
</file>