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ymbp/Desktop/FIIDO/2.4.7/"/>
    </mc:Choice>
  </mc:AlternateContent>
  <xr:revisionPtr revIDLastSave="0" documentId="13_ncr:1_{5B587A89-92FC-BB4D-9FF8-E396AB69D4C0}" xr6:coauthVersionLast="36" xr6:coauthVersionMax="36" xr10:uidLastSave="{00000000-0000-0000-0000-000000000000}"/>
  <bookViews>
    <workbookView xWindow="0" yWindow="460" windowWidth="25600" windowHeight="123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R13" i="1"/>
  <c r="Q13" i="1"/>
  <c r="P14" i="1"/>
  <c r="Q14" i="1" s="1"/>
  <c r="P13" i="1"/>
  <c r="O13" i="1"/>
  <c r="O14" i="1"/>
  <c r="N9" i="1" l="1"/>
  <c r="O9" i="1" s="1"/>
  <c r="G8" i="1"/>
  <c r="G7" i="1"/>
  <c r="F7" i="1"/>
  <c r="F8" i="1"/>
  <c r="D8" i="1"/>
  <c r="E8" i="1" s="1"/>
  <c r="D7" i="1"/>
  <c r="E7" i="1" l="1"/>
</calcChain>
</file>

<file path=xl/sharedStrings.xml><?xml version="1.0" encoding="utf-8"?>
<sst xmlns="http://schemas.openxmlformats.org/spreadsheetml/2006/main" count="25" uniqueCount="23">
  <si>
    <t>const int DEFAULT_POWER_MAX_VALUE = 4800; // Máxima potencia del PWM. 4800 -&gt; 3.58v</t>
  </si>
  <si>
    <t>const int DEFAULT_POWER_MIN_ASSISTENCE_VALUE = 2000; // Mínima potencia de asistencia ?.???v</t>
  </si>
  <si>
    <t>const int DEFAULT_POWER_MIN_VALUE = 1470; // Mínima potencia del PWM. 1470 -&gt; 1.108v</t>
  </si>
  <si>
    <t>pwm</t>
  </si>
  <si>
    <t>dac - 5V sus 4096</t>
  </si>
  <si>
    <t>input max</t>
  </si>
  <si>
    <t>input min</t>
  </si>
  <si>
    <t>dac max</t>
  </si>
  <si>
    <t>dac out</t>
  </si>
  <si>
    <t>Analog Input</t>
  </si>
  <si>
    <t>Vcc in</t>
  </si>
  <si>
    <t xml:space="preserve"> to V</t>
  </si>
  <si>
    <t>eStorage.powerMinValue</t>
  </si>
  <si>
    <t>eStorage.powerMaxValue</t>
  </si>
  <si>
    <t>eStorage.powerMinAssistenceValue</t>
  </si>
  <si>
    <t>PLATE_TIME_FAST</t>
  </si>
  <si>
    <t>PLATE_TIME_SLOW</t>
  </si>
  <si>
    <t xml:space="preserve"> eStorage.powerMaxValue</t>
  </si>
  <si>
    <t>float analogInputToVolts(int inputValue){ // 1023 son los pasos que lee la entrada analógica</t>
  </si>
  <si>
    <t xml:space="preserve">  return inputValue*5/1023;</t>
  </si>
  <si>
    <t>}</t>
  </si>
  <si>
    <t>int analogInputToDac(int inputValue){ // 4096 Son los pasos que tiene la salida del DAC</t>
  </si>
  <si>
    <t xml:space="preserve">  return (int) inputValue*4096/5;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</si>
</sst>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I1" workbookViewId="0">
      <selection activeCell="N15" sqref="N15"/>
    </sheetView>
  </sheetViews>
  <sheetFormatPr baseColWidth="10" defaultRowHeight="15" x14ac:dyDescent="0.2"/>
  <cols>
    <col min="4" max="4" width="12.5" customWidth="1"/>
    <col min="7" max="7" width="20.83203125" customWidth="1"/>
    <col min="8" max="8" width="7.5" customWidth="1"/>
    <col min="9" max="9" width="81" customWidth="1"/>
    <col min="10" max="10" width="16" customWidth="1"/>
    <col min="11" max="11" width="16.33203125" customWidth="1"/>
    <col min="12" max="12" width="7.83203125" customWidth="1"/>
    <col min="13" max="13" width="27.5" customWidth="1"/>
  </cols>
  <sheetData>
    <row r="1" spans="1:18" x14ac:dyDescent="0.2">
      <c r="I1" t="s">
        <v>0</v>
      </c>
    </row>
    <row r="2" spans="1:18" x14ac:dyDescent="0.2">
      <c r="I2" t="s">
        <v>1</v>
      </c>
    </row>
    <row r="3" spans="1:18" x14ac:dyDescent="0.2">
      <c r="I3" t="s">
        <v>2</v>
      </c>
    </row>
    <row r="5" spans="1:18" x14ac:dyDescent="0.2">
      <c r="I5" t="s">
        <v>4</v>
      </c>
    </row>
    <row r="6" spans="1:18" x14ac:dyDescent="0.2">
      <c r="B6" s="1" t="s">
        <v>10</v>
      </c>
      <c r="C6" s="1"/>
      <c r="D6" s="1" t="s">
        <v>9</v>
      </c>
      <c r="E6" s="1" t="s">
        <v>11</v>
      </c>
      <c r="F6" s="1" t="s">
        <v>8</v>
      </c>
      <c r="G6" s="1" t="s">
        <v>3</v>
      </c>
    </row>
    <row r="7" spans="1:18" x14ac:dyDescent="0.2">
      <c r="A7" t="s">
        <v>5</v>
      </c>
      <c r="B7" s="1">
        <v>3.58</v>
      </c>
      <c r="C7" s="1"/>
      <c r="D7" s="2">
        <f>INT(B7*1023/5)</f>
        <v>732</v>
      </c>
      <c r="E7" s="2">
        <f>D7*5/1023</f>
        <v>3.5777126099706744</v>
      </c>
      <c r="F7" s="2">
        <f>INT(E7*4096/5)</f>
        <v>2930</v>
      </c>
      <c r="G7" s="2">
        <f>INT((D7/((D7-D8)/1023))*((240-73)/1023))</f>
        <v>241</v>
      </c>
    </row>
    <row r="8" spans="1:18" x14ac:dyDescent="0.2">
      <c r="A8" t="s">
        <v>6</v>
      </c>
      <c r="B8" s="1">
        <v>1.1080000000000001</v>
      </c>
      <c r="C8" s="1"/>
      <c r="D8" s="2">
        <f>INT(B8*1023/5)</f>
        <v>226</v>
      </c>
      <c r="E8" s="2">
        <f>D8*5/1023</f>
        <v>1.1045943304007819</v>
      </c>
      <c r="F8" s="2">
        <f>INT(E8*4096/5)</f>
        <v>904</v>
      </c>
      <c r="G8" s="2">
        <f>INT((D8/((D7-D8)/1023))*((240-73)/1023))</f>
        <v>74</v>
      </c>
      <c r="M8">
        <v>1300</v>
      </c>
      <c r="N8">
        <v>5</v>
      </c>
      <c r="O8">
        <v>1300</v>
      </c>
    </row>
    <row r="9" spans="1:18" x14ac:dyDescent="0.2">
      <c r="M9">
        <v>1023</v>
      </c>
      <c r="N9">
        <f>(O14*5)/1023</f>
        <v>0.81133919843597258</v>
      </c>
      <c r="O9">
        <f>(N9*O8)/N8</f>
        <v>210.94819159335287</v>
      </c>
    </row>
    <row r="10" spans="1:18" x14ac:dyDescent="0.2">
      <c r="A10" t="s">
        <v>7</v>
      </c>
    </row>
    <row r="13" spans="1:18" x14ac:dyDescent="0.2">
      <c r="K13" t="s">
        <v>15</v>
      </c>
      <c r="L13">
        <v>600</v>
      </c>
      <c r="M13" t="s">
        <v>17</v>
      </c>
      <c r="N13">
        <v>7200</v>
      </c>
      <c r="O13">
        <f>N13/10</f>
        <v>720</v>
      </c>
      <c r="P13">
        <f>((N13/10)*5)/1023</f>
        <v>3.5190615835777126</v>
      </c>
      <c r="Q13">
        <f>P13*4096/5</f>
        <v>2882.8152492668623</v>
      </c>
      <c r="R13">
        <f>(((N13/10)*5)/1023)*4096/5</f>
        <v>2882.8152492668623</v>
      </c>
    </row>
    <row r="14" spans="1:18" x14ac:dyDescent="0.2">
      <c r="K14" t="s">
        <v>16</v>
      </c>
      <c r="L14">
        <v>2000</v>
      </c>
      <c r="M14" t="s">
        <v>14</v>
      </c>
      <c r="N14">
        <v>1660</v>
      </c>
      <c r="O14">
        <f>N14/10</f>
        <v>166</v>
      </c>
      <c r="P14">
        <f>((N14/10)*5)/1023</f>
        <v>0.81133919843597258</v>
      </c>
      <c r="Q14">
        <f>P14*4096/5</f>
        <v>664.64907135874876</v>
      </c>
    </row>
    <row r="16" spans="1:18" x14ac:dyDescent="0.2">
      <c r="F16" t="s">
        <v>12</v>
      </c>
    </row>
    <row r="17" spans="6:17" x14ac:dyDescent="0.2">
      <c r="F17" t="s">
        <v>13</v>
      </c>
    </row>
    <row r="18" spans="6:17" x14ac:dyDescent="0.2">
      <c r="F18" t="s">
        <v>14</v>
      </c>
      <c r="P18">
        <v>5</v>
      </c>
      <c r="Q18">
        <v>4096</v>
      </c>
    </row>
    <row r="19" spans="6:17" x14ac:dyDescent="0.2">
      <c r="P19">
        <f>Q19*P18/Q18</f>
        <v>0.810546875</v>
      </c>
      <c r="Q19">
        <v>664</v>
      </c>
    </row>
    <row r="24" spans="6:17" x14ac:dyDescent="0.2">
      <c r="I24" t="s">
        <v>18</v>
      </c>
    </row>
    <row r="25" spans="6:17" x14ac:dyDescent="0.2">
      <c r="I25" t="s">
        <v>19</v>
      </c>
    </row>
    <row r="26" spans="6:17" x14ac:dyDescent="0.2">
      <c r="I26" t="s">
        <v>20</v>
      </c>
    </row>
    <row r="28" spans="6:17" x14ac:dyDescent="0.2">
      <c r="I28" t="s">
        <v>21</v>
      </c>
    </row>
    <row r="29" spans="6:17" x14ac:dyDescent="0.2">
      <c r="I29" t="s">
        <v>22</v>
      </c>
    </row>
    <row r="30" spans="6:17" x14ac:dyDescent="0.2">
      <c r="I3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SopraSteria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ABAD GOMEZ Daniel</dc:creator>
  <cp:lastModifiedBy>Microsoft Office User</cp:lastModifiedBy>
  <dcterms:created xsi:type="dcterms:W3CDTF">2018-11-16T08:54:37Z</dcterms:created>
  <dcterms:modified xsi:type="dcterms:W3CDTF">2018-11-21T23:39:51Z</dcterms:modified>
</cp:coreProperties>
</file>