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Eclipse workspace\Trunk\Domenique\paper plots (final)\"/>
    </mc:Choice>
  </mc:AlternateContent>
  <bookViews>
    <workbookView xWindow="0" yWindow="2070" windowWidth="19200" windowHeight="69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<sst xmlns="http://schemas.openxmlformats.org/spreadsheetml/2006/main" count="21" uniqueCount="21">
  <si>
    <t>Injection Superheat (K)</t>
  </si>
  <si>
    <t>Actual Discharge Temperature (K)</t>
  </si>
  <si>
    <t>Predicted Discharge Temperature (K)</t>
  </si>
  <si>
    <t>Actual Injection Ratio</t>
  </si>
  <si>
    <t>Predicted Injection Ratio</t>
  </si>
  <si>
    <t>Actual Isentropic Efficiency</t>
  </si>
  <si>
    <t>Predicted Isentropic Efficiency</t>
  </si>
  <si>
    <t>Actual Volumetric Efficiency</t>
  </si>
  <si>
    <t>Predicted Volumetric Efficiency</t>
  </si>
  <si>
    <t>T_cond [K]</t>
  </si>
  <si>
    <t>T_evap [K]</t>
  </si>
  <si>
    <t>actual heat loss</t>
  </si>
  <si>
    <t>predicted heat loss (w/o T_amb)</t>
  </si>
  <si>
    <t>predicted heat loss (w/ T_amb)</t>
  </si>
  <si>
    <t>PressureRatio</t>
  </si>
  <si>
    <t>DELTAT_inj_sh</t>
  </si>
  <si>
    <t>T_dis_ARI</t>
  </si>
  <si>
    <t>f_loss_ARI</t>
  </si>
  <si>
    <t>eta_v_ARI</t>
  </si>
  <si>
    <t>m_ratio_ARI</t>
  </si>
  <si>
    <t>eta_isen_ARI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</si>
</sst>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K1" workbookViewId="0">
      <selection activeCell="R1" sqref="R1"/>
    </sheetView>
  </sheetViews>
  <sheetFormatPr defaultRowHeight="14.25" x14ac:dyDescent="0.45"/>
  <cols>
    <col min="3" max="3" width="20.19921875" customWidth="1"/>
    <col min="4" max="4" width="20.73046875" customWidth="1"/>
    <col min="5" max="5" width="19.19921875" customWidth="1"/>
    <col min="6" max="6" width="18.19921875" customWidth="1"/>
    <col min="7" max="7" width="19.265625" customWidth="1"/>
    <col min="8" max="8" width="19.59765625" customWidth="1"/>
    <col min="9" max="9" width="18.73046875" customWidth="1"/>
    <col min="10" max="10" width="16.59765625" customWidth="1"/>
    <col min="11" max="11" width="15.73046875" customWidth="1"/>
    <col min="21" max="21" width="11.73046875" bestFit="1" customWidth="1"/>
  </cols>
  <sheetData>
    <row r="1" spans="1:21" s="2" customFormat="1" ht="57" x14ac:dyDescent="0.45">
      <c r="A1" s="3" t="s">
        <v>9</v>
      </c>
      <c r="B1" s="3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11</v>
      </c>
      <c r="M1" s="5" t="s">
        <v>12</v>
      </c>
      <c r="N1" s="5" t="s">
        <v>13</v>
      </c>
      <c r="O1" t="s">
        <v>14</v>
      </c>
      <c r="P1" t="s">
        <v>15</v>
      </c>
      <c r="Q1" s="6" t="s">
        <v>16</v>
      </c>
      <c r="R1" s="6" t="s">
        <v>19</v>
      </c>
      <c r="S1" s="6" t="s">
        <v>17</v>
      </c>
      <c r="T1" s="6" t="s">
        <v>18</v>
      </c>
      <c r="U1" s="6" t="s">
        <v>20</v>
      </c>
    </row>
    <row r="2" spans="1:21" x14ac:dyDescent="0.45">
      <c r="A2">
        <v>311.39999999999998</v>
      </c>
      <c r="B2">
        <v>277.7</v>
      </c>
      <c r="C2">
        <v>-0.26889999999999997</v>
      </c>
      <c r="D2">
        <v>342.5</v>
      </c>
      <c r="E2">
        <v>340.5</v>
      </c>
      <c r="F2">
        <v>0.1108</v>
      </c>
      <c r="G2">
        <v>0.11310000000000001</v>
      </c>
      <c r="H2">
        <v>0.61860000000000004</v>
      </c>
      <c r="I2">
        <v>0.64270000000000005</v>
      </c>
      <c r="J2">
        <v>0.92259999999999998</v>
      </c>
      <c r="K2">
        <v>0.92710000000000004</v>
      </c>
      <c r="L2">
        <v>2.7320000000000002</v>
      </c>
      <c r="M2">
        <v>3.4579340629677495</v>
      </c>
      <c r="N2">
        <v>3.3851203680170197</v>
      </c>
      <c r="O2">
        <v>2.74</v>
      </c>
      <c r="P2">
        <v>-0.26889999999999997</v>
      </c>
      <c r="Q2">
        <f>665.0593909+0.817927021453*A2+0.00276112742963*A2^2+0.0000229182346928*A2^3-1.62264374721*B2-0.00383816931629*B2^2+0.0000537251962303*B2^3-0.008868928794*A2*B2-0.00002136670232*A2*B2^2-0.00002448785401*A2^2*B2</f>
        <v>344.03348374734901</v>
      </c>
      <c r="R2">
        <f>-4.465889875+0.0107360909672*A2+0.0000343103203327*A2^2-0.000000132222315321*A2^3-0.00143325862022*B2+0.00000345598124464*B2^2-0.000000113727106917*B2^3+0.0000430278967*A2*B2+0.00000002279244482*A2*B2^2+0.000000006045795432*A2^2*B2</f>
        <v>7.5756316107959104E-2</v>
      </c>
      <c r="S2">
        <f>169.0629066+0.469381128435*A2+0.00083348547161*A2^2-0.00000110098256054*A2^3-1.0042018431*B2-0.00318397009943*B2^2+0.0000134406588485*B2^3-0.001544169475*A2*B2+0.000002503405378*A2*B2^2-0.000001832161488*A2^2*B2</f>
        <v>3.4843927919093929</v>
      </c>
      <c r="T2">
        <f>-1.552608346+0.00220116615728*A2+0.00000454706451202*A2^2-0.0000000665161658137*A2^3+0.00421577359357*B2+0.0000121895400743*B2^2-0.000000108462358524*B2^3+0.00002487972751*A2*B2+0.00000002856676134*A2*B2^2+0.00000002716855885*A2^2*B2</f>
        <v>0.92229918164685498</v>
      </c>
      <c r="U2">
        <f>-3.511786579+0.00575172002971*A2+0.0000000498536022069*A2^2-0.000000271610183794*A2^3+0.00382867611365*B2-0.00000796961415441*B2^2-0.000000412819827189*B2^3+0.00008153326887*A2*B2+0.0000002621820947*A2*B2^2+0.0000002075530199*A2^2*B2</f>
        <v>0.62625064105237183</v>
      </c>
    </row>
    <row r="3" spans="1:21" x14ac:dyDescent="0.45">
      <c r="A3">
        <v>310.39999999999998</v>
      </c>
      <c r="B3">
        <v>263.8</v>
      </c>
      <c r="C3">
        <v>-0.2021</v>
      </c>
      <c r="D3">
        <v>348.3</v>
      </c>
      <c r="E3">
        <v>348.3</v>
      </c>
      <c r="F3">
        <v>0.21110000000000001</v>
      </c>
      <c r="G3">
        <v>0.21210000000000001</v>
      </c>
      <c r="H3">
        <v>0.64510000000000001</v>
      </c>
      <c r="I3">
        <v>0.64570000000000005</v>
      </c>
      <c r="J3">
        <v>0.89739999999999998</v>
      </c>
      <c r="K3">
        <v>0.89849999999999997</v>
      </c>
      <c r="L3">
        <v>2.9039999999999999</v>
      </c>
      <c r="M3">
        <v>3.1072310018070466</v>
      </c>
      <c r="N3">
        <v>3.0553871450680212</v>
      </c>
      <c r="O3">
        <v>4.3789999999999996</v>
      </c>
      <c r="P3">
        <v>-0.2021</v>
      </c>
      <c r="Q3">
        <f t="shared" ref="Q3:Q44" si="0">665.0593909+0.817927021453*A3+0.00276112742963*A3^2+0.0000229182346928*A3^3-1.62264374721*B3-0.00383816931629*B3^2+0.0000537251962303*B3^3-0.008868928794*A3*B3-0.00002136670232*A3*B3^2-0.00002448785401*A3^2*B3</f>
        <v>351.35094071368405</v>
      </c>
      <c r="R3">
        <f t="shared" ref="R3:R44" si="1">-4.465889875+0.0107360909672*A3+0.0000343103203327*A3^2-0.000000132222315321*A3^3-0.00143325862022*B3+0.00000345598124464*B3^2-0.000000113727106917*B3^3+0.0000430278967*A3*B3+0.00000002279244482*A3*B3^2+0.000000006045795432*A3^2*B3</f>
        <v>0.16191477912422683</v>
      </c>
      <c r="S3">
        <f t="shared" ref="S3:S44" si="2">169.0629066+0.469381128435*A3+0.00083348547161*A3^2-0.00000110098256054*A3^3-1.0042018431*B3-0.00318397009943*B3^2+0.0000134406588485*B3^3-0.001544169475*A3*B3+0.000002503405378*A3*B3^2-0.000001832161488*A3^2*B3</f>
        <v>3.4641360825831882</v>
      </c>
      <c r="T3">
        <f t="shared" ref="T3:T44" si="3">-1.552608346+0.00220116615728*A3+0.00000454706451202*A3^2-0.0000000665161658137*A3^3+0.00421577359357*B3+0.0000121895400743*B3^2-0.000000108462358524*B3^3+0.00002487972751*A3*B3+0.00000002856676134*A3*B3^2+0.00000002716855885*A3^2*B3</f>
        <v>0.89356062904813038</v>
      </c>
      <c r="U3">
        <f t="shared" ref="U3:U44" si="4">-3.511786579+0.00575172002971*A3+0.0000000498536022069*A3^2-0.000000271610183794*A3^3+0.00382867611365*B3-0.00000796961415441*B3^2-0.000000412819827189*B3^3+0.00008153326887*A3*B3+0.0000002621820947*A3*B3^2+0.0000002075530199*A3^2*B3</f>
        <v>0.64721025622365147</v>
      </c>
    </row>
    <row r="4" spans="1:21" x14ac:dyDescent="0.45">
      <c r="A4">
        <v>316.89999999999998</v>
      </c>
      <c r="B4">
        <v>272.10000000000002</v>
      </c>
      <c r="C4">
        <v>-0.2472</v>
      </c>
      <c r="D4">
        <v>350.6</v>
      </c>
      <c r="E4">
        <v>350.7</v>
      </c>
      <c r="F4">
        <v>0.1948</v>
      </c>
      <c r="G4">
        <v>0.19719999999999999</v>
      </c>
      <c r="H4">
        <v>0.65529999999999999</v>
      </c>
      <c r="I4">
        <v>0.64710000000000001</v>
      </c>
      <c r="J4">
        <v>0.90839999999999999</v>
      </c>
      <c r="K4">
        <v>0.90629999999999999</v>
      </c>
      <c r="L4">
        <v>2.9260000000000002</v>
      </c>
      <c r="M4">
        <v>3.8871558163863518</v>
      </c>
      <c r="N4">
        <v>3.9012459879117705</v>
      </c>
      <c r="O4">
        <v>3.8250000000000002</v>
      </c>
      <c r="P4">
        <v>-0.2472</v>
      </c>
      <c r="Q4">
        <f t="shared" si="0"/>
        <v>352.3380294636728</v>
      </c>
      <c r="R4">
        <f t="shared" si="1"/>
        <v>0.15902047853946991</v>
      </c>
      <c r="S4">
        <f t="shared" si="2"/>
        <v>3.788683925336727</v>
      </c>
      <c r="T4">
        <f t="shared" si="3"/>
        <v>0.90725341013657868</v>
      </c>
      <c r="U4">
        <f t="shared" si="4"/>
        <v>0.66066151703325193</v>
      </c>
    </row>
    <row r="5" spans="1:21" x14ac:dyDescent="0.45">
      <c r="A5">
        <v>317.3</v>
      </c>
      <c r="B5">
        <v>277.39999999999998</v>
      </c>
      <c r="C5">
        <v>-0.2591</v>
      </c>
      <c r="D5">
        <v>348.9</v>
      </c>
      <c r="E5">
        <v>348</v>
      </c>
      <c r="F5">
        <v>0.15359999999999999</v>
      </c>
      <c r="G5">
        <v>0.15959999999999999</v>
      </c>
      <c r="H5">
        <v>0.64539999999999997</v>
      </c>
      <c r="I5">
        <v>0.64910000000000001</v>
      </c>
      <c r="J5">
        <v>0.91610000000000003</v>
      </c>
      <c r="K5">
        <v>0.9173</v>
      </c>
      <c r="L5">
        <v>2.9670000000000001</v>
      </c>
      <c r="M5">
        <v>4.0602364521623961</v>
      </c>
      <c r="N5">
        <v>4.0533568675775076</v>
      </c>
      <c r="O5">
        <v>3.218</v>
      </c>
      <c r="P5">
        <v>-0.2591</v>
      </c>
      <c r="Q5">
        <f t="shared" si="0"/>
        <v>349.82408229203884</v>
      </c>
      <c r="R5">
        <f t="shared" si="1"/>
        <v>0.12445107915973813</v>
      </c>
      <c r="S5">
        <f t="shared" si="2"/>
        <v>4.1111201339384991</v>
      </c>
      <c r="T5">
        <f t="shared" si="3"/>
        <v>0.91708355183565926</v>
      </c>
      <c r="U5">
        <f t="shared" si="4"/>
        <v>0.65288881098799845</v>
      </c>
    </row>
    <row r="6" spans="1:21" x14ac:dyDescent="0.45">
      <c r="A6">
        <v>322.39999999999998</v>
      </c>
      <c r="B6">
        <v>277.7</v>
      </c>
      <c r="C6">
        <v>-0.21859999999999999</v>
      </c>
      <c r="D6">
        <v>353.9</v>
      </c>
      <c r="E6">
        <v>354</v>
      </c>
      <c r="F6">
        <v>0.19320000000000001</v>
      </c>
      <c r="G6">
        <v>0.2006</v>
      </c>
      <c r="H6">
        <v>0.65480000000000005</v>
      </c>
      <c r="I6">
        <v>0.64839999999999998</v>
      </c>
      <c r="J6">
        <v>0.91049999999999998</v>
      </c>
      <c r="K6">
        <v>0.90900000000000003</v>
      </c>
      <c r="L6">
        <v>4.1669999999999998</v>
      </c>
      <c r="M6">
        <v>4.6682808950771157</v>
      </c>
      <c r="N6">
        <v>4.6436302778637089</v>
      </c>
      <c r="O6">
        <v>3.6190000000000002</v>
      </c>
      <c r="P6">
        <v>-0.21859999999999999</v>
      </c>
      <c r="Q6">
        <f t="shared" si="0"/>
        <v>355.61314695696569</v>
      </c>
      <c r="R6">
        <f t="shared" si="1"/>
        <v>0.15730029056660816</v>
      </c>
      <c r="S6">
        <f t="shared" si="2"/>
        <v>4.6688558958054998</v>
      </c>
      <c r="T6">
        <f t="shared" si="3"/>
        <v>0.91058673289664893</v>
      </c>
      <c r="U6">
        <f t="shared" si="4"/>
        <v>0.66295145954568113</v>
      </c>
    </row>
    <row r="7" spans="1:21" x14ac:dyDescent="0.45">
      <c r="A7">
        <v>322.3</v>
      </c>
      <c r="B7">
        <v>269.5</v>
      </c>
      <c r="C7">
        <v>-0.2</v>
      </c>
      <c r="D7">
        <v>359</v>
      </c>
      <c r="E7">
        <v>359.1</v>
      </c>
      <c r="F7">
        <v>0.28760000000000002</v>
      </c>
      <c r="G7">
        <v>0.26840000000000003</v>
      </c>
      <c r="H7">
        <v>0.64680000000000004</v>
      </c>
      <c r="I7">
        <v>0.64759999999999995</v>
      </c>
      <c r="J7">
        <v>0.89280000000000004</v>
      </c>
      <c r="K7">
        <v>0.89180000000000004</v>
      </c>
      <c r="L7">
        <v>3.8929999999999998</v>
      </c>
      <c r="M7">
        <v>4.152987032673364</v>
      </c>
      <c r="N7">
        <v>4.2110119808190927</v>
      </c>
      <c r="O7">
        <v>4.8079999999999998</v>
      </c>
      <c r="P7">
        <v>-0.2</v>
      </c>
      <c r="Q7">
        <f t="shared" si="0"/>
        <v>362.27263511081946</v>
      </c>
      <c r="R7">
        <f t="shared" si="1"/>
        <v>0.2105168547789327</v>
      </c>
      <c r="S7">
        <f t="shared" si="2"/>
        <v>4.4486545902435637</v>
      </c>
      <c r="T7">
        <f t="shared" si="3"/>
        <v>0.89102327384586621</v>
      </c>
      <c r="U7">
        <f t="shared" si="4"/>
        <v>0.65602563920811985</v>
      </c>
    </row>
    <row r="8" spans="1:21" x14ac:dyDescent="0.45">
      <c r="A8">
        <v>322.3</v>
      </c>
      <c r="B8">
        <v>266.7</v>
      </c>
      <c r="C8">
        <v>-0.22789999999999999</v>
      </c>
      <c r="D8">
        <v>360.7</v>
      </c>
      <c r="E8">
        <v>360.7</v>
      </c>
      <c r="F8">
        <v>0.33789999999999998</v>
      </c>
      <c r="G8">
        <v>0.29830000000000001</v>
      </c>
      <c r="H8">
        <v>0.63560000000000005</v>
      </c>
      <c r="I8">
        <v>0.64270000000000005</v>
      </c>
      <c r="J8">
        <v>0.88539999999999996</v>
      </c>
      <c r="K8">
        <v>0.88490000000000002</v>
      </c>
      <c r="L8">
        <v>4.0339999999999998</v>
      </c>
      <c r="M8">
        <v>4.0597358628147431</v>
      </c>
      <c r="N8">
        <v>4.0853446528168034</v>
      </c>
      <c r="O8">
        <v>5.3230000000000004</v>
      </c>
      <c r="P8">
        <v>-0.22789999999999999</v>
      </c>
      <c r="Q8">
        <f t="shared" si="0"/>
        <v>365.60567486487389</v>
      </c>
      <c r="R8">
        <f t="shared" si="1"/>
        <v>0.22638961372272212</v>
      </c>
      <c r="S8">
        <f t="shared" si="2"/>
        <v>4.6405864592382073</v>
      </c>
      <c r="T8">
        <f t="shared" si="3"/>
        <v>0.88222760880532214</v>
      </c>
      <c r="U8">
        <f t="shared" si="4"/>
        <v>0.64570802761638735</v>
      </c>
    </row>
    <row r="9" spans="1:21" x14ac:dyDescent="0.45">
      <c r="A9">
        <v>333.4</v>
      </c>
      <c r="B9">
        <v>280.5</v>
      </c>
      <c r="C9">
        <v>-0.2303</v>
      </c>
      <c r="D9">
        <v>365.2</v>
      </c>
      <c r="E9">
        <v>365.5</v>
      </c>
      <c r="F9">
        <v>0.29249999999999998</v>
      </c>
      <c r="G9">
        <v>0.2918</v>
      </c>
      <c r="H9">
        <v>0.64170000000000005</v>
      </c>
      <c r="I9">
        <v>0.6462</v>
      </c>
      <c r="J9">
        <v>0.89459999999999995</v>
      </c>
      <c r="K9">
        <v>0.89670000000000005</v>
      </c>
      <c r="L9">
        <v>6.5289999999999999</v>
      </c>
      <c r="M9">
        <v>6.0940103692284477</v>
      </c>
      <c r="N9">
        <v>6.002920710189918</v>
      </c>
      <c r="O9">
        <v>4.3040000000000003</v>
      </c>
      <c r="P9">
        <v>-0.2303</v>
      </c>
      <c r="Q9">
        <f t="shared" si="0"/>
        <v>369.15699306190129</v>
      </c>
      <c r="R9">
        <f t="shared" si="1"/>
        <v>0.19750378148800632</v>
      </c>
      <c r="S9">
        <f t="shared" si="2"/>
        <v>5.9735112069479115</v>
      </c>
      <c r="T9">
        <f t="shared" si="3"/>
        <v>0.89268379510461304</v>
      </c>
      <c r="U9">
        <f t="shared" si="4"/>
        <v>0.655510512416698</v>
      </c>
    </row>
    <row r="10" spans="1:21" x14ac:dyDescent="0.45">
      <c r="A10">
        <v>326.8</v>
      </c>
      <c r="B10">
        <v>272.10000000000002</v>
      </c>
      <c r="C10">
        <v>-0.15090000000000001</v>
      </c>
      <c r="D10">
        <v>362.6</v>
      </c>
      <c r="E10">
        <v>363</v>
      </c>
      <c r="F10">
        <v>0.31219999999999998</v>
      </c>
      <c r="G10">
        <v>0.29449999999999998</v>
      </c>
      <c r="H10">
        <v>0.64319999999999999</v>
      </c>
      <c r="I10">
        <v>0.64359999999999995</v>
      </c>
      <c r="J10">
        <v>0.88700000000000001</v>
      </c>
      <c r="K10">
        <v>0.8891</v>
      </c>
      <c r="L10">
        <v>5.1120000000000001</v>
      </c>
      <c r="M10">
        <v>4.8426708692339115</v>
      </c>
      <c r="N10">
        <v>4.8609126641774552</v>
      </c>
      <c r="O10">
        <v>4.8929999999999998</v>
      </c>
      <c r="P10">
        <v>-0.15090000000000001</v>
      </c>
      <c r="Q10">
        <f t="shared" si="0"/>
        <v>366.53156249436574</v>
      </c>
      <c r="R10">
        <f t="shared" si="1"/>
        <v>0.22023248203938217</v>
      </c>
      <c r="S10">
        <f t="shared" si="2"/>
        <v>4.8578844889568273</v>
      </c>
      <c r="T10">
        <f t="shared" si="3"/>
        <v>0.88843521990563357</v>
      </c>
      <c r="U10">
        <f t="shared" si="4"/>
        <v>0.65393722127167919</v>
      </c>
    </row>
    <row r="11" spans="1:21" x14ac:dyDescent="0.45">
      <c r="A11">
        <v>327.10000000000002</v>
      </c>
      <c r="B11">
        <v>274.89999999999998</v>
      </c>
      <c r="C11">
        <v>-0.22770000000000001</v>
      </c>
      <c r="D11">
        <v>360.8</v>
      </c>
      <c r="E11">
        <v>361.3</v>
      </c>
      <c r="F11">
        <v>0.28129999999999999</v>
      </c>
      <c r="G11">
        <v>0.27260000000000001</v>
      </c>
      <c r="H11">
        <v>0.64970000000000006</v>
      </c>
      <c r="I11">
        <v>0.64680000000000004</v>
      </c>
      <c r="J11">
        <v>0.89370000000000005</v>
      </c>
      <c r="K11">
        <v>0.89529999999999998</v>
      </c>
      <c r="L11">
        <v>4.9450000000000003</v>
      </c>
      <c r="M11">
        <v>5.0028375046794915</v>
      </c>
      <c r="N11">
        <v>5.0013362713269744</v>
      </c>
      <c r="O11">
        <v>4.4720000000000004</v>
      </c>
      <c r="P11">
        <v>-0.22770000000000001</v>
      </c>
      <c r="Q11">
        <f t="shared" si="0"/>
        <v>364.19031561659335</v>
      </c>
      <c r="R11">
        <f t="shared" si="1"/>
        <v>0.20426321576747905</v>
      </c>
      <c r="S11">
        <f t="shared" si="2"/>
        <v>4.9360787325097562</v>
      </c>
      <c r="T11">
        <f t="shared" si="3"/>
        <v>0.89526353982150775</v>
      </c>
      <c r="U11">
        <f t="shared" si="4"/>
        <v>0.66042455320269511</v>
      </c>
    </row>
    <row r="12" spans="1:21" x14ac:dyDescent="0.45">
      <c r="A12">
        <v>327.7</v>
      </c>
      <c r="B12">
        <v>280.5</v>
      </c>
      <c r="C12">
        <v>-2.7E-2</v>
      </c>
      <c r="D12">
        <v>359.1</v>
      </c>
      <c r="E12">
        <v>359.5</v>
      </c>
      <c r="F12">
        <v>0.20649999999999999</v>
      </c>
      <c r="G12">
        <v>0.2253</v>
      </c>
      <c r="H12">
        <v>0.65329999999999999</v>
      </c>
      <c r="I12">
        <v>0.64729999999999999</v>
      </c>
      <c r="J12">
        <v>0.90290000000000004</v>
      </c>
      <c r="K12">
        <v>0.9052</v>
      </c>
      <c r="L12">
        <v>6.6790000000000003</v>
      </c>
      <c r="M12">
        <v>5.523795601296805</v>
      </c>
      <c r="N12">
        <v>5.5827617511799099</v>
      </c>
      <c r="O12">
        <v>3.7519999999999998</v>
      </c>
      <c r="P12">
        <v>-2.7E-2</v>
      </c>
      <c r="Q12">
        <f t="shared" si="0"/>
        <v>360.91481357390626</v>
      </c>
      <c r="R12">
        <f t="shared" si="1"/>
        <v>0.16866068096454928</v>
      </c>
      <c r="S12">
        <f t="shared" si="2"/>
        <v>5.4971387636383113</v>
      </c>
      <c r="T12">
        <f t="shared" si="3"/>
        <v>0.90597697008514888</v>
      </c>
      <c r="U12">
        <f t="shared" si="4"/>
        <v>0.66270185583703167</v>
      </c>
    </row>
    <row r="13" spans="1:21" x14ac:dyDescent="0.45">
      <c r="A13">
        <v>327.7</v>
      </c>
      <c r="B13">
        <v>272.2</v>
      </c>
      <c r="C13">
        <v>5.79</v>
      </c>
      <c r="D13">
        <v>366</v>
      </c>
      <c r="E13">
        <v>366.3</v>
      </c>
      <c r="F13">
        <v>0.27450000000000002</v>
      </c>
      <c r="G13">
        <v>0.28239999999999998</v>
      </c>
      <c r="H13">
        <v>0.64670000000000005</v>
      </c>
      <c r="I13">
        <v>0.64</v>
      </c>
      <c r="J13">
        <v>0.88780000000000003</v>
      </c>
      <c r="K13">
        <v>0.88549999999999995</v>
      </c>
      <c r="L13">
        <v>5.1100000000000003</v>
      </c>
      <c r="M13">
        <v>5.3649135227827349</v>
      </c>
      <c r="N13">
        <v>5.3504941208042922</v>
      </c>
      <c r="O13">
        <v>4.9859999999999998</v>
      </c>
      <c r="P13">
        <v>5.79</v>
      </c>
      <c r="Q13">
        <f t="shared" si="0"/>
        <v>367.88821641752043</v>
      </c>
      <c r="R13">
        <f t="shared" si="1"/>
        <v>0.22429754484002937</v>
      </c>
      <c r="S13">
        <f t="shared" si="2"/>
        <v>4.9472433648542662</v>
      </c>
      <c r="T13">
        <f t="shared" si="3"/>
        <v>0.8865041382624238</v>
      </c>
      <c r="U13">
        <f t="shared" si="4"/>
        <v>0.6516643206960584</v>
      </c>
    </row>
    <row r="14" spans="1:21" x14ac:dyDescent="0.45">
      <c r="A14">
        <v>327.7</v>
      </c>
      <c r="B14">
        <v>274.8</v>
      </c>
      <c r="C14">
        <v>5.5830000000000002</v>
      </c>
      <c r="D14">
        <v>363.5</v>
      </c>
      <c r="E14">
        <v>363.2</v>
      </c>
      <c r="F14">
        <v>0.22789999999999999</v>
      </c>
      <c r="G14">
        <v>0.26879999999999998</v>
      </c>
      <c r="H14">
        <v>0.66559999999999997</v>
      </c>
      <c r="I14">
        <v>0.66979999999999995</v>
      </c>
      <c r="J14">
        <v>0.89039999999999997</v>
      </c>
      <c r="K14">
        <v>0.89629999999999999</v>
      </c>
      <c r="L14">
        <v>5.8710000000000004</v>
      </c>
      <c r="M14">
        <v>5.8804131071478647</v>
      </c>
      <c r="N14">
        <v>5.8574436254020501</v>
      </c>
      <c r="O14">
        <v>4.5490000000000004</v>
      </c>
      <c r="P14">
        <v>5.5830000000000002</v>
      </c>
      <c r="Q14">
        <f t="shared" si="0"/>
        <v>365.20556470052134</v>
      </c>
      <c r="R14">
        <f t="shared" si="1"/>
        <v>0.20810191824274341</v>
      </c>
      <c r="S14">
        <f t="shared" si="2"/>
        <v>4.9896981766209407</v>
      </c>
      <c r="T14">
        <f t="shared" si="3"/>
        <v>0.89361481118059427</v>
      </c>
      <c r="U14">
        <f t="shared" si="4"/>
        <v>0.65902931708458912</v>
      </c>
    </row>
    <row r="15" spans="1:21" x14ac:dyDescent="0.45">
      <c r="A15">
        <v>327.7</v>
      </c>
      <c r="B15">
        <v>280.5</v>
      </c>
      <c r="C15">
        <v>5.82</v>
      </c>
      <c r="D15">
        <v>360.4</v>
      </c>
      <c r="E15">
        <v>360.1</v>
      </c>
      <c r="F15">
        <v>0.17130000000000001</v>
      </c>
      <c r="G15">
        <v>0.21049999999999999</v>
      </c>
      <c r="H15">
        <v>0.66690000000000005</v>
      </c>
      <c r="I15">
        <v>0.66930000000000001</v>
      </c>
      <c r="J15">
        <v>0.90459999999999996</v>
      </c>
      <c r="K15">
        <v>0.90769999999999995</v>
      </c>
      <c r="L15">
        <v>6.2039999999999997</v>
      </c>
      <c r="M15">
        <v>6.0954830092043304</v>
      </c>
      <c r="N15">
        <v>6.2108962806940395</v>
      </c>
      <c r="O15">
        <v>3.7559999999999998</v>
      </c>
      <c r="P15">
        <v>5.82</v>
      </c>
      <c r="Q15">
        <f t="shared" si="0"/>
        <v>360.91481357390626</v>
      </c>
      <c r="R15">
        <f t="shared" si="1"/>
        <v>0.16866068096454928</v>
      </c>
      <c r="S15">
        <f t="shared" si="2"/>
        <v>5.4971387636383113</v>
      </c>
      <c r="T15">
        <f t="shared" si="3"/>
        <v>0.90597697008514888</v>
      </c>
      <c r="U15">
        <f t="shared" si="4"/>
        <v>0.66270185583703167</v>
      </c>
    </row>
    <row r="16" spans="1:21" x14ac:dyDescent="0.45">
      <c r="A16">
        <v>316.7</v>
      </c>
      <c r="B16">
        <v>272.10000000000002</v>
      </c>
      <c r="C16">
        <v>5.7809999999999997</v>
      </c>
      <c r="D16">
        <v>351.2</v>
      </c>
      <c r="E16">
        <v>351.2</v>
      </c>
      <c r="F16">
        <v>0.1507</v>
      </c>
      <c r="G16">
        <v>0.18390000000000001</v>
      </c>
      <c r="H16">
        <v>0.67220000000000002</v>
      </c>
      <c r="I16">
        <v>0.6714</v>
      </c>
      <c r="J16">
        <v>0.9123</v>
      </c>
      <c r="K16">
        <v>0.90900000000000003</v>
      </c>
      <c r="L16">
        <v>4.6609999999999996</v>
      </c>
      <c r="M16">
        <v>4.6161661641158211</v>
      </c>
      <c r="N16">
        <v>4.5614305330832616</v>
      </c>
      <c r="O16">
        <v>3.806</v>
      </c>
      <c r="P16">
        <v>5.7809999999999997</v>
      </c>
      <c r="Q16">
        <f t="shared" si="0"/>
        <v>352.08787090565261</v>
      </c>
      <c r="R16">
        <f t="shared" si="1"/>
        <v>0.15759998992882154</v>
      </c>
      <c r="S16">
        <f t="shared" si="2"/>
        <v>3.7656246067232573</v>
      </c>
      <c r="T16">
        <f t="shared" si="3"/>
        <v>0.90752865175331954</v>
      </c>
      <c r="U16">
        <f t="shared" si="4"/>
        <v>0.660384616023868</v>
      </c>
    </row>
    <row r="17" spans="1:21" x14ac:dyDescent="0.45">
      <c r="A17">
        <v>316.60000000000002</v>
      </c>
      <c r="B17">
        <v>277.7</v>
      </c>
      <c r="C17">
        <v>5.7469999999999999</v>
      </c>
      <c r="D17">
        <v>348.5</v>
      </c>
      <c r="E17">
        <v>348.1</v>
      </c>
      <c r="F17">
        <v>0.1144</v>
      </c>
      <c r="G17">
        <v>0.14149999999999999</v>
      </c>
      <c r="H17">
        <v>0.65649999999999997</v>
      </c>
      <c r="I17">
        <v>0.66649999999999998</v>
      </c>
      <c r="J17">
        <v>0.92149999999999999</v>
      </c>
      <c r="K17">
        <v>0.92010000000000003</v>
      </c>
      <c r="L17">
        <v>4.9000000000000004</v>
      </c>
      <c r="M17">
        <v>4.6147477072984495</v>
      </c>
      <c r="N17">
        <v>4.5627282817517107</v>
      </c>
      <c r="O17">
        <v>3.1320000000000001</v>
      </c>
      <c r="P17">
        <v>5.7469999999999999</v>
      </c>
      <c r="Q17">
        <f t="shared" si="0"/>
        <v>348.97239736233905</v>
      </c>
      <c r="R17">
        <f t="shared" si="1"/>
        <v>0.11700897025996787</v>
      </c>
      <c r="S17">
        <f t="shared" si="2"/>
        <v>4.0660866613704911</v>
      </c>
      <c r="T17">
        <f t="shared" si="3"/>
        <v>0.91830432344326174</v>
      </c>
      <c r="U17">
        <f t="shared" si="4"/>
        <v>0.6496457207876869</v>
      </c>
    </row>
    <row r="18" spans="1:21" x14ac:dyDescent="0.45">
      <c r="A18">
        <v>311.10000000000002</v>
      </c>
      <c r="B18">
        <v>264</v>
      </c>
      <c r="C18">
        <v>5.8650000000000002</v>
      </c>
      <c r="D18">
        <v>350.8</v>
      </c>
      <c r="E18">
        <v>351.2</v>
      </c>
      <c r="F18">
        <v>0.18459999999999999</v>
      </c>
      <c r="G18">
        <v>0.2031</v>
      </c>
      <c r="H18">
        <v>0.64759999999999995</v>
      </c>
      <c r="I18">
        <v>0.64219999999999999</v>
      </c>
      <c r="J18">
        <v>0.89439999999999997</v>
      </c>
      <c r="K18">
        <v>0.89529999999999998</v>
      </c>
      <c r="L18">
        <v>3.92</v>
      </c>
      <c r="M18">
        <v>3.3639232281909912</v>
      </c>
      <c r="N18">
        <v>3.4047906991904417</v>
      </c>
      <c r="O18">
        <v>4.431</v>
      </c>
      <c r="P18">
        <v>5.8650000000000002</v>
      </c>
      <c r="Q18">
        <f t="shared" si="0"/>
        <v>352.07106637570246</v>
      </c>
      <c r="R18">
        <f t="shared" si="1"/>
        <v>0.16616204768710321</v>
      </c>
      <c r="S18">
        <f t="shared" si="2"/>
        <v>3.5339361139878847</v>
      </c>
      <c r="T18">
        <f t="shared" si="3"/>
        <v>0.89330460025953395</v>
      </c>
      <c r="U18">
        <f t="shared" si="4"/>
        <v>0.64820160446395292</v>
      </c>
    </row>
    <row r="19" spans="1:21" x14ac:dyDescent="0.45">
      <c r="A19">
        <v>311.10000000000002</v>
      </c>
      <c r="B19">
        <v>277.60000000000002</v>
      </c>
      <c r="C19">
        <v>5.673</v>
      </c>
      <c r="D19">
        <v>343.3</v>
      </c>
      <c r="E19">
        <v>342.7</v>
      </c>
      <c r="F19">
        <v>9.0959999999999999E-2</v>
      </c>
      <c r="G19">
        <v>9.4339999999999993E-2</v>
      </c>
      <c r="H19">
        <v>0.62029999999999996</v>
      </c>
      <c r="I19">
        <v>0.64139999999999997</v>
      </c>
      <c r="J19">
        <v>0.92630000000000001</v>
      </c>
      <c r="K19">
        <v>0.9254</v>
      </c>
      <c r="L19">
        <v>4.0789999999999997</v>
      </c>
      <c r="M19">
        <v>3.5118425078222613</v>
      </c>
      <c r="N19">
        <v>3.4291811887565524</v>
      </c>
      <c r="O19">
        <v>2.72</v>
      </c>
      <c r="P19">
        <v>5.673</v>
      </c>
      <c r="Q19">
        <f t="shared" si="0"/>
        <v>343.79232861380444</v>
      </c>
      <c r="R19">
        <f t="shared" si="1"/>
        <v>7.4021563606017471E-2</v>
      </c>
      <c r="S19">
        <f t="shared" si="2"/>
        <v>3.438573208110121</v>
      </c>
      <c r="T19">
        <f t="shared" si="3"/>
        <v>0.92232601270087755</v>
      </c>
      <c r="U19">
        <f t="shared" si="4"/>
        <v>0.62510759427523244</v>
      </c>
    </row>
    <row r="20" spans="1:21" x14ac:dyDescent="0.45">
      <c r="A20">
        <v>322.10000000000002</v>
      </c>
      <c r="B20">
        <v>277.7</v>
      </c>
      <c r="C20">
        <v>5.7160000000000002</v>
      </c>
      <c r="D20">
        <v>355.6</v>
      </c>
      <c r="E20">
        <v>356</v>
      </c>
      <c r="F20">
        <v>0.15590000000000001</v>
      </c>
      <c r="G20">
        <v>0.1714</v>
      </c>
      <c r="H20">
        <v>0.65849999999999997</v>
      </c>
      <c r="I20">
        <v>0.64749999999999996</v>
      </c>
      <c r="J20">
        <v>0.91279999999999994</v>
      </c>
      <c r="K20">
        <v>0.90749999999999997</v>
      </c>
      <c r="L20">
        <v>4.8280000000000003</v>
      </c>
      <c r="M20">
        <v>4.8297989879647609</v>
      </c>
      <c r="N20">
        <v>4.7713857985735215</v>
      </c>
      <c r="O20">
        <v>3.5870000000000002</v>
      </c>
      <c r="P20">
        <v>5.7160000000000002</v>
      </c>
      <c r="Q20">
        <f t="shared" si="0"/>
        <v>355.23998042550579</v>
      </c>
      <c r="R20">
        <f t="shared" si="1"/>
        <v>0.15536655464636959</v>
      </c>
      <c r="S20">
        <f t="shared" si="2"/>
        <v>4.6388883859686416</v>
      </c>
      <c r="T20">
        <f t="shared" si="3"/>
        <v>0.91107144952211461</v>
      </c>
      <c r="U20">
        <f t="shared" si="4"/>
        <v>0.66259877109257381</v>
      </c>
    </row>
    <row r="21" spans="1:21" x14ac:dyDescent="0.45">
      <c r="A21">
        <v>322.2</v>
      </c>
      <c r="B21">
        <v>269.39999999999998</v>
      </c>
      <c r="C21">
        <v>5.4550000000000001</v>
      </c>
      <c r="D21">
        <v>360.7</v>
      </c>
      <c r="E21">
        <v>360.9</v>
      </c>
      <c r="F21">
        <v>0.24410000000000001</v>
      </c>
      <c r="G21">
        <v>0.24360000000000001</v>
      </c>
      <c r="H21">
        <v>0.65069999999999995</v>
      </c>
      <c r="I21">
        <v>0.63939999999999997</v>
      </c>
      <c r="J21">
        <v>0.89610000000000001</v>
      </c>
      <c r="K21">
        <v>0.88849999999999996</v>
      </c>
      <c r="L21">
        <v>4.6040000000000001</v>
      </c>
      <c r="M21">
        <v>4.5469625439817598</v>
      </c>
      <c r="N21">
        <v>4.5032509924111084</v>
      </c>
      <c r="O21">
        <v>4.8049999999999997</v>
      </c>
      <c r="P21">
        <v>5.4550000000000001</v>
      </c>
      <c r="Q21">
        <f t="shared" si="0"/>
        <v>362.22833013850391</v>
      </c>
      <c r="R21">
        <f t="shared" si="1"/>
        <v>0.21051027774809039</v>
      </c>
      <c r="S21">
        <f t="shared" si="2"/>
        <v>4.4421134770915032</v>
      </c>
      <c r="T21">
        <f t="shared" si="3"/>
        <v>0.89093668536080506</v>
      </c>
      <c r="U21">
        <f t="shared" si="4"/>
        <v>0.65590647447472605</v>
      </c>
    </row>
    <row r="22" spans="1:21" x14ac:dyDescent="0.45">
      <c r="A22">
        <v>322.2</v>
      </c>
      <c r="B22">
        <v>266.7</v>
      </c>
      <c r="C22">
        <v>5.7370000000000001</v>
      </c>
      <c r="D22">
        <v>363.5</v>
      </c>
      <c r="E22">
        <v>362.9</v>
      </c>
      <c r="F22">
        <v>0.27950000000000003</v>
      </c>
      <c r="G22">
        <v>0.27139999999999997</v>
      </c>
      <c r="H22">
        <v>0.63939999999999997</v>
      </c>
      <c r="I22">
        <v>0.64349999999999996</v>
      </c>
      <c r="J22">
        <v>0.88759999999999994</v>
      </c>
      <c r="K22">
        <v>0.88329999999999997</v>
      </c>
      <c r="L22">
        <v>4.8620000000000001</v>
      </c>
      <c r="M22">
        <v>4.2526684625636424</v>
      </c>
      <c r="N22">
        <v>4.2832282790452396</v>
      </c>
      <c r="O22">
        <v>5.3140000000000001</v>
      </c>
      <c r="P22">
        <v>5.7370000000000001</v>
      </c>
      <c r="Q22">
        <f t="shared" si="0"/>
        <v>365.44137434509923</v>
      </c>
      <c r="R22">
        <f t="shared" si="1"/>
        <v>0.22581030069889613</v>
      </c>
      <c r="S22">
        <f t="shared" si="2"/>
        <v>4.6290989290578182</v>
      </c>
      <c r="T22">
        <f t="shared" si="3"/>
        <v>0.88245291665019687</v>
      </c>
      <c r="U22">
        <f t="shared" si="4"/>
        <v>0.64598430069026946</v>
      </c>
    </row>
    <row r="23" spans="1:21" x14ac:dyDescent="0.45">
      <c r="A23">
        <v>333</v>
      </c>
      <c r="B23">
        <v>280.60000000000002</v>
      </c>
      <c r="C23">
        <v>5.7859999999999996</v>
      </c>
      <c r="D23">
        <v>368</v>
      </c>
      <c r="E23">
        <v>367.5</v>
      </c>
      <c r="F23">
        <v>0.22650000000000001</v>
      </c>
      <c r="G23">
        <v>0.24779999999999999</v>
      </c>
      <c r="H23">
        <v>0.64939999999999998</v>
      </c>
      <c r="I23">
        <v>0.64980000000000004</v>
      </c>
      <c r="J23">
        <v>0.89419999999999999</v>
      </c>
      <c r="K23">
        <v>0.89610000000000001</v>
      </c>
      <c r="L23">
        <v>5.835</v>
      </c>
      <c r="M23">
        <v>6.2662106557133201</v>
      </c>
      <c r="N23">
        <v>6.3261085857665602</v>
      </c>
      <c r="O23">
        <v>4.242</v>
      </c>
      <c r="P23">
        <v>5.7859999999999996</v>
      </c>
      <c r="Q23">
        <f t="shared" si="0"/>
        <v>368.46385689924819</v>
      </c>
      <c r="R23">
        <f t="shared" si="1"/>
        <v>0.19497297619464674</v>
      </c>
      <c r="S23">
        <f t="shared" si="2"/>
        <v>5.95505679138396</v>
      </c>
      <c r="T23">
        <f t="shared" si="3"/>
        <v>0.89393902565725325</v>
      </c>
      <c r="U23">
        <f t="shared" si="4"/>
        <v>0.6565674112912081</v>
      </c>
    </row>
    <row r="24" spans="1:21" x14ac:dyDescent="0.45">
      <c r="A24">
        <v>327.7</v>
      </c>
      <c r="B24">
        <v>275.3</v>
      </c>
      <c r="C24">
        <v>26.49</v>
      </c>
      <c r="D24">
        <v>367.3</v>
      </c>
      <c r="E24">
        <v>368.2</v>
      </c>
      <c r="F24">
        <v>0.13900000000000001</v>
      </c>
      <c r="G24">
        <v>0.12620000000000001</v>
      </c>
      <c r="H24">
        <v>0.66810000000000003</v>
      </c>
      <c r="I24">
        <v>0.66069999999999995</v>
      </c>
      <c r="J24">
        <v>0.89710000000000001</v>
      </c>
      <c r="K24">
        <v>0.8921</v>
      </c>
      <c r="L24">
        <v>5.0839999999999996</v>
      </c>
      <c r="M24">
        <v>5.1405255927325264</v>
      </c>
      <c r="N24">
        <v>5.094354754980837</v>
      </c>
      <c r="O24">
        <v>4.4740000000000002</v>
      </c>
      <c r="P24">
        <v>26.49</v>
      </c>
      <c r="Q24">
        <f t="shared" si="0"/>
        <v>364.74134433590973</v>
      </c>
      <c r="R24">
        <f t="shared" si="1"/>
        <v>0.20485935592770332</v>
      </c>
      <c r="S24">
        <f t="shared" si="2"/>
        <v>5.0113299704008654</v>
      </c>
      <c r="T24">
        <f t="shared" si="3"/>
        <v>0.89487740979928654</v>
      </c>
      <c r="U24">
        <f t="shared" si="4"/>
        <v>0.66004031540120867</v>
      </c>
    </row>
    <row r="25" spans="1:21" x14ac:dyDescent="0.45">
      <c r="A25">
        <v>327.60000000000002</v>
      </c>
      <c r="B25">
        <v>272.5</v>
      </c>
      <c r="C25">
        <v>28.41</v>
      </c>
      <c r="D25">
        <v>370.3</v>
      </c>
      <c r="E25">
        <v>370.9</v>
      </c>
      <c r="F25">
        <v>0.15609999999999999</v>
      </c>
      <c r="G25">
        <v>0.1595</v>
      </c>
      <c r="H25">
        <v>0.65690000000000004</v>
      </c>
      <c r="I25">
        <v>0.65539999999999998</v>
      </c>
      <c r="J25">
        <v>0.88759999999999994</v>
      </c>
      <c r="K25">
        <v>0.88460000000000005</v>
      </c>
      <c r="L25">
        <v>5.101</v>
      </c>
      <c r="M25">
        <v>5.44675919318182</v>
      </c>
      <c r="N25">
        <v>5.434697094111149</v>
      </c>
      <c r="O25">
        <v>4.931</v>
      </c>
      <c r="P25">
        <v>28.41</v>
      </c>
      <c r="Q25">
        <f t="shared" si="0"/>
        <v>367.3925550961834</v>
      </c>
      <c r="R25">
        <f t="shared" si="1"/>
        <v>0.22197230501403195</v>
      </c>
      <c r="S25">
        <f t="shared" si="2"/>
        <v>4.9362810566107314</v>
      </c>
      <c r="T25">
        <f t="shared" si="3"/>
        <v>0.88761997308609542</v>
      </c>
      <c r="U25">
        <f t="shared" si="4"/>
        <v>0.65298800469187057</v>
      </c>
    </row>
    <row r="26" spans="1:21" x14ac:dyDescent="0.45">
      <c r="A26">
        <v>327.60000000000002</v>
      </c>
      <c r="B26">
        <v>280.8</v>
      </c>
      <c r="C26">
        <v>21.69</v>
      </c>
      <c r="D26">
        <v>362.6</v>
      </c>
      <c r="E26">
        <v>363.2</v>
      </c>
      <c r="F26">
        <v>0.1158</v>
      </c>
      <c r="G26">
        <v>9.2100000000000001E-2</v>
      </c>
      <c r="H26">
        <v>0.67230000000000001</v>
      </c>
      <c r="I26">
        <v>0.66100000000000003</v>
      </c>
      <c r="J26">
        <v>0.90700000000000003</v>
      </c>
      <c r="K26">
        <v>0.90469999999999995</v>
      </c>
      <c r="L26">
        <v>4.9779999999999998</v>
      </c>
      <c r="M26">
        <v>4.8416309761830476</v>
      </c>
      <c r="N26">
        <v>4.8659241367620547</v>
      </c>
      <c r="O26">
        <v>3.7120000000000002</v>
      </c>
      <c r="P26">
        <v>21.69</v>
      </c>
      <c r="Q26">
        <f t="shared" si="0"/>
        <v>360.617595368563</v>
      </c>
      <c r="R26">
        <f t="shared" si="1"/>
        <v>0.16587058288515388</v>
      </c>
      <c r="S26">
        <f t="shared" si="2"/>
        <v>5.5310563688195558</v>
      </c>
      <c r="T26">
        <f t="shared" si="3"/>
        <v>0.90670353389210789</v>
      </c>
      <c r="U26">
        <f t="shared" si="4"/>
        <v>0.66240743188662066</v>
      </c>
    </row>
    <row r="27" spans="1:21" x14ac:dyDescent="0.45">
      <c r="A27">
        <v>327.60000000000002</v>
      </c>
      <c r="B27">
        <v>264</v>
      </c>
      <c r="C27">
        <v>34.020000000000003</v>
      </c>
      <c r="D27">
        <v>380.5</v>
      </c>
      <c r="E27">
        <v>379</v>
      </c>
      <c r="F27">
        <v>0.2316</v>
      </c>
      <c r="G27">
        <v>0.2707</v>
      </c>
      <c r="H27">
        <v>0.61550000000000005</v>
      </c>
      <c r="I27">
        <v>0.63090000000000002</v>
      </c>
      <c r="J27">
        <v>0.85589999999999999</v>
      </c>
      <c r="K27">
        <v>0.86060000000000003</v>
      </c>
      <c r="L27">
        <v>5.8849999999999998</v>
      </c>
      <c r="M27">
        <v>5.9307328905819512</v>
      </c>
      <c r="N27">
        <v>5.8962557523441443</v>
      </c>
      <c r="O27">
        <v>6.7160000000000002</v>
      </c>
      <c r="P27">
        <v>34.020000000000003</v>
      </c>
      <c r="Q27">
        <f t="shared" si="0"/>
        <v>379.05340589428306</v>
      </c>
      <c r="R27">
        <f t="shared" si="1"/>
        <v>0.26771250904544275</v>
      </c>
      <c r="S27">
        <f t="shared" si="2"/>
        <v>5.558280595009478</v>
      </c>
      <c r="T27">
        <f t="shared" si="3"/>
        <v>0.85849493383816111</v>
      </c>
      <c r="U27">
        <f t="shared" si="4"/>
        <v>0.60628837275779102</v>
      </c>
    </row>
    <row r="28" spans="1:21" x14ac:dyDescent="0.45">
      <c r="A28">
        <v>311</v>
      </c>
      <c r="B28">
        <v>263.89999999999998</v>
      </c>
      <c r="C28">
        <v>22.64</v>
      </c>
      <c r="D28">
        <v>354</v>
      </c>
      <c r="E28">
        <v>354.3</v>
      </c>
      <c r="F28">
        <v>0.13239999999999999</v>
      </c>
      <c r="G28">
        <v>0.14749999999999999</v>
      </c>
      <c r="H28">
        <v>0.64810000000000001</v>
      </c>
      <c r="I28">
        <v>0.64580000000000004</v>
      </c>
      <c r="J28">
        <v>0.89</v>
      </c>
      <c r="K28">
        <v>0.89319999999999999</v>
      </c>
      <c r="L28">
        <v>3.621</v>
      </c>
      <c r="M28">
        <v>3.4329731921119802</v>
      </c>
      <c r="N28">
        <v>3.518451217797478</v>
      </c>
      <c r="O28">
        <v>4.431</v>
      </c>
      <c r="P28">
        <v>22.64</v>
      </c>
      <c r="Q28">
        <f t="shared" si="0"/>
        <v>352.04296155560041</v>
      </c>
      <c r="R28">
        <f t="shared" si="1"/>
        <v>0.16596478516363128</v>
      </c>
      <c r="S28">
        <f t="shared" si="2"/>
        <v>3.5327370588461378</v>
      </c>
      <c r="T28">
        <f t="shared" si="3"/>
        <v>0.89312651843571012</v>
      </c>
      <c r="U28">
        <f t="shared" si="4"/>
        <v>0.64793703466689401</v>
      </c>
    </row>
    <row r="29" spans="1:21" x14ac:dyDescent="0.45">
      <c r="A29">
        <v>311.10000000000002</v>
      </c>
      <c r="B29">
        <v>266.8</v>
      </c>
      <c r="C29">
        <v>19.899999999999999</v>
      </c>
      <c r="D29">
        <v>350.8</v>
      </c>
      <c r="E29">
        <v>351.7</v>
      </c>
      <c r="F29">
        <v>0.1193</v>
      </c>
      <c r="G29">
        <v>0.129</v>
      </c>
      <c r="H29">
        <v>0.6512</v>
      </c>
      <c r="I29">
        <v>0.64070000000000005</v>
      </c>
      <c r="J29">
        <v>0.89800000000000002</v>
      </c>
      <c r="K29">
        <v>0.89929999999999999</v>
      </c>
      <c r="L29">
        <v>3.4</v>
      </c>
      <c r="M29">
        <v>3.57587082622066</v>
      </c>
      <c r="N29">
        <v>3.5806778445208978</v>
      </c>
      <c r="O29">
        <v>3.972</v>
      </c>
      <c r="P29">
        <v>19.899999999999999</v>
      </c>
      <c r="Q29">
        <f t="shared" si="0"/>
        <v>349.37033035559011</v>
      </c>
      <c r="R29">
        <f t="shared" si="1"/>
        <v>0.14965319016323445</v>
      </c>
      <c r="S29">
        <f t="shared" si="2"/>
        <v>3.2584640724362686</v>
      </c>
      <c r="T29">
        <f t="shared" si="3"/>
        <v>0.9012937113064079</v>
      </c>
      <c r="U29">
        <f t="shared" si="4"/>
        <v>0.65131323548630515</v>
      </c>
    </row>
    <row r="30" spans="1:21" x14ac:dyDescent="0.45">
      <c r="A30">
        <v>310.89999999999998</v>
      </c>
      <c r="B30">
        <v>269.39999999999998</v>
      </c>
      <c r="C30">
        <v>18.38</v>
      </c>
      <c r="D30">
        <v>348.9</v>
      </c>
      <c r="E30">
        <v>349</v>
      </c>
      <c r="F30">
        <v>0.1042</v>
      </c>
      <c r="G30">
        <v>9.393E-2</v>
      </c>
      <c r="H30">
        <v>0.65369999999999995</v>
      </c>
      <c r="I30">
        <v>0.65090000000000003</v>
      </c>
      <c r="J30">
        <v>0.90620000000000001</v>
      </c>
      <c r="K30">
        <v>0.90800000000000003</v>
      </c>
      <c r="L30">
        <v>3.274</v>
      </c>
      <c r="M30">
        <v>3.2051895834036528</v>
      </c>
      <c r="N30">
        <v>3.1745903824421391</v>
      </c>
      <c r="O30">
        <v>3.6040000000000001</v>
      </c>
      <c r="P30">
        <v>18.38</v>
      </c>
      <c r="Q30">
        <f t="shared" si="0"/>
        <v>347.09047919327759</v>
      </c>
      <c r="R30">
        <f t="shared" si="1"/>
        <v>0.13159989678624276</v>
      </c>
      <c r="S30">
        <f t="shared" si="2"/>
        <v>3.0944985640414089</v>
      </c>
      <c r="T30">
        <f t="shared" si="3"/>
        <v>0.90797806848854834</v>
      </c>
      <c r="U30">
        <f t="shared" si="4"/>
        <v>0.65004917664076611</v>
      </c>
    </row>
    <row r="31" spans="1:21" x14ac:dyDescent="0.45">
      <c r="A31">
        <v>311</v>
      </c>
      <c r="B31">
        <v>272.2</v>
      </c>
      <c r="C31">
        <v>15.55</v>
      </c>
      <c r="D31">
        <v>346.5</v>
      </c>
      <c r="E31">
        <v>346.8</v>
      </c>
      <c r="F31">
        <v>9.6369999999999997E-2</v>
      </c>
      <c r="G31">
        <v>8.2150000000000001E-2</v>
      </c>
      <c r="H31">
        <v>0.64970000000000006</v>
      </c>
      <c r="I31">
        <v>0.64439999999999997</v>
      </c>
      <c r="J31">
        <v>0.91249999999999998</v>
      </c>
      <c r="K31">
        <v>0.9133</v>
      </c>
      <c r="L31">
        <v>3.2970000000000002</v>
      </c>
      <c r="M31">
        <v>3.1752290053809555</v>
      </c>
      <c r="N31">
        <v>3.1824118159624764</v>
      </c>
      <c r="O31">
        <v>3.2709999999999999</v>
      </c>
      <c r="P31">
        <v>15.55</v>
      </c>
      <c r="Q31">
        <f t="shared" si="0"/>
        <v>345.50338705997206</v>
      </c>
      <c r="R31">
        <f t="shared" si="1"/>
        <v>0.11342522114867221</v>
      </c>
      <c r="S31">
        <f t="shared" si="2"/>
        <v>3.0862797460643137</v>
      </c>
      <c r="T31">
        <f t="shared" si="3"/>
        <v>0.91385671664603163</v>
      </c>
      <c r="U31">
        <f t="shared" si="4"/>
        <v>0.64552332112265809</v>
      </c>
    </row>
    <row r="32" spans="1:21" x14ac:dyDescent="0.45">
      <c r="A32">
        <v>311.10000000000002</v>
      </c>
      <c r="B32">
        <v>275.10000000000002</v>
      </c>
      <c r="C32">
        <v>12.79</v>
      </c>
      <c r="D32">
        <v>344.5</v>
      </c>
      <c r="E32">
        <v>344.5</v>
      </c>
      <c r="F32">
        <v>8.9370000000000005E-2</v>
      </c>
      <c r="G32">
        <v>7.1099999999999997E-2</v>
      </c>
      <c r="H32">
        <v>0.63790000000000002</v>
      </c>
      <c r="I32">
        <v>0.63600000000000001</v>
      </c>
      <c r="J32">
        <v>0.91620000000000001</v>
      </c>
      <c r="K32">
        <v>0.91820000000000002</v>
      </c>
      <c r="L32">
        <v>3.1440000000000001</v>
      </c>
      <c r="M32">
        <v>3.203191252180313</v>
      </c>
      <c r="N32">
        <v>3.2529731133638879</v>
      </c>
      <c r="O32">
        <v>2.9670000000000001</v>
      </c>
      <c r="P32">
        <v>12.79</v>
      </c>
      <c r="Q32">
        <f t="shared" si="0"/>
        <v>344.38752692671858</v>
      </c>
      <c r="R32">
        <f t="shared" si="1"/>
        <v>9.3243927124110865E-2</v>
      </c>
      <c r="S32">
        <f t="shared" si="2"/>
        <v>3.2182349993256878</v>
      </c>
      <c r="T32">
        <f t="shared" si="3"/>
        <v>0.91886444546324775</v>
      </c>
      <c r="U32">
        <f t="shared" si="4"/>
        <v>0.6366664601430907</v>
      </c>
    </row>
    <row r="33" spans="1:21" x14ac:dyDescent="0.45">
      <c r="A33">
        <v>310.7</v>
      </c>
      <c r="B33">
        <v>277.7</v>
      </c>
      <c r="C33">
        <v>10.050000000000001</v>
      </c>
      <c r="D33">
        <v>342.8</v>
      </c>
      <c r="E33">
        <v>342</v>
      </c>
      <c r="F33">
        <v>8.1220000000000001E-2</v>
      </c>
      <c r="G33">
        <v>6.1679999999999999E-2</v>
      </c>
      <c r="H33">
        <v>0.62009999999999998</v>
      </c>
      <c r="I33">
        <v>0.63500000000000001</v>
      </c>
      <c r="J33">
        <v>0.92179999999999995</v>
      </c>
      <c r="K33">
        <v>0.92500000000000004</v>
      </c>
      <c r="L33">
        <v>3.28</v>
      </c>
      <c r="M33">
        <v>3.0531268222949732</v>
      </c>
      <c r="N33">
        <v>3.1214903697604988</v>
      </c>
      <c r="O33">
        <v>2.6829999999999998</v>
      </c>
      <c r="P33">
        <v>10.050000000000001</v>
      </c>
      <c r="Q33">
        <f t="shared" si="0"/>
        <v>343.44079842623887</v>
      </c>
      <c r="R33">
        <f t="shared" si="1"/>
        <v>6.9839106183753941E-2</v>
      </c>
      <c r="S33">
        <f t="shared" si="2"/>
        <v>3.4031605117773225</v>
      </c>
      <c r="T33">
        <f t="shared" si="3"/>
        <v>0.92262901811053577</v>
      </c>
      <c r="U33">
        <f t="shared" si="4"/>
        <v>0.62228656527669646</v>
      </c>
    </row>
    <row r="34" spans="1:21" x14ac:dyDescent="0.45">
      <c r="A34">
        <v>322.2</v>
      </c>
      <c r="B34">
        <v>275.2</v>
      </c>
      <c r="C34">
        <v>22.62</v>
      </c>
      <c r="D34">
        <v>359.4</v>
      </c>
      <c r="E34">
        <v>359.9</v>
      </c>
      <c r="F34">
        <v>0.1195</v>
      </c>
      <c r="G34">
        <v>9.4810000000000005E-2</v>
      </c>
      <c r="H34">
        <v>0.67010000000000003</v>
      </c>
      <c r="I34">
        <v>0.65920000000000001</v>
      </c>
      <c r="J34">
        <v>0.90339999999999998</v>
      </c>
      <c r="K34">
        <v>0.90180000000000005</v>
      </c>
      <c r="L34">
        <v>4.2750000000000004</v>
      </c>
      <c r="M34">
        <v>4.2085551103524139</v>
      </c>
      <c r="N34">
        <v>4.3514370784605587</v>
      </c>
      <c r="O34">
        <v>3.927</v>
      </c>
      <c r="P34">
        <v>22.62</v>
      </c>
      <c r="Q34">
        <f t="shared" si="0"/>
        <v>356.94646640945257</v>
      </c>
      <c r="R34">
        <f t="shared" si="1"/>
        <v>0.17362723400230223</v>
      </c>
      <c r="S34">
        <f t="shared" si="2"/>
        <v>4.4608237830307829</v>
      </c>
      <c r="T34">
        <f t="shared" si="3"/>
        <v>0.90587761059381533</v>
      </c>
      <c r="U34">
        <f t="shared" si="4"/>
        <v>0.66448090095170897</v>
      </c>
    </row>
    <row r="35" spans="1:21" x14ac:dyDescent="0.45">
      <c r="A35">
        <v>322.2</v>
      </c>
      <c r="B35">
        <v>272.2</v>
      </c>
      <c r="C35">
        <v>25.53</v>
      </c>
      <c r="D35">
        <v>362.5</v>
      </c>
      <c r="E35">
        <v>362.5</v>
      </c>
      <c r="F35">
        <v>0.13059999999999999</v>
      </c>
      <c r="G35">
        <v>0.11020000000000001</v>
      </c>
      <c r="H35">
        <v>0.66539999999999999</v>
      </c>
      <c r="I35">
        <v>0.66410000000000002</v>
      </c>
      <c r="J35">
        <v>0.8952</v>
      </c>
      <c r="K35">
        <v>0.89590000000000003</v>
      </c>
      <c r="L35">
        <v>4.3140000000000001</v>
      </c>
      <c r="M35">
        <v>4.1365804942176965</v>
      </c>
      <c r="N35">
        <v>4.1467335814912865</v>
      </c>
      <c r="O35">
        <v>4.3520000000000003</v>
      </c>
      <c r="P35">
        <v>25.53</v>
      </c>
      <c r="Q35">
        <f t="shared" si="0"/>
        <v>359.39991904638839</v>
      </c>
      <c r="R35">
        <f t="shared" si="1"/>
        <v>0.19339424821183659</v>
      </c>
      <c r="S35">
        <f t="shared" si="2"/>
        <v>4.3788979975885383</v>
      </c>
      <c r="T35">
        <f t="shared" si="3"/>
        <v>0.89871401157058128</v>
      </c>
      <c r="U35">
        <f t="shared" si="4"/>
        <v>0.6622356133099121</v>
      </c>
    </row>
    <row r="36" spans="1:21" x14ac:dyDescent="0.45">
      <c r="A36">
        <v>322.39999999999998</v>
      </c>
      <c r="B36">
        <v>269.5</v>
      </c>
      <c r="C36">
        <v>26.47</v>
      </c>
      <c r="D36">
        <v>365.2</v>
      </c>
      <c r="E36">
        <v>366</v>
      </c>
      <c r="F36">
        <v>0.15329999999999999</v>
      </c>
      <c r="G36">
        <v>0.1656</v>
      </c>
      <c r="H36">
        <v>0.65590000000000004</v>
      </c>
      <c r="I36">
        <v>0.64880000000000004</v>
      </c>
      <c r="J36">
        <v>0.8881</v>
      </c>
      <c r="K36">
        <v>0.8861</v>
      </c>
      <c r="L36">
        <v>4.22</v>
      </c>
      <c r="M36">
        <v>4.7630864580798846</v>
      </c>
      <c r="N36">
        <v>4.7343416932219391</v>
      </c>
      <c r="O36">
        <v>4.8150000000000004</v>
      </c>
      <c r="P36">
        <v>26.47</v>
      </c>
      <c r="Q36">
        <f t="shared" si="0"/>
        <v>362.42719176701485</v>
      </c>
      <c r="R36">
        <f t="shared" si="1"/>
        <v>0.2111108904826853</v>
      </c>
      <c r="S36">
        <f t="shared" si="2"/>
        <v>4.4597404759369681</v>
      </c>
      <c r="T36">
        <f t="shared" si="3"/>
        <v>0.89081307515231334</v>
      </c>
      <c r="U36">
        <f t="shared" si="4"/>
        <v>0.65584488074858083</v>
      </c>
    </row>
    <row r="37" spans="1:21" x14ac:dyDescent="0.45">
      <c r="A37">
        <v>322</v>
      </c>
      <c r="B37">
        <v>266.5</v>
      </c>
      <c r="C37">
        <v>31.22</v>
      </c>
      <c r="D37">
        <v>367.7</v>
      </c>
      <c r="E37">
        <v>367</v>
      </c>
      <c r="F37">
        <v>0.15989999999999999</v>
      </c>
      <c r="G37">
        <v>0.1394</v>
      </c>
      <c r="H37">
        <v>0.65090000000000003</v>
      </c>
      <c r="I37">
        <v>0.65690000000000004</v>
      </c>
      <c r="J37">
        <v>0.88119999999999998</v>
      </c>
      <c r="K37">
        <v>0.88149999999999995</v>
      </c>
      <c r="L37">
        <v>4.4790000000000001</v>
      </c>
      <c r="M37">
        <v>4.3773650861370923</v>
      </c>
      <c r="N37">
        <v>4.3241934840249643</v>
      </c>
      <c r="O37">
        <v>5.327</v>
      </c>
      <c r="P37">
        <v>31.22</v>
      </c>
      <c r="Q37">
        <f t="shared" si="0"/>
        <v>365.3692283989285</v>
      </c>
      <c r="R37">
        <f t="shared" si="1"/>
        <v>0.22573518344974947</v>
      </c>
      <c r="S37">
        <f t="shared" si="2"/>
        <v>4.6247537604767999</v>
      </c>
      <c r="T37">
        <f t="shared" si="3"/>
        <v>0.88223617815089761</v>
      </c>
      <c r="U37">
        <f t="shared" si="4"/>
        <v>0.64565584819172361</v>
      </c>
    </row>
    <row r="38" spans="1:21" x14ac:dyDescent="0.45">
      <c r="A38">
        <v>322.10000000000002</v>
      </c>
      <c r="B38">
        <v>263.8</v>
      </c>
      <c r="C38">
        <v>31.41</v>
      </c>
      <c r="D38">
        <v>372.2</v>
      </c>
      <c r="E38">
        <v>370.9</v>
      </c>
      <c r="F38">
        <v>0.1893</v>
      </c>
      <c r="G38">
        <v>0.20910000000000001</v>
      </c>
      <c r="H38">
        <v>0.63480000000000003</v>
      </c>
      <c r="I38">
        <v>0.65239999999999998</v>
      </c>
      <c r="J38">
        <v>0.87019999999999997</v>
      </c>
      <c r="K38">
        <v>0.87370000000000003</v>
      </c>
      <c r="L38">
        <v>4.8810000000000002</v>
      </c>
      <c r="M38">
        <v>4.5120254944981149</v>
      </c>
      <c r="N38">
        <v>4.5339767672504392</v>
      </c>
      <c r="O38">
        <v>5.9240000000000004</v>
      </c>
      <c r="P38">
        <v>31.41</v>
      </c>
      <c r="Q38">
        <f t="shared" si="0"/>
        <v>369.24183109625551</v>
      </c>
      <c r="R38">
        <f t="shared" si="1"/>
        <v>0.24037765158548133</v>
      </c>
      <c r="S38">
        <f t="shared" si="2"/>
        <v>4.9540189076543868</v>
      </c>
      <c r="T38">
        <f t="shared" si="3"/>
        <v>0.87252013246883819</v>
      </c>
      <c r="U38">
        <f t="shared" si="4"/>
        <v>0.63158180601436786</v>
      </c>
    </row>
    <row r="39" spans="1:21" x14ac:dyDescent="0.45">
      <c r="A39">
        <v>333.2</v>
      </c>
      <c r="B39">
        <v>280.5</v>
      </c>
      <c r="C39">
        <v>28.75</v>
      </c>
      <c r="D39">
        <v>371.9</v>
      </c>
      <c r="E39">
        <v>370.9</v>
      </c>
      <c r="F39">
        <v>0.1227</v>
      </c>
      <c r="G39">
        <v>7.757E-2</v>
      </c>
      <c r="H39">
        <v>0.66759999999999997</v>
      </c>
      <c r="I39">
        <v>0.67979999999999996</v>
      </c>
      <c r="J39">
        <v>0.89449999999999996</v>
      </c>
      <c r="K39">
        <v>0.89759999999999995</v>
      </c>
      <c r="L39">
        <v>4.9139999999999997</v>
      </c>
      <c r="M39">
        <v>4.8822335623172908</v>
      </c>
      <c r="N39">
        <v>4.7267179776448325</v>
      </c>
      <c r="O39">
        <v>4.2859999999999996</v>
      </c>
      <c r="P39">
        <v>28.75</v>
      </c>
      <c r="Q39">
        <f t="shared" si="0"/>
        <v>368.84724590797202</v>
      </c>
      <c r="R39">
        <f t="shared" si="1"/>
        <v>0.19659675160353857</v>
      </c>
      <c r="S39">
        <f t="shared" si="2"/>
        <v>5.9576490414399927</v>
      </c>
      <c r="T39">
        <f t="shared" si="3"/>
        <v>0.89320958839315168</v>
      </c>
      <c r="U39">
        <f t="shared" si="4"/>
        <v>0.65599581313907507</v>
      </c>
    </row>
    <row r="40" spans="1:21" x14ac:dyDescent="0.45">
      <c r="A40">
        <v>333.2</v>
      </c>
      <c r="B40">
        <v>277.7</v>
      </c>
      <c r="C40">
        <v>30.23</v>
      </c>
      <c r="D40">
        <v>374.1</v>
      </c>
      <c r="E40">
        <v>373.9</v>
      </c>
      <c r="F40">
        <v>0.13969999999999999</v>
      </c>
      <c r="G40">
        <v>0.1111</v>
      </c>
      <c r="H40">
        <v>0.65969999999999995</v>
      </c>
      <c r="I40">
        <v>0.66769999999999996</v>
      </c>
      <c r="J40">
        <v>0.88729999999999998</v>
      </c>
      <c r="K40">
        <v>0.88890000000000002</v>
      </c>
      <c r="L40">
        <v>4.9550000000000001</v>
      </c>
      <c r="M40">
        <v>5.460064270277889</v>
      </c>
      <c r="N40">
        <v>5.5130927827618148</v>
      </c>
      <c r="O40">
        <v>4.702</v>
      </c>
      <c r="P40">
        <v>30.23</v>
      </c>
      <c r="Q40">
        <f t="shared" si="0"/>
        <v>371.24909894012194</v>
      </c>
      <c r="R40">
        <f t="shared" si="1"/>
        <v>0.21573183544176053</v>
      </c>
      <c r="S40">
        <f t="shared" si="2"/>
        <v>5.6575680875356369</v>
      </c>
      <c r="T40">
        <f t="shared" si="3"/>
        <v>0.88679035746836921</v>
      </c>
      <c r="U40">
        <f t="shared" si="4"/>
        <v>0.65072927383541135</v>
      </c>
    </row>
    <row r="41" spans="1:21" x14ac:dyDescent="0.45">
      <c r="A41">
        <v>316.60000000000002</v>
      </c>
      <c r="B41">
        <v>277.89999999999998</v>
      </c>
      <c r="C41">
        <v>14.28</v>
      </c>
      <c r="D41">
        <v>349.7</v>
      </c>
      <c r="E41">
        <v>350.2</v>
      </c>
      <c r="F41">
        <v>9.6619999999999998E-2</v>
      </c>
      <c r="G41">
        <v>8.3720000000000003E-2</v>
      </c>
      <c r="H41">
        <v>0.65449999999999997</v>
      </c>
      <c r="I41">
        <v>0.64810000000000001</v>
      </c>
      <c r="J41">
        <v>0.91869999999999996</v>
      </c>
      <c r="K41">
        <v>0.91639999999999999</v>
      </c>
      <c r="L41">
        <v>4.0960000000000001</v>
      </c>
      <c r="M41">
        <v>3.8228511647857455</v>
      </c>
      <c r="N41">
        <v>3.7181407158166766</v>
      </c>
      <c r="O41">
        <v>3.1030000000000002</v>
      </c>
      <c r="P41">
        <v>14.28</v>
      </c>
      <c r="Q41">
        <f t="shared" si="0"/>
        <v>348.90486236959123</v>
      </c>
      <c r="R41">
        <f t="shared" si="1"/>
        <v>0.11548793950800648</v>
      </c>
      <c r="S41">
        <f t="shared" si="2"/>
        <v>4.0873607765740729</v>
      </c>
      <c r="T41">
        <f t="shared" si="3"/>
        <v>0.91860480175741177</v>
      </c>
      <c r="U41">
        <f t="shared" si="4"/>
        <v>0.64895803110051276</v>
      </c>
    </row>
    <row r="42" spans="1:21" x14ac:dyDescent="0.45">
      <c r="A42">
        <v>316.5</v>
      </c>
      <c r="B42">
        <v>275</v>
      </c>
      <c r="C42">
        <v>16.7</v>
      </c>
      <c r="D42">
        <v>351.6</v>
      </c>
      <c r="E42">
        <v>352.6</v>
      </c>
      <c r="F42">
        <v>0.1061</v>
      </c>
      <c r="G42">
        <v>0.1011</v>
      </c>
      <c r="H42">
        <v>0.66249999999999998</v>
      </c>
      <c r="I42">
        <v>0.65010000000000001</v>
      </c>
      <c r="J42">
        <v>0.9133</v>
      </c>
      <c r="K42">
        <v>0.91010000000000002</v>
      </c>
      <c r="L42">
        <v>3.9769999999999999</v>
      </c>
      <c r="M42">
        <v>3.8926217038500845</v>
      </c>
      <c r="N42">
        <v>3.9263246519769859</v>
      </c>
      <c r="O42">
        <v>3.4239999999999999</v>
      </c>
      <c r="P42">
        <v>16.7</v>
      </c>
      <c r="Q42">
        <f t="shared" si="0"/>
        <v>350.03677862902862</v>
      </c>
      <c r="R42">
        <f t="shared" si="1"/>
        <v>0.13615488064955439</v>
      </c>
      <c r="S42">
        <f t="shared" si="2"/>
        <v>3.8363959430136347</v>
      </c>
      <c r="T42">
        <f t="shared" si="3"/>
        <v>0.91382705361986849</v>
      </c>
      <c r="U42">
        <f t="shared" si="4"/>
        <v>0.65658038392398144</v>
      </c>
    </row>
    <row r="43" spans="1:21" x14ac:dyDescent="0.45">
      <c r="A43">
        <v>316.5</v>
      </c>
      <c r="B43">
        <v>272.3</v>
      </c>
      <c r="C43">
        <v>19.16</v>
      </c>
      <c r="D43">
        <v>353.8</v>
      </c>
      <c r="E43">
        <v>355</v>
      </c>
      <c r="F43">
        <v>0.1164</v>
      </c>
      <c r="G43">
        <v>0.1178</v>
      </c>
      <c r="H43">
        <v>0.66420000000000001</v>
      </c>
      <c r="I43">
        <v>0.65080000000000005</v>
      </c>
      <c r="J43">
        <v>0.90700000000000003</v>
      </c>
      <c r="K43">
        <v>0.90380000000000005</v>
      </c>
      <c r="L43">
        <v>3.9430000000000001</v>
      </c>
      <c r="M43">
        <v>3.9257726156695072</v>
      </c>
      <c r="N43">
        <v>3.9397534967994656</v>
      </c>
      <c r="O43">
        <v>3.766</v>
      </c>
      <c r="P43">
        <v>19.16</v>
      </c>
      <c r="Q43">
        <f t="shared" si="0"/>
        <v>351.69679350714694</v>
      </c>
      <c r="R43">
        <f t="shared" si="1"/>
        <v>0.15483637402744516</v>
      </c>
      <c r="S43">
        <f t="shared" si="2"/>
        <v>3.7443277217488884</v>
      </c>
      <c r="T43">
        <f t="shared" si="3"/>
        <v>0.90825199323480066</v>
      </c>
      <c r="U43">
        <f t="shared" si="4"/>
        <v>0.65999159707223409</v>
      </c>
    </row>
    <row r="44" spans="1:21" x14ac:dyDescent="0.45">
      <c r="A44">
        <v>322.2</v>
      </c>
      <c r="B44">
        <v>278</v>
      </c>
      <c r="C44">
        <v>19.96</v>
      </c>
      <c r="D44">
        <v>357.7</v>
      </c>
      <c r="E44">
        <v>357.6</v>
      </c>
      <c r="F44">
        <v>0.1082</v>
      </c>
      <c r="G44">
        <v>8.2979999999999998E-2</v>
      </c>
      <c r="H44">
        <v>0.66949999999999998</v>
      </c>
      <c r="I44">
        <v>0.66539999999999999</v>
      </c>
      <c r="J44">
        <v>0.90949999999999998</v>
      </c>
      <c r="K44">
        <v>0.90939999999999999</v>
      </c>
      <c r="L44">
        <v>4.3650000000000002</v>
      </c>
      <c r="M44">
        <v>4.0398464163074381</v>
      </c>
      <c r="N44">
        <v>4.1568334085298284</v>
      </c>
      <c r="O44">
        <v>3.5680000000000001</v>
      </c>
      <c r="P44">
        <v>19.96</v>
      </c>
      <c r="Q44">
        <f t="shared" si="0"/>
        <v>355.20260272175949</v>
      </c>
      <c r="R44">
        <f t="shared" si="1"/>
        <v>0.15382895343143027</v>
      </c>
      <c r="S44">
        <f t="shared" si="2"/>
        <v>4.678844571536608</v>
      </c>
      <c r="T44">
        <f t="shared" si="3"/>
        <v>0.91145718760723671</v>
      </c>
      <c r="U44">
        <f t="shared" si="4"/>
        <v>0.66228530964619292</v>
      </c>
    </row>
    <row r="46" spans="1:21" x14ac:dyDescent="0.45">
      <c r="C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Domenique Lumpkin</dc:creator>
  <cp:lastModifiedBy>AmmarBahman</cp:lastModifiedBy>
  <dcterms:created xsi:type="dcterms:W3CDTF">2016-11-15T15:41:02Z</dcterms:created>
  <dcterms:modified xsi:type="dcterms:W3CDTF">2016-12-13T21:00:56Z</dcterms:modified>
</cp:coreProperties>
</file>