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Eclipse Mars\Test\Interleaved-Christian\evap_N_circ_cross_couter_flow\purdue_conf_results\tuning results\"/>
    </mc:Choice>
  </mc:AlternateContent>
  <bookViews>
    <workbookView xWindow="0" yWindow="3690" windowWidth="18060" windowHeight="126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" i="1" l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22" i="1" l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85" i="1" l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D51" i="1"/>
  <c r="F51" i="1"/>
  <c r="D7" i="1" l="1"/>
  <c r="D10" i="1"/>
  <c r="F50" i="1" l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9" i="1" l="1"/>
  <c r="F10" i="1"/>
  <c r="F11" i="1"/>
  <c r="F5" i="1"/>
  <c r="F6" i="1" l="1"/>
  <c r="F7" i="1"/>
  <c r="F8" i="1"/>
  <c r="D6" i="1"/>
  <c r="D8" i="1"/>
  <c r="D9" i="1"/>
  <c r="D11" i="1"/>
  <c r="D5" i="1"/>
  <c r="D4" i="1"/>
  <c r="F4" i="1"/>
</calcChain>
</file>

<file path=xl/sharedStrings.xml><?xml version="1.0" encoding="utf-8"?>
<sst xmlns="http://schemas.openxmlformats.org/spreadsheetml/2006/main" count="91" uniqueCount="28">
  <si>
    <t>Test C</t>
  </si>
  <si>
    <t>Test B</t>
  </si>
  <si>
    <t>Test 6</t>
  </si>
  <si>
    <t>test 5</t>
  </si>
  <si>
    <t>Test 4</t>
  </si>
  <si>
    <t>Test 3</t>
  </si>
  <si>
    <t>Test 2</t>
  </si>
  <si>
    <t>Test 1</t>
  </si>
  <si>
    <t>Test No.</t>
  </si>
  <si>
    <t>Exp</t>
  </si>
  <si>
    <t>model</t>
  </si>
  <si>
    <t>Cooling capacity [kW]</t>
  </si>
  <si>
    <t>Air temp out [C]</t>
  </si>
  <si>
    <t>run 2</t>
  </si>
  <si>
    <t>change the tune factor for refrigerant side and air side</t>
  </si>
  <si>
    <t>run 3</t>
  </si>
  <si>
    <t>original tuning factor</t>
  </si>
  <si>
    <t>h_a = 0.2, h_tp =0.45</t>
  </si>
  <si>
    <t>h_a = 0.3485, h_tp =0.5693</t>
  </si>
  <si>
    <t>run1</t>
  </si>
  <si>
    <t>original</t>
  </si>
  <si>
    <t>h_a=h_tp =1.0</t>
  </si>
  <si>
    <t>run 4</t>
  </si>
  <si>
    <t>h_a = 0.25, h_tp =0.53</t>
  </si>
  <si>
    <t>run 5</t>
  </si>
  <si>
    <t>tuning factor</t>
  </si>
  <si>
    <t>h_a = 0.3, h_tp =0.6</t>
  </si>
  <si>
    <t>Note: not good results because the tune factor was based on uniform flow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</si>
</sst>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cooling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443156167979002"/>
                  <c:y val="-5.9727690288713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Sheet1!$D$4:$D$11</c:f>
              <c:numCache>
                <c:formatCode>General</c:formatCode>
                <c:ptCount val="8"/>
                <c:pt idx="0">
                  <c:v>29.864439508300002</c:v>
                </c:pt>
                <c:pt idx="1">
                  <c:v>31.676959407199998</c:v>
                </c:pt>
                <c:pt idx="2">
                  <c:v>31.957933671199999</c:v>
                </c:pt>
                <c:pt idx="3">
                  <c:v>34.521635430100005</c:v>
                </c:pt>
                <c:pt idx="4">
                  <c:v>30.922607391900002</c:v>
                </c:pt>
                <c:pt idx="5">
                  <c:v>29.242875332600001</c:v>
                </c:pt>
                <c:pt idx="6">
                  <c:v>26.536067934200002</c:v>
                </c:pt>
                <c:pt idx="7">
                  <c:v>29.618272305599998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0-49EE-8B77-3B3B22609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E0-49EE-8B77-3B3B2260970B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35279965004376"/>
                  <c:y val="-3.747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Sheet1!$F$78:$F$85</c:f>
              <c:numCache>
                <c:formatCode>General</c:formatCode>
                <c:ptCount val="8"/>
                <c:pt idx="0">
                  <c:v>14.792739200000028</c:v>
                </c:pt>
                <c:pt idx="1">
                  <c:v>18.286798900000008</c:v>
                </c:pt>
                <c:pt idx="2">
                  <c:v>13.50107771100005</c:v>
                </c:pt>
                <c:pt idx="3">
                  <c:v>12.804987802000028</c:v>
                </c:pt>
                <c:pt idx="4">
                  <c:v>18.716772907999996</c:v>
                </c:pt>
                <c:pt idx="5">
                  <c:v>18.832438400000001</c:v>
                </c:pt>
                <c:pt idx="6">
                  <c:v>19.604747427000007</c:v>
                </c:pt>
                <c:pt idx="7">
                  <c:v>24.480255757000009</c:v>
                </c:pt>
              </c:numCache>
            </c:numRef>
          </c:xVal>
          <c:yVal>
            <c:numRef>
              <c:f>Sheet1!$E$78:$E$85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1-4792-A3CE-FC92ACB5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C1-4792-A3CE-FC92ACB5B79E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1255468066493"/>
                  <c:y val="3.079724409448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Sheet1!$E$78:$E$85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Sheet1!$F$78:$F$85</c:f>
              <c:numCache>
                <c:formatCode>General</c:formatCode>
                <c:ptCount val="8"/>
                <c:pt idx="0">
                  <c:v>14.792739200000028</c:v>
                </c:pt>
                <c:pt idx="1">
                  <c:v>18.286798900000008</c:v>
                </c:pt>
                <c:pt idx="2">
                  <c:v>13.50107771100005</c:v>
                </c:pt>
                <c:pt idx="3">
                  <c:v>12.804987802000028</c:v>
                </c:pt>
                <c:pt idx="4">
                  <c:v>18.716772907999996</c:v>
                </c:pt>
                <c:pt idx="5">
                  <c:v>18.832438400000001</c:v>
                </c:pt>
                <c:pt idx="6">
                  <c:v>19.604747427000007</c:v>
                </c:pt>
                <c:pt idx="7">
                  <c:v>24.480255757000009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4-4C92-B452-FAF3EDE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4-4C92-B452-FAF3EDED04F4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54-4C92-B452-FAF3EDED04F4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87075678040244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Sheet1!$C$78:$C$85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Sheet1!$D$78:$D$85</c:f>
              <c:numCache>
                <c:formatCode>General</c:formatCode>
                <c:ptCount val="8"/>
                <c:pt idx="0">
                  <c:v>12.9383723914</c:v>
                </c:pt>
                <c:pt idx="1">
                  <c:v>13.505952159500001</c:v>
                </c:pt>
                <c:pt idx="2">
                  <c:v>14.0746209136</c:v>
                </c:pt>
                <c:pt idx="3">
                  <c:v>15.5221434699</c:v>
                </c:pt>
                <c:pt idx="4">
                  <c:v>13.110242441900001</c:v>
                </c:pt>
                <c:pt idx="5">
                  <c:v>12.4442430879</c:v>
                </c:pt>
                <c:pt idx="6">
                  <c:v>11.0191478546</c:v>
                </c:pt>
                <c:pt idx="7">
                  <c:v>12.010216375700001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A-4E37-A982-CCB688B5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E2A-4E37-A982-CCB688B5DB87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2A-4E37-A982-CCB688B5DB8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2A-4E37-A982-CCB688B5DB87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341338582677164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Sheet1!$D$115:$D$122</c:f>
              <c:numCache>
                <c:formatCode>General</c:formatCode>
                <c:ptCount val="8"/>
                <c:pt idx="0">
                  <c:v>15.6614838787</c:v>
                </c:pt>
                <c:pt idx="1">
                  <c:v>16.3695913434</c:v>
                </c:pt>
                <c:pt idx="2">
                  <c:v>16.877129466099998</c:v>
                </c:pt>
                <c:pt idx="3">
                  <c:v>18.521116665000001</c:v>
                </c:pt>
                <c:pt idx="4">
                  <c:v>15.9020559112</c:v>
                </c:pt>
                <c:pt idx="5">
                  <c:v>15.0983731192</c:v>
                </c:pt>
                <c:pt idx="6">
                  <c:v>13.465991171300001</c:v>
                </c:pt>
                <c:pt idx="7">
                  <c:v>14.685458349599999</c:v>
                </c:pt>
              </c:numCache>
            </c:numRef>
          </c:xVal>
          <c:yVal>
            <c:numRef>
              <c:f>Sheet1!$C$115:$C$122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6-4C3C-B0B5-FF54279F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056-4C3C-B0B5-FF54279F5AC0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35279965004376"/>
                  <c:y val="-3.747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Sheet1!$F$115:$F$122</c:f>
              <c:numCache>
                <c:formatCode>General</c:formatCode>
                <c:ptCount val="8"/>
                <c:pt idx="0">
                  <c:v>12.405615947000001</c:v>
                </c:pt>
                <c:pt idx="1">
                  <c:v>16.416779800000029</c:v>
                </c:pt>
                <c:pt idx="2">
                  <c:v>11.216773400000022</c:v>
                </c:pt>
                <c:pt idx="3">
                  <c:v>10.505701799999997</c:v>
                </c:pt>
                <c:pt idx="4">
                  <c:v>16.914541200000031</c:v>
                </c:pt>
                <c:pt idx="5">
                  <c:v>16.715673900000013</c:v>
                </c:pt>
                <c:pt idx="6">
                  <c:v>17.588023964000001</c:v>
                </c:pt>
                <c:pt idx="7">
                  <c:v>22.888575618000004</c:v>
                </c:pt>
              </c:numCache>
            </c:numRef>
          </c:xVal>
          <c:yVal>
            <c:numRef>
              <c:f>Sheet1!$E$115:$E$122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8-4814-9433-DAB93051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748-4814-9433-DAB9305135A4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1255468066493"/>
                  <c:y val="3.079724409448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Sheet1!$E$115:$E$122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Sheet1!$F$115:$F$122</c:f>
              <c:numCache>
                <c:formatCode>General</c:formatCode>
                <c:ptCount val="8"/>
                <c:pt idx="0">
                  <c:v>12.405615947000001</c:v>
                </c:pt>
                <c:pt idx="1">
                  <c:v>16.416779800000029</c:v>
                </c:pt>
                <c:pt idx="2">
                  <c:v>11.216773400000022</c:v>
                </c:pt>
                <c:pt idx="3">
                  <c:v>10.505701799999997</c:v>
                </c:pt>
                <c:pt idx="4">
                  <c:v>16.914541200000031</c:v>
                </c:pt>
                <c:pt idx="5">
                  <c:v>16.715673900000013</c:v>
                </c:pt>
                <c:pt idx="6">
                  <c:v>17.588023964000001</c:v>
                </c:pt>
                <c:pt idx="7">
                  <c:v>22.888575618000004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8-4741-9518-499D86C6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EB8-4741-9518-499D86C65BB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B8-4741-9518-499D86C65BBF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87075678040244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Sheet1!$C$115:$C$122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Sheet1!$D$115:$D$122</c:f>
              <c:numCache>
                <c:formatCode>General</c:formatCode>
                <c:ptCount val="8"/>
                <c:pt idx="0">
                  <c:v>15.6614838787</c:v>
                </c:pt>
                <c:pt idx="1">
                  <c:v>16.3695913434</c:v>
                </c:pt>
                <c:pt idx="2">
                  <c:v>16.877129466099998</c:v>
                </c:pt>
                <c:pt idx="3">
                  <c:v>18.521116665000001</c:v>
                </c:pt>
                <c:pt idx="4">
                  <c:v>15.9020559112</c:v>
                </c:pt>
                <c:pt idx="5">
                  <c:v>15.0983731192</c:v>
                </c:pt>
                <c:pt idx="6">
                  <c:v>13.465991171300001</c:v>
                </c:pt>
                <c:pt idx="7">
                  <c:v>14.685458349599999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D63-8ACF-63F09F3B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E59-4D63-8ACF-63F09F3B679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59-4D63-8ACF-63F09F3B679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59-4D63-8ACF-63F09F3B679E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341338582677164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Sheet1!$D$153:$D$160</c:f>
              <c:numCache>
                <c:formatCode>General</c:formatCode>
                <c:ptCount val="8"/>
                <c:pt idx="0">
                  <c:v>17.8925449939</c:v>
                </c:pt>
                <c:pt idx="1">
                  <c:v>18.805677238099999</c:v>
                </c:pt>
                <c:pt idx="2">
                  <c:v>19.225956245099997</c:v>
                </c:pt>
                <c:pt idx="3">
                  <c:v>21.019199198199999</c:v>
                </c:pt>
                <c:pt idx="4">
                  <c:v>18.273542421999998</c:v>
                </c:pt>
                <c:pt idx="5">
                  <c:v>17.292494404900001</c:v>
                </c:pt>
                <c:pt idx="6">
                  <c:v>15.5044143113</c:v>
                </c:pt>
                <c:pt idx="7">
                  <c:v>16.9757881108</c:v>
                </c:pt>
              </c:numCache>
            </c:numRef>
          </c:xVal>
          <c:yVal>
            <c:numRef>
              <c:f>Sheet1!$C$153:$C$160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2-497A-A9C8-8A9C5FEC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AA2-497A-A9C8-8A9C5FEC1433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35279965004376"/>
                  <c:y val="-3.747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Sheet1!$F$153:$F$160</c:f>
              <c:numCache>
                <c:formatCode>General</c:formatCode>
                <c:ptCount val="8"/>
                <c:pt idx="0">
                  <c:v>10.471402904000001</c:v>
                </c:pt>
                <c:pt idx="1">
                  <c:v>14.836411400000031</c:v>
                </c:pt>
                <c:pt idx="2">
                  <c:v>9.3195300000000429</c:v>
                </c:pt>
                <c:pt idx="3">
                  <c:v>8.6052123000000051</c:v>
                </c:pt>
                <c:pt idx="4">
                  <c:v>15.395934000000011</c:v>
                </c:pt>
                <c:pt idx="5">
                  <c:v>14.97838420000005</c:v>
                </c:pt>
                <c:pt idx="6">
                  <c:v>15.945951100000002</c:v>
                </c:pt>
                <c:pt idx="7">
                  <c:v>21.544790520000049</c:v>
                </c:pt>
              </c:numCache>
            </c:numRef>
          </c:xVal>
          <c:yVal>
            <c:numRef>
              <c:f>Sheet1!$E$153:$E$160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B-496C-87F9-2B1C064AE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36B-496C-87F9-2B1C064AEDF9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1255468066493"/>
                  <c:y val="3.079724409448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Sheet1!$E$153:$E$160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Sheet1!$F$153:$F$160</c:f>
              <c:numCache>
                <c:formatCode>General</c:formatCode>
                <c:ptCount val="8"/>
                <c:pt idx="0">
                  <c:v>10.471402904000001</c:v>
                </c:pt>
                <c:pt idx="1">
                  <c:v>14.836411400000031</c:v>
                </c:pt>
                <c:pt idx="2">
                  <c:v>9.3195300000000429</c:v>
                </c:pt>
                <c:pt idx="3">
                  <c:v>8.6052123000000051</c:v>
                </c:pt>
                <c:pt idx="4">
                  <c:v>15.395934000000011</c:v>
                </c:pt>
                <c:pt idx="5">
                  <c:v>14.97838420000005</c:v>
                </c:pt>
                <c:pt idx="6">
                  <c:v>15.945951100000002</c:v>
                </c:pt>
                <c:pt idx="7">
                  <c:v>21.544790520000049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2-433C-83B7-0C226EB1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612-433C-83B7-0C226EB1E65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12-433C-83B7-0C226EB1E65F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temperature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Sheet1!$F$4:$F$11</c:f>
              <c:numCache>
                <c:formatCode>General</c:formatCode>
                <c:ptCount val="8"/>
                <c:pt idx="0">
                  <c:v>0.3340926490000129</c:v>
                </c:pt>
                <c:pt idx="1">
                  <c:v>6.6900396999999998</c:v>
                </c:pt>
                <c:pt idx="2">
                  <c:v>-0.72491494499996634</c:v>
                </c:pt>
                <c:pt idx="3">
                  <c:v>-1.4181005689999893</c:v>
                </c:pt>
                <c:pt idx="4">
                  <c:v>0.7519968580000409</c:v>
                </c:pt>
                <c:pt idx="5">
                  <c:v>18.163493073000041</c:v>
                </c:pt>
                <c:pt idx="6">
                  <c:v>7.3628072590000215</c:v>
                </c:pt>
                <c:pt idx="7">
                  <c:v>8.543455100000017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D-41D7-94B4-D1679152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38D-41D7-94B4-D1679152F2D2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87075678040244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Sheet1!$C$153:$C$160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Sheet1!$D$153:$D$160</c:f>
              <c:numCache>
                <c:formatCode>General</c:formatCode>
                <c:ptCount val="8"/>
                <c:pt idx="0">
                  <c:v>17.8925449939</c:v>
                </c:pt>
                <c:pt idx="1">
                  <c:v>18.805677238099999</c:v>
                </c:pt>
                <c:pt idx="2">
                  <c:v>19.225956245099997</c:v>
                </c:pt>
                <c:pt idx="3">
                  <c:v>21.019199198199999</c:v>
                </c:pt>
                <c:pt idx="4">
                  <c:v>18.273542421999998</c:v>
                </c:pt>
                <c:pt idx="5">
                  <c:v>17.292494404900001</c:v>
                </c:pt>
                <c:pt idx="6">
                  <c:v>15.5044143113</c:v>
                </c:pt>
                <c:pt idx="7">
                  <c:v>16.9757881108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0-4859-9CA2-0F571D23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DC0-4859-9CA2-0F571D23DE50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C0-4859-9CA2-0F571D23DE5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C0-4859-9CA2-0F571D23DE50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reverse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546522309711286E-2"/>
                  <c:y val="-0.20527923592884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Sheet1!$E$4:$E$11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Sheet1!$F$4:$F$11</c:f>
              <c:numCache>
                <c:formatCode>General</c:formatCode>
                <c:ptCount val="8"/>
                <c:pt idx="0">
                  <c:v>0.3340926490000129</c:v>
                </c:pt>
                <c:pt idx="1">
                  <c:v>6.6900396999999998</c:v>
                </c:pt>
                <c:pt idx="2">
                  <c:v>-0.72491494499996634</c:v>
                </c:pt>
                <c:pt idx="3">
                  <c:v>-1.4181005689999893</c:v>
                </c:pt>
                <c:pt idx="4">
                  <c:v>0.7519968580000409</c:v>
                </c:pt>
                <c:pt idx="5">
                  <c:v>18.163493073000041</c:v>
                </c:pt>
                <c:pt idx="6">
                  <c:v>7.3628072590000215</c:v>
                </c:pt>
                <c:pt idx="7">
                  <c:v>8.543455100000017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EE-432D-9566-A84837CB6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EE-432D-9566-A84837CB6B7E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4EE-432D-9566-A84837CB6B7E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cool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62911198600175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Sheet1!$C$4:$C$11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29.864439508300002</c:v>
                </c:pt>
                <c:pt idx="1">
                  <c:v>31.676959407199998</c:v>
                </c:pt>
                <c:pt idx="2">
                  <c:v>31.957933671199999</c:v>
                </c:pt>
                <c:pt idx="3">
                  <c:v>34.521635430100005</c:v>
                </c:pt>
                <c:pt idx="4">
                  <c:v>30.922607391900002</c:v>
                </c:pt>
                <c:pt idx="5">
                  <c:v>29.242875332600001</c:v>
                </c:pt>
                <c:pt idx="6">
                  <c:v>26.536067934200002</c:v>
                </c:pt>
                <c:pt idx="7">
                  <c:v>29.618272305599998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FF-4E95-9D13-711BE27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EFF-4E95-9D13-711BE27485BF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FF-4E95-9D13-711BE27485B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FF-4E95-9D13-711BE27485BF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341338582677164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Sheet1!$D$44:$D$51</c:f>
              <c:numCache>
                <c:formatCode>General</c:formatCode>
                <c:ptCount val="8"/>
                <c:pt idx="0">
                  <c:v>18.8760334286</c:v>
                </c:pt>
                <c:pt idx="1">
                  <c:v>19.8232796116</c:v>
                </c:pt>
                <c:pt idx="2">
                  <c:v>20.344556236799999</c:v>
                </c:pt>
                <c:pt idx="3">
                  <c:v>22.3000215271</c:v>
                </c:pt>
                <c:pt idx="4">
                  <c:v>19.294740922000003</c:v>
                </c:pt>
                <c:pt idx="5">
                  <c:v>18.2453673628</c:v>
                </c:pt>
                <c:pt idx="6">
                  <c:v>16.3323374253</c:v>
                </c:pt>
                <c:pt idx="7">
                  <c:v>17.8857995047</c:v>
                </c:pt>
              </c:numCache>
            </c:numRef>
          </c:xVal>
          <c:yVal>
            <c:numRef>
              <c:f>Sheet1!$C$44:$C$51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F-4179-A4C8-98F92529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7FF-4179-A4C8-98F92529947B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4235279965004376"/>
                  <c:y val="-3.747010790317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Sheet1!$F$44:$F$51</c:f>
              <c:numCache>
                <c:formatCode>General</c:formatCode>
                <c:ptCount val="8"/>
                <c:pt idx="0">
                  <c:v>9.3857954910000103</c:v>
                </c:pt>
                <c:pt idx="1">
                  <c:v>14.076783680999995</c:v>
                </c:pt>
                <c:pt idx="2">
                  <c:v>8.2494775250000316</c:v>
                </c:pt>
                <c:pt idx="3">
                  <c:v>7.5302750040000319</c:v>
                </c:pt>
                <c:pt idx="4">
                  <c:v>14.631420407999997</c:v>
                </c:pt>
                <c:pt idx="5">
                  <c:v>13.991479603000016</c:v>
                </c:pt>
                <c:pt idx="6">
                  <c:v>15.023593045000041</c:v>
                </c:pt>
                <c:pt idx="7">
                  <c:v>20.84959292800005</c:v>
                </c:pt>
              </c:numCache>
            </c:numRef>
          </c:xVal>
          <c:yVal>
            <c:numRef>
              <c:f>Sheet1!$E$44:$E$51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D-4F92-9ED1-47556D85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7ED-4F92-9ED1-47556D85694E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 outlet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31255468066493"/>
                  <c:y val="3.079724409448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Sheet1!$E$44:$E$51</c:f>
              <c:numCache>
                <c:formatCode>General</c:formatCode>
                <c:ptCount val="8"/>
                <c:pt idx="0">
                  <c:v>13.03</c:v>
                </c:pt>
                <c:pt idx="1">
                  <c:v>15.35</c:v>
                </c:pt>
                <c:pt idx="2">
                  <c:v>12.12</c:v>
                </c:pt>
                <c:pt idx="3">
                  <c:v>12.78</c:v>
                </c:pt>
                <c:pt idx="4">
                  <c:v>16.41</c:v>
                </c:pt>
                <c:pt idx="5">
                  <c:v>16.36</c:v>
                </c:pt>
                <c:pt idx="6">
                  <c:v>17.25</c:v>
                </c:pt>
                <c:pt idx="7">
                  <c:v>21.34</c:v>
                </c:pt>
              </c:numCache>
            </c:numRef>
          </c:xVal>
          <c:yVal>
            <c:numRef>
              <c:f>Sheet1!$F$44:$F$51</c:f>
              <c:numCache>
                <c:formatCode>General</c:formatCode>
                <c:ptCount val="8"/>
                <c:pt idx="0">
                  <c:v>9.3857954910000103</c:v>
                </c:pt>
                <c:pt idx="1">
                  <c:v>14.076783680999995</c:v>
                </c:pt>
                <c:pt idx="2">
                  <c:v>8.2494775250000316</c:v>
                </c:pt>
                <c:pt idx="3">
                  <c:v>7.5302750040000319</c:v>
                </c:pt>
                <c:pt idx="4">
                  <c:v>14.631420407999997</c:v>
                </c:pt>
                <c:pt idx="5">
                  <c:v>13.991479603000016</c:v>
                </c:pt>
                <c:pt idx="6">
                  <c:v>15.023593045000041</c:v>
                </c:pt>
                <c:pt idx="7">
                  <c:v>20.84959292800005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7-41A6-BEF1-E5642D34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857-41A6-BEF1-E5642D345774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857-41A6-BEF1-E5642D345774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87075678040244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Sheet1!$C$44:$C$51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xVal>
          <c:yVal>
            <c:numRef>
              <c:f>Sheet1!$D$44:$D$51</c:f>
              <c:numCache>
                <c:formatCode>General</c:formatCode>
                <c:ptCount val="8"/>
                <c:pt idx="0">
                  <c:v>18.8760334286</c:v>
                </c:pt>
                <c:pt idx="1">
                  <c:v>19.8232796116</c:v>
                </c:pt>
                <c:pt idx="2">
                  <c:v>20.344556236799999</c:v>
                </c:pt>
                <c:pt idx="3">
                  <c:v>22.3000215271</c:v>
                </c:pt>
                <c:pt idx="4">
                  <c:v>19.294740922000003</c:v>
                </c:pt>
                <c:pt idx="5">
                  <c:v>18.2453673628</c:v>
                </c:pt>
                <c:pt idx="6">
                  <c:v>16.3323374253</c:v>
                </c:pt>
                <c:pt idx="7">
                  <c:v>17.8857995047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B-4734-A45F-800EB671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cooling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41B-4734-A45F-800EB6715642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temperature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1B-4734-A45F-800EB671564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reverse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1"/>
                  <c:dispEq val="1"/>
                  <c:trendlineLbl>
                    <c:layout>
                      <c:manualLayout>
                        <c:x val="5.546522309711286E-2"/>
                        <c:y val="-0.2052792359288422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13.03</c:v>
                      </c:pt>
                      <c:pt idx="1">
                        <c:v>15.35</c:v>
                      </c:pt>
                      <c:pt idx="2">
                        <c:v>12.12</c:v>
                      </c:pt>
                      <c:pt idx="3">
                        <c:v>12.78</c:v>
                      </c:pt>
                      <c:pt idx="4">
                        <c:v>16.41</c:v>
                      </c:pt>
                      <c:pt idx="5">
                        <c:v>16.36</c:v>
                      </c:pt>
                      <c:pt idx="6">
                        <c:v>17.25</c:v>
                      </c:pt>
                      <c:pt idx="7">
                        <c:v>21.34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0.3340926490000129</c:v>
                      </c:pt>
                      <c:pt idx="1">
                        <c:v>6.6900396999999998</c:v>
                      </c:pt>
                      <c:pt idx="2">
                        <c:v>-0.72491494499996634</c:v>
                      </c:pt>
                      <c:pt idx="3">
                        <c:v>-1.4181005689999893</c:v>
                      </c:pt>
                      <c:pt idx="4">
                        <c:v>0.7519968580000409</c:v>
                      </c:pt>
                      <c:pt idx="5">
                        <c:v>18.163493073000041</c:v>
                      </c:pt>
                      <c:pt idx="6">
                        <c:v>7.3628072590000215</c:v>
                      </c:pt>
                      <c:pt idx="7">
                        <c:v>8.543455100000017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1B-4734-A45F-800EB6715642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capcity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341338582677164"/>
                  <c:y val="6.9027777777777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Sheet1!$D$78:$D$85</c:f>
              <c:numCache>
                <c:formatCode>General</c:formatCode>
                <c:ptCount val="8"/>
                <c:pt idx="0">
                  <c:v>12.9383723914</c:v>
                </c:pt>
                <c:pt idx="1">
                  <c:v>13.505952159500001</c:v>
                </c:pt>
                <c:pt idx="2">
                  <c:v>14.0746209136</c:v>
                </c:pt>
                <c:pt idx="3">
                  <c:v>15.5221434699</c:v>
                </c:pt>
                <c:pt idx="4">
                  <c:v>13.110242441900001</c:v>
                </c:pt>
                <c:pt idx="5">
                  <c:v>12.4442430879</c:v>
                </c:pt>
                <c:pt idx="6">
                  <c:v>11.0191478546</c:v>
                </c:pt>
                <c:pt idx="7">
                  <c:v>12.010216375700001</c:v>
                </c:pt>
              </c:numCache>
            </c:numRef>
          </c:xVal>
          <c:yVal>
            <c:numRef>
              <c:f>Sheet1!$C$78:$C$85</c:f>
              <c:numCache>
                <c:formatCode>General</c:formatCode>
                <c:ptCount val="8"/>
                <c:pt idx="0">
                  <c:v>16.95</c:v>
                </c:pt>
                <c:pt idx="1">
                  <c:v>20.239999999999998</c:v>
                </c:pt>
                <c:pt idx="2">
                  <c:v>16.72</c:v>
                </c:pt>
                <c:pt idx="3">
                  <c:v>15.81</c:v>
                </c:pt>
                <c:pt idx="4">
                  <c:v>18.86</c:v>
                </c:pt>
                <c:pt idx="5">
                  <c:v>16.79</c:v>
                </c:pt>
                <c:pt idx="6">
                  <c:v>16</c:v>
                </c:pt>
                <c:pt idx="7">
                  <c:v>18.38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6A6-9F1C-6108AD2B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9920"/>
        <c:axId val="4134805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16.95</c:v>
                      </c:pt>
                      <c:pt idx="1">
                        <c:v>20.239999999999998</c:v>
                      </c:pt>
                      <c:pt idx="2">
                        <c:v>16.72</c:v>
                      </c:pt>
                      <c:pt idx="3">
                        <c:v>15.81</c:v>
                      </c:pt>
                      <c:pt idx="4">
                        <c:v>18.86</c:v>
                      </c:pt>
                      <c:pt idx="5">
                        <c:v>16.79</c:v>
                      </c:pt>
                      <c:pt idx="6">
                        <c:v>16</c:v>
                      </c:pt>
                      <c:pt idx="7">
                        <c:v>18.38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29.864439508300002</c:v>
                      </c:pt>
                      <c:pt idx="1">
                        <c:v>31.676959407199998</c:v>
                      </c:pt>
                      <c:pt idx="2">
                        <c:v>31.957933671199999</c:v>
                      </c:pt>
                      <c:pt idx="3">
                        <c:v>34.521635430100005</c:v>
                      </c:pt>
                      <c:pt idx="4">
                        <c:v>30.922607391900002</c:v>
                      </c:pt>
                      <c:pt idx="5">
                        <c:v>29.242875332600001</c:v>
                      </c:pt>
                      <c:pt idx="6">
                        <c:v>26.536067934200002</c:v>
                      </c:pt>
                      <c:pt idx="7">
                        <c:v>29.618272305599998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CDC-46A6-9F1C-6108AD2B3CA7}"/>
                  </c:ext>
                </c:extLst>
              </c15:ser>
            </c15:filteredScatterSeries>
          </c:ext>
        </c:extLst>
      </c:scatterChart>
      <c:valAx>
        <c:axId val="41347992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576"/>
        <c:crosses val="autoZero"/>
        <c:crossBetween val="midCat"/>
      </c:valAx>
      <c:valAx>
        <c:axId val="4134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15</xdr:row>
      <xdr:rowOff>80962</xdr:rowOff>
    </xdr:from>
    <xdr:to>
      <xdr:col>16</xdr:col>
      <xdr:colOff>323850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15</xdr:row>
      <xdr:rowOff>85725</xdr:rowOff>
    </xdr:from>
    <xdr:to>
      <xdr:col>24</xdr:col>
      <xdr:colOff>142875</xdr:colOff>
      <xdr:row>29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466725</xdr:colOff>
      <xdr:row>0</xdr:row>
      <xdr:rowOff>47625</xdr:rowOff>
    </xdr:from>
    <xdr:to>
      <xdr:col>24</xdr:col>
      <xdr:colOff>161925</xdr:colOff>
      <xdr:row>14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0</xdr:row>
      <xdr:rowOff>38100</xdr:rowOff>
    </xdr:from>
    <xdr:to>
      <xdr:col>16</xdr:col>
      <xdr:colOff>361950</xdr:colOff>
      <xdr:row>14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42862</xdr:rowOff>
    </xdr:from>
    <xdr:to>
      <xdr:col>16</xdr:col>
      <xdr:colOff>304800</xdr:colOff>
      <xdr:row>70</xdr:row>
      <xdr:rowOff>119062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56</xdr:row>
      <xdr:rowOff>47625</xdr:rowOff>
    </xdr:from>
    <xdr:to>
      <xdr:col>24</xdr:col>
      <xdr:colOff>123825</xdr:colOff>
      <xdr:row>70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447675</xdr:colOff>
      <xdr:row>41</xdr:row>
      <xdr:rowOff>9525</xdr:rowOff>
    </xdr:from>
    <xdr:to>
      <xdr:col>24</xdr:col>
      <xdr:colOff>142875</xdr:colOff>
      <xdr:row>55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41</xdr:row>
      <xdr:rowOff>0</xdr:rowOff>
    </xdr:from>
    <xdr:to>
      <xdr:col>16</xdr:col>
      <xdr:colOff>342900</xdr:colOff>
      <xdr:row>55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92</xdr:row>
      <xdr:rowOff>42862</xdr:rowOff>
    </xdr:from>
    <xdr:to>
      <xdr:col>16</xdr:col>
      <xdr:colOff>304800</xdr:colOff>
      <xdr:row>106</xdr:row>
      <xdr:rowOff>119062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428625</xdr:colOff>
      <xdr:row>92</xdr:row>
      <xdr:rowOff>47625</xdr:rowOff>
    </xdr:from>
    <xdr:to>
      <xdr:col>24</xdr:col>
      <xdr:colOff>123825</xdr:colOff>
      <xdr:row>106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447675</xdr:colOff>
      <xdr:row>77</xdr:row>
      <xdr:rowOff>9525</xdr:rowOff>
    </xdr:from>
    <xdr:to>
      <xdr:col>24</xdr:col>
      <xdr:colOff>142875</xdr:colOff>
      <xdr:row>91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38100</xdr:colOff>
      <xdr:row>77</xdr:row>
      <xdr:rowOff>0</xdr:rowOff>
    </xdr:from>
    <xdr:to>
      <xdr:col>16</xdr:col>
      <xdr:colOff>342900</xdr:colOff>
      <xdr:row>91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129</xdr:row>
      <xdr:rowOff>42862</xdr:rowOff>
    </xdr:from>
    <xdr:to>
      <xdr:col>16</xdr:col>
      <xdr:colOff>304800</xdr:colOff>
      <xdr:row>143</xdr:row>
      <xdr:rowOff>119062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428625</xdr:colOff>
      <xdr:row>129</xdr:row>
      <xdr:rowOff>47625</xdr:rowOff>
    </xdr:from>
    <xdr:to>
      <xdr:col>24</xdr:col>
      <xdr:colOff>123825</xdr:colOff>
      <xdr:row>143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447675</xdr:colOff>
      <xdr:row>114</xdr:row>
      <xdr:rowOff>9525</xdr:rowOff>
    </xdr:from>
    <xdr:to>
      <xdr:col>24</xdr:col>
      <xdr:colOff>142875</xdr:colOff>
      <xdr:row>128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38100</xdr:colOff>
      <xdr:row>114</xdr:row>
      <xdr:rowOff>0</xdr:rowOff>
    </xdr:from>
    <xdr:to>
      <xdr:col>16</xdr:col>
      <xdr:colOff>342900</xdr:colOff>
      <xdr:row>128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165</xdr:row>
      <xdr:rowOff>42862</xdr:rowOff>
    </xdr:from>
    <xdr:to>
      <xdr:col>16</xdr:col>
      <xdr:colOff>304800</xdr:colOff>
      <xdr:row>179</xdr:row>
      <xdr:rowOff>119062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428625</xdr:colOff>
      <xdr:row>165</xdr:row>
      <xdr:rowOff>47625</xdr:rowOff>
    </xdr:from>
    <xdr:to>
      <xdr:col>24</xdr:col>
      <xdr:colOff>123825</xdr:colOff>
      <xdr:row>179</xdr:row>
      <xdr:rowOff>123825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447675</xdr:colOff>
      <xdr:row>150</xdr:row>
      <xdr:rowOff>9525</xdr:rowOff>
    </xdr:from>
    <xdr:to>
      <xdr:col>24</xdr:col>
      <xdr:colOff>142875</xdr:colOff>
      <xdr:row>164</xdr:row>
      <xdr:rowOff>85725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38100</xdr:colOff>
      <xdr:row>150</xdr:row>
      <xdr:rowOff>0</xdr:rowOff>
    </xdr:from>
    <xdr:to>
      <xdr:col>16</xdr:col>
      <xdr:colOff>342900</xdr:colOff>
      <xdr:row>164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0"/>
  <sheetViews>
    <sheetView tabSelected="1" topLeftCell="A31" workbookViewId="0">
      <selection activeCell="P34" sqref="P34"/>
    </sheetView>
  </sheetViews>
  <sheetFormatPr defaultRowHeight="14.5" x14ac:dyDescent="0.35"/>
  <cols>
    <col min="4" max="4" width="11.1796875" customWidth="1"/>
  </cols>
  <sheetData>
    <row r="1" spans="2:8" x14ac:dyDescent="0.35">
      <c r="B1" t="s">
        <v>19</v>
      </c>
      <c r="C1" t="s">
        <v>20</v>
      </c>
      <c r="D1" t="s">
        <v>21</v>
      </c>
    </row>
    <row r="2" spans="2:8" x14ac:dyDescent="0.35">
      <c r="B2" s="2"/>
      <c r="C2" s="9" t="s">
        <v>11</v>
      </c>
      <c r="D2" s="9"/>
      <c r="E2" s="9" t="s">
        <v>12</v>
      </c>
      <c r="F2" s="9"/>
    </row>
    <row r="3" spans="2:8" x14ac:dyDescent="0.35">
      <c r="B3" s="2" t="s">
        <v>8</v>
      </c>
      <c r="C3" s="4" t="s">
        <v>9</v>
      </c>
      <c r="D3" s="4" t="s">
        <v>10</v>
      </c>
      <c r="E3" s="4" t="s">
        <v>9</v>
      </c>
      <c r="F3" s="4" t="s">
        <v>10</v>
      </c>
    </row>
    <row r="4" spans="2:8" x14ac:dyDescent="0.35">
      <c r="B4" s="3" t="s">
        <v>0</v>
      </c>
      <c r="C4" s="5">
        <v>16.95</v>
      </c>
      <c r="D4" s="1">
        <f>G4/1000</f>
        <v>29.864439508300002</v>
      </c>
      <c r="E4" s="5">
        <v>13.03</v>
      </c>
      <c r="F4" s="1">
        <f>H4-273.15</f>
        <v>0.3340926490000129</v>
      </c>
      <c r="G4">
        <v>29864.439508300002</v>
      </c>
      <c r="H4">
        <v>273.48409264899999</v>
      </c>
    </row>
    <row r="5" spans="2:8" x14ac:dyDescent="0.35">
      <c r="B5" s="3" t="s">
        <v>1</v>
      </c>
      <c r="C5" s="5">
        <v>20.239999999999998</v>
      </c>
      <c r="D5" s="1">
        <f>G5/1000</f>
        <v>31.676959407199998</v>
      </c>
      <c r="E5" s="5">
        <v>15.35</v>
      </c>
      <c r="F5" s="1">
        <f t="shared" ref="F5:F11" si="0">H5-273.15</f>
        <v>6.6900396999999998</v>
      </c>
      <c r="G5">
        <v>31676.9594072</v>
      </c>
      <c r="H5">
        <v>279.84003969999998</v>
      </c>
    </row>
    <row r="6" spans="2:8" x14ac:dyDescent="0.35">
      <c r="B6" s="3" t="s">
        <v>2</v>
      </c>
      <c r="C6" s="5">
        <v>16.72</v>
      </c>
      <c r="D6" s="1">
        <f t="shared" ref="D6:D11" si="1">G6/1000</f>
        <v>31.957933671199999</v>
      </c>
      <c r="E6" s="5">
        <v>12.12</v>
      </c>
      <c r="F6" s="1">
        <f t="shared" si="0"/>
        <v>-0.72491494499996634</v>
      </c>
      <c r="G6">
        <v>31957.9336712</v>
      </c>
      <c r="H6">
        <v>272.42508505500001</v>
      </c>
    </row>
    <row r="7" spans="2:8" x14ac:dyDescent="0.35">
      <c r="B7" s="3" t="s">
        <v>3</v>
      </c>
      <c r="C7" s="5">
        <v>15.81</v>
      </c>
      <c r="D7" s="1">
        <f t="shared" si="1"/>
        <v>34.521635430100005</v>
      </c>
      <c r="E7" s="5">
        <v>12.78</v>
      </c>
      <c r="F7" s="1">
        <f t="shared" si="0"/>
        <v>-1.4181005689999893</v>
      </c>
      <c r="G7">
        <v>34521.635430100003</v>
      </c>
      <c r="H7">
        <v>271.73189943099999</v>
      </c>
    </row>
    <row r="8" spans="2:8" x14ac:dyDescent="0.35">
      <c r="B8" s="3" t="s">
        <v>4</v>
      </c>
      <c r="C8" s="5">
        <v>18.86</v>
      </c>
      <c r="D8" s="1">
        <f t="shared" si="1"/>
        <v>30.922607391900002</v>
      </c>
      <c r="E8" s="5">
        <v>16.41</v>
      </c>
      <c r="F8" s="1">
        <f t="shared" si="0"/>
        <v>0.7519968580000409</v>
      </c>
      <c r="G8">
        <v>30922.607391900001</v>
      </c>
      <c r="H8">
        <v>273.90199685800002</v>
      </c>
    </row>
    <row r="9" spans="2:8" x14ac:dyDescent="0.35">
      <c r="B9" s="3" t="s">
        <v>5</v>
      </c>
      <c r="C9" s="5">
        <v>16.79</v>
      </c>
      <c r="D9" s="1">
        <f t="shared" si="1"/>
        <v>29.242875332600001</v>
      </c>
      <c r="E9" s="5">
        <v>16.36</v>
      </c>
      <c r="F9" s="1">
        <f t="shared" si="0"/>
        <v>18.163493073000041</v>
      </c>
      <c r="G9">
        <v>29242.875332600001</v>
      </c>
      <c r="H9">
        <v>291.31349307300002</v>
      </c>
    </row>
    <row r="10" spans="2:8" x14ac:dyDescent="0.35">
      <c r="B10" s="3" t="s">
        <v>6</v>
      </c>
      <c r="C10" s="5">
        <v>16</v>
      </c>
      <c r="D10" s="1">
        <f t="shared" si="1"/>
        <v>26.536067934200002</v>
      </c>
      <c r="E10" s="5">
        <v>17.25</v>
      </c>
      <c r="F10" s="1">
        <f t="shared" si="0"/>
        <v>7.3628072590000215</v>
      </c>
      <c r="G10">
        <v>26536.0679342</v>
      </c>
      <c r="H10">
        <v>280.512807259</v>
      </c>
    </row>
    <row r="11" spans="2:8" x14ac:dyDescent="0.35">
      <c r="B11" s="3" t="s">
        <v>7</v>
      </c>
      <c r="C11" s="5">
        <v>18.38</v>
      </c>
      <c r="D11" s="1">
        <f t="shared" si="1"/>
        <v>29.618272305599998</v>
      </c>
      <c r="E11" s="5">
        <v>21.34</v>
      </c>
      <c r="F11" s="1">
        <f t="shared" si="0"/>
        <v>8.543455100000017</v>
      </c>
      <c r="G11">
        <v>29618.2723056</v>
      </c>
      <c r="H11">
        <v>281.69345509999999</v>
      </c>
    </row>
    <row r="41" spans="2:8" x14ac:dyDescent="0.35">
      <c r="B41" t="s">
        <v>13</v>
      </c>
      <c r="C41" t="s">
        <v>14</v>
      </c>
      <c r="H41" t="s">
        <v>18</v>
      </c>
    </row>
    <row r="42" spans="2:8" x14ac:dyDescent="0.35">
      <c r="B42" s="2"/>
      <c r="C42" s="7" t="s">
        <v>11</v>
      </c>
      <c r="D42" s="7"/>
      <c r="E42" s="7" t="s">
        <v>12</v>
      </c>
      <c r="F42" s="7"/>
    </row>
    <row r="43" spans="2:8" x14ac:dyDescent="0.35">
      <c r="B43" s="2" t="s">
        <v>8</v>
      </c>
      <c r="C43" s="7" t="s">
        <v>9</v>
      </c>
      <c r="D43" s="7" t="s">
        <v>10</v>
      </c>
      <c r="E43" s="7" t="s">
        <v>9</v>
      </c>
      <c r="F43" s="7" t="s">
        <v>10</v>
      </c>
    </row>
    <row r="44" spans="2:8" x14ac:dyDescent="0.35">
      <c r="B44" s="3" t="s">
        <v>0</v>
      </c>
      <c r="C44" s="5">
        <v>16.95</v>
      </c>
      <c r="D44" s="1">
        <f>G44/1000</f>
        <v>18.8760334286</v>
      </c>
      <c r="E44" s="5">
        <v>13.03</v>
      </c>
      <c r="F44" s="1">
        <f>H44-273.15</f>
        <v>9.3857954910000103</v>
      </c>
      <c r="G44">
        <v>18876.0334286</v>
      </c>
      <c r="H44">
        <v>282.53579549099999</v>
      </c>
    </row>
    <row r="45" spans="2:8" x14ac:dyDescent="0.35">
      <c r="B45" s="3" t="s">
        <v>1</v>
      </c>
      <c r="C45" s="5">
        <v>20.239999999999998</v>
      </c>
      <c r="D45" s="1">
        <f>G45/1000</f>
        <v>19.8232796116</v>
      </c>
      <c r="E45" s="5">
        <v>15.35</v>
      </c>
      <c r="F45" s="1">
        <f t="shared" ref="F45:F51" si="2">H45-273.15</f>
        <v>14.076783680999995</v>
      </c>
      <c r="G45">
        <v>19823.279611599999</v>
      </c>
      <c r="H45">
        <v>287.22678368099997</v>
      </c>
    </row>
    <row r="46" spans="2:8" x14ac:dyDescent="0.35">
      <c r="B46" s="3" t="s">
        <v>2</v>
      </c>
      <c r="C46" s="5">
        <v>16.72</v>
      </c>
      <c r="D46" s="1">
        <f t="shared" ref="D46:D51" si="3">G46/1000</f>
        <v>20.344556236799999</v>
      </c>
      <c r="E46" s="5">
        <v>12.12</v>
      </c>
      <c r="F46" s="1">
        <f t="shared" si="2"/>
        <v>8.2494775250000316</v>
      </c>
      <c r="G46">
        <v>20344.556236799999</v>
      </c>
      <c r="H46">
        <v>281.39947752500001</v>
      </c>
    </row>
    <row r="47" spans="2:8" x14ac:dyDescent="0.35">
      <c r="B47" s="3" t="s">
        <v>3</v>
      </c>
      <c r="C47" s="5">
        <v>15.81</v>
      </c>
      <c r="D47" s="1">
        <f t="shared" si="3"/>
        <v>22.3000215271</v>
      </c>
      <c r="E47" s="5">
        <v>12.78</v>
      </c>
      <c r="F47" s="1">
        <f t="shared" si="2"/>
        <v>7.5302750040000319</v>
      </c>
      <c r="G47">
        <v>22300.021527100002</v>
      </c>
      <c r="H47">
        <v>280.68027500400001</v>
      </c>
    </row>
    <row r="48" spans="2:8" x14ac:dyDescent="0.35">
      <c r="B48" s="3" t="s">
        <v>4</v>
      </c>
      <c r="C48" s="5">
        <v>18.86</v>
      </c>
      <c r="D48" s="1">
        <f t="shared" si="3"/>
        <v>19.294740922000003</v>
      </c>
      <c r="E48" s="5">
        <v>16.41</v>
      </c>
      <c r="F48" s="1">
        <f t="shared" si="2"/>
        <v>14.631420407999997</v>
      </c>
      <c r="G48">
        <v>19294.740922000001</v>
      </c>
      <c r="H48">
        <v>287.78142040799997</v>
      </c>
    </row>
    <row r="49" spans="2:8" x14ac:dyDescent="0.35">
      <c r="B49" s="3" t="s">
        <v>5</v>
      </c>
      <c r="C49" s="5">
        <v>16.79</v>
      </c>
      <c r="D49" s="1">
        <f t="shared" si="3"/>
        <v>18.2453673628</v>
      </c>
      <c r="E49" s="5">
        <v>16.36</v>
      </c>
      <c r="F49" s="1">
        <f t="shared" si="2"/>
        <v>13.991479603000016</v>
      </c>
      <c r="G49">
        <v>18245.3673628</v>
      </c>
      <c r="H49">
        <v>287.14147960299999</v>
      </c>
    </row>
    <row r="50" spans="2:8" x14ac:dyDescent="0.35">
      <c r="B50" s="3" t="s">
        <v>6</v>
      </c>
      <c r="C50" s="5">
        <v>16</v>
      </c>
      <c r="D50" s="1">
        <f t="shared" si="3"/>
        <v>16.3323374253</v>
      </c>
      <c r="E50" s="5">
        <v>17.25</v>
      </c>
      <c r="F50" s="1">
        <f t="shared" si="2"/>
        <v>15.023593045000041</v>
      </c>
      <c r="G50">
        <v>16332.3374253</v>
      </c>
      <c r="H50">
        <v>288.17359304500002</v>
      </c>
    </row>
    <row r="51" spans="2:8" x14ac:dyDescent="0.35">
      <c r="B51" s="3" t="s">
        <v>7</v>
      </c>
      <c r="C51" s="5">
        <v>18.38</v>
      </c>
      <c r="D51" s="1">
        <f t="shared" si="3"/>
        <v>17.8857995047</v>
      </c>
      <c r="E51" s="5">
        <v>21.34</v>
      </c>
      <c r="F51" s="1">
        <f t="shared" si="2"/>
        <v>20.84959292800005</v>
      </c>
      <c r="G51">
        <v>17885.7995047</v>
      </c>
      <c r="H51">
        <v>293.99959292800003</v>
      </c>
    </row>
    <row r="75" spans="2:8" x14ac:dyDescent="0.35">
      <c r="B75" t="s">
        <v>15</v>
      </c>
      <c r="C75" t="s">
        <v>16</v>
      </c>
      <c r="E75" t="s">
        <v>17</v>
      </c>
    </row>
    <row r="76" spans="2:8" x14ac:dyDescent="0.35">
      <c r="B76" s="2"/>
      <c r="C76" s="9" t="s">
        <v>11</v>
      </c>
      <c r="D76" s="9"/>
      <c r="E76" s="9" t="s">
        <v>12</v>
      </c>
      <c r="F76" s="9"/>
    </row>
    <row r="77" spans="2:8" x14ac:dyDescent="0.35">
      <c r="B77" s="2" t="s">
        <v>8</v>
      </c>
      <c r="C77" s="6" t="s">
        <v>9</v>
      </c>
      <c r="D77" s="6" t="s">
        <v>10</v>
      </c>
      <c r="E77" s="6" t="s">
        <v>9</v>
      </c>
      <c r="F77" s="6" t="s">
        <v>10</v>
      </c>
    </row>
    <row r="78" spans="2:8" x14ac:dyDescent="0.35">
      <c r="B78" s="3" t="s">
        <v>0</v>
      </c>
      <c r="C78" s="5">
        <v>16.95</v>
      </c>
      <c r="D78" s="1">
        <f>G78/1000</f>
        <v>12.9383723914</v>
      </c>
      <c r="E78" s="5">
        <v>13.03</v>
      </c>
      <c r="F78" s="1">
        <f>H78-273.15</f>
        <v>14.792739200000028</v>
      </c>
      <c r="G78">
        <v>12938.3723914</v>
      </c>
      <c r="H78">
        <v>287.94273920000001</v>
      </c>
    </row>
    <row r="79" spans="2:8" x14ac:dyDescent="0.35">
      <c r="B79" s="3" t="s">
        <v>1</v>
      </c>
      <c r="C79" s="5">
        <v>20.239999999999998</v>
      </c>
      <c r="D79" s="1">
        <f>G79/1000</f>
        <v>13.505952159500001</v>
      </c>
      <c r="E79" s="5">
        <v>15.35</v>
      </c>
      <c r="F79" s="1">
        <f t="shared" ref="F79:F85" si="4">H79-273.15</f>
        <v>18.286798900000008</v>
      </c>
      <c r="G79">
        <v>13505.952159500001</v>
      </c>
      <c r="H79">
        <v>291.43679889999999</v>
      </c>
    </row>
    <row r="80" spans="2:8" x14ac:dyDescent="0.35">
      <c r="B80" s="3" t="s">
        <v>2</v>
      </c>
      <c r="C80" s="5">
        <v>16.72</v>
      </c>
      <c r="D80" s="1">
        <f t="shared" ref="D80:D85" si="5">G80/1000</f>
        <v>14.0746209136</v>
      </c>
      <c r="E80" s="5">
        <v>12.12</v>
      </c>
      <c r="F80" s="1">
        <f t="shared" si="4"/>
        <v>13.50107771100005</v>
      </c>
      <c r="G80">
        <v>14074.6209136</v>
      </c>
      <c r="H80">
        <v>286.65107771100003</v>
      </c>
    </row>
    <row r="81" spans="2:8" x14ac:dyDescent="0.35">
      <c r="B81" s="3" t="s">
        <v>3</v>
      </c>
      <c r="C81" s="5">
        <v>15.81</v>
      </c>
      <c r="D81" s="1">
        <f t="shared" si="5"/>
        <v>15.5221434699</v>
      </c>
      <c r="E81" s="5">
        <v>12.78</v>
      </c>
      <c r="F81" s="1">
        <f t="shared" si="4"/>
        <v>12.804987802000028</v>
      </c>
      <c r="G81">
        <v>15522.1434699</v>
      </c>
      <c r="H81">
        <v>285.95498780200001</v>
      </c>
    </row>
    <row r="82" spans="2:8" x14ac:dyDescent="0.35">
      <c r="B82" s="3" t="s">
        <v>4</v>
      </c>
      <c r="C82" s="5">
        <v>18.86</v>
      </c>
      <c r="D82" s="1">
        <f t="shared" si="5"/>
        <v>13.110242441900001</v>
      </c>
      <c r="E82" s="5">
        <v>16.41</v>
      </c>
      <c r="F82" s="1">
        <f t="shared" si="4"/>
        <v>18.716772907999996</v>
      </c>
      <c r="G82">
        <v>13110.2424419</v>
      </c>
      <c r="H82">
        <v>291.86677290799997</v>
      </c>
    </row>
    <row r="83" spans="2:8" x14ac:dyDescent="0.35">
      <c r="B83" s="3" t="s">
        <v>5</v>
      </c>
      <c r="C83" s="5">
        <v>16.79</v>
      </c>
      <c r="D83" s="1">
        <f t="shared" si="5"/>
        <v>12.4442430879</v>
      </c>
      <c r="E83" s="5">
        <v>16.36</v>
      </c>
      <c r="F83" s="1">
        <f t="shared" si="4"/>
        <v>18.832438400000001</v>
      </c>
      <c r="G83">
        <v>12444.2430879</v>
      </c>
      <c r="H83">
        <v>291.98243839999998</v>
      </c>
    </row>
    <row r="84" spans="2:8" x14ac:dyDescent="0.35">
      <c r="B84" s="3" t="s">
        <v>6</v>
      </c>
      <c r="C84" s="5">
        <v>16</v>
      </c>
      <c r="D84" s="1">
        <f t="shared" si="5"/>
        <v>11.0191478546</v>
      </c>
      <c r="E84" s="5">
        <v>17.25</v>
      </c>
      <c r="F84" s="1">
        <f t="shared" si="4"/>
        <v>19.604747427000007</v>
      </c>
      <c r="G84">
        <v>11019.1478546</v>
      </c>
      <c r="H84">
        <v>292.75474742699998</v>
      </c>
    </row>
    <row r="85" spans="2:8" x14ac:dyDescent="0.35">
      <c r="B85" s="3" t="s">
        <v>7</v>
      </c>
      <c r="C85" s="5">
        <v>18.38</v>
      </c>
      <c r="D85" s="1">
        <f t="shared" si="5"/>
        <v>12.010216375700001</v>
      </c>
      <c r="E85" s="5">
        <v>21.34</v>
      </c>
      <c r="F85" s="1">
        <f t="shared" si="4"/>
        <v>24.480255757000009</v>
      </c>
      <c r="G85">
        <v>12010.2163757</v>
      </c>
      <c r="H85">
        <v>297.63025575699999</v>
      </c>
    </row>
    <row r="112" spans="2:8" x14ac:dyDescent="0.35">
      <c r="B112" t="s">
        <v>22</v>
      </c>
      <c r="C112" t="s">
        <v>16</v>
      </c>
      <c r="E112" t="s">
        <v>23</v>
      </c>
      <c r="H112" t="s">
        <v>27</v>
      </c>
    </row>
    <row r="113" spans="2:8" x14ac:dyDescent="0.35">
      <c r="B113" s="2"/>
      <c r="C113" s="9" t="s">
        <v>11</v>
      </c>
      <c r="D113" s="9"/>
      <c r="E113" s="9" t="s">
        <v>12</v>
      </c>
      <c r="F113" s="9"/>
    </row>
    <row r="114" spans="2:8" x14ac:dyDescent="0.35">
      <c r="B114" s="2" t="s">
        <v>8</v>
      </c>
      <c r="C114" s="7" t="s">
        <v>9</v>
      </c>
      <c r="D114" s="7" t="s">
        <v>10</v>
      </c>
      <c r="E114" s="7" t="s">
        <v>9</v>
      </c>
      <c r="F114" s="7" t="s">
        <v>10</v>
      </c>
    </row>
    <row r="115" spans="2:8" x14ac:dyDescent="0.35">
      <c r="B115" s="3" t="s">
        <v>0</v>
      </c>
      <c r="C115" s="5">
        <v>16.95</v>
      </c>
      <c r="D115" s="1">
        <f>G115/1000</f>
        <v>15.6614838787</v>
      </c>
      <c r="E115" s="5">
        <v>13.03</v>
      </c>
      <c r="F115" s="1">
        <f>H115-273.15</f>
        <v>12.405615947000001</v>
      </c>
      <c r="G115">
        <v>15661.483878700001</v>
      </c>
      <c r="H115">
        <v>285.55561594699998</v>
      </c>
    </row>
    <row r="116" spans="2:8" x14ac:dyDescent="0.35">
      <c r="B116" s="3" t="s">
        <v>1</v>
      </c>
      <c r="C116" s="5">
        <v>20.239999999999998</v>
      </c>
      <c r="D116" s="1">
        <f>G116/1000</f>
        <v>16.3695913434</v>
      </c>
      <c r="E116" s="5">
        <v>15.35</v>
      </c>
      <c r="F116" s="1">
        <f t="shared" ref="F116:F122" si="6">H116-273.15</f>
        <v>16.416779800000029</v>
      </c>
      <c r="G116">
        <v>16369.591343399999</v>
      </c>
      <c r="H116">
        <v>289.56677980000001</v>
      </c>
    </row>
    <row r="117" spans="2:8" x14ac:dyDescent="0.35">
      <c r="B117" s="3" t="s">
        <v>2</v>
      </c>
      <c r="C117" s="5">
        <v>16.72</v>
      </c>
      <c r="D117" s="1">
        <f t="shared" ref="D117:D122" si="7">G117/1000</f>
        <v>16.877129466099998</v>
      </c>
      <c r="E117" s="5">
        <v>12.12</v>
      </c>
      <c r="F117" s="1">
        <f t="shared" si="6"/>
        <v>11.216773400000022</v>
      </c>
      <c r="G117">
        <v>16877.129466099999</v>
      </c>
      <c r="H117">
        <v>284.3667734</v>
      </c>
    </row>
    <row r="118" spans="2:8" x14ac:dyDescent="0.35">
      <c r="B118" s="3" t="s">
        <v>3</v>
      </c>
      <c r="C118" s="5">
        <v>15.81</v>
      </c>
      <c r="D118" s="1">
        <f t="shared" si="7"/>
        <v>18.521116665000001</v>
      </c>
      <c r="E118" s="5">
        <v>12.78</v>
      </c>
      <c r="F118" s="1">
        <f t="shared" si="6"/>
        <v>10.505701799999997</v>
      </c>
      <c r="G118">
        <v>18521.116665000001</v>
      </c>
      <c r="H118">
        <v>283.65570179999997</v>
      </c>
    </row>
    <row r="119" spans="2:8" x14ac:dyDescent="0.35">
      <c r="B119" s="3" t="s">
        <v>4</v>
      </c>
      <c r="C119" s="5">
        <v>18.86</v>
      </c>
      <c r="D119" s="1">
        <f t="shared" si="7"/>
        <v>15.9020559112</v>
      </c>
      <c r="E119" s="5">
        <v>16.41</v>
      </c>
      <c r="F119" s="1">
        <f t="shared" si="6"/>
        <v>16.914541200000031</v>
      </c>
      <c r="G119">
        <v>15902.055911199999</v>
      </c>
      <c r="H119">
        <v>290.06454120000001</v>
      </c>
    </row>
    <row r="120" spans="2:8" x14ac:dyDescent="0.35">
      <c r="B120" s="3" t="s">
        <v>5</v>
      </c>
      <c r="C120" s="5">
        <v>16.79</v>
      </c>
      <c r="D120" s="1">
        <f t="shared" si="7"/>
        <v>15.0983731192</v>
      </c>
      <c r="E120" s="5">
        <v>16.36</v>
      </c>
      <c r="F120" s="1">
        <f t="shared" si="6"/>
        <v>16.715673900000013</v>
      </c>
      <c r="G120">
        <v>15098.3731192</v>
      </c>
      <c r="H120">
        <v>289.86567389999999</v>
      </c>
    </row>
    <row r="121" spans="2:8" x14ac:dyDescent="0.35">
      <c r="B121" s="3" t="s">
        <v>6</v>
      </c>
      <c r="C121" s="5">
        <v>16</v>
      </c>
      <c r="D121" s="1">
        <f t="shared" si="7"/>
        <v>13.465991171300001</v>
      </c>
      <c r="E121" s="5">
        <v>17.25</v>
      </c>
      <c r="F121" s="1">
        <f t="shared" si="6"/>
        <v>17.588023964000001</v>
      </c>
      <c r="G121">
        <v>13465.9911713</v>
      </c>
      <c r="H121">
        <v>290.73802396399998</v>
      </c>
    </row>
    <row r="122" spans="2:8" x14ac:dyDescent="0.35">
      <c r="B122" s="3" t="s">
        <v>7</v>
      </c>
      <c r="C122" s="5">
        <v>18.38</v>
      </c>
      <c r="D122" s="1">
        <f t="shared" si="7"/>
        <v>14.685458349599999</v>
      </c>
      <c r="E122" s="5">
        <v>21.34</v>
      </c>
      <c r="F122" s="1">
        <f t="shared" si="6"/>
        <v>22.888575618000004</v>
      </c>
      <c r="G122">
        <v>14685.4583496</v>
      </c>
      <c r="H122">
        <v>296.03857561799998</v>
      </c>
    </row>
    <row r="150" spans="2:8" x14ac:dyDescent="0.35">
      <c r="B150" t="s">
        <v>24</v>
      </c>
      <c r="C150" t="s">
        <v>25</v>
      </c>
      <c r="E150" t="s">
        <v>26</v>
      </c>
    </row>
    <row r="151" spans="2:8" x14ac:dyDescent="0.35">
      <c r="B151" s="2"/>
      <c r="C151" s="9" t="s">
        <v>11</v>
      </c>
      <c r="D151" s="9"/>
      <c r="E151" s="9" t="s">
        <v>12</v>
      </c>
      <c r="F151" s="9"/>
    </row>
    <row r="152" spans="2:8" x14ac:dyDescent="0.35">
      <c r="B152" s="2" t="s">
        <v>8</v>
      </c>
      <c r="C152" s="8" t="s">
        <v>9</v>
      </c>
      <c r="D152" s="8" t="s">
        <v>10</v>
      </c>
      <c r="E152" s="8" t="s">
        <v>9</v>
      </c>
      <c r="F152" s="8" t="s">
        <v>10</v>
      </c>
    </row>
    <row r="153" spans="2:8" x14ac:dyDescent="0.35">
      <c r="B153" s="3" t="s">
        <v>0</v>
      </c>
      <c r="C153" s="5">
        <v>16.95</v>
      </c>
      <c r="D153" s="1">
        <f>G153/1000</f>
        <v>17.8925449939</v>
      </c>
      <c r="E153" s="5">
        <v>13.03</v>
      </c>
      <c r="F153" s="1">
        <f>H153-273.15</f>
        <v>10.471402904000001</v>
      </c>
      <c r="G153">
        <v>17892.544993899999</v>
      </c>
      <c r="H153">
        <v>283.62140290399998</v>
      </c>
    </row>
    <row r="154" spans="2:8" x14ac:dyDescent="0.35">
      <c r="B154" s="3" t="s">
        <v>1</v>
      </c>
      <c r="C154" s="5">
        <v>20.239999999999998</v>
      </c>
      <c r="D154" s="1">
        <f>G154/1000</f>
        <v>18.805677238099999</v>
      </c>
      <c r="E154" s="5">
        <v>15.35</v>
      </c>
      <c r="F154" s="1">
        <f t="shared" ref="F154:F160" si="8">H154-273.15</f>
        <v>14.836411400000031</v>
      </c>
      <c r="G154">
        <v>18805.677238100001</v>
      </c>
      <c r="H154">
        <v>287.98641140000001</v>
      </c>
    </row>
    <row r="155" spans="2:8" x14ac:dyDescent="0.35">
      <c r="B155" s="3" t="s">
        <v>2</v>
      </c>
      <c r="C155" s="5">
        <v>16.72</v>
      </c>
      <c r="D155" s="1">
        <f t="shared" ref="D155:D160" si="9">G155/1000</f>
        <v>19.225956245099997</v>
      </c>
      <c r="E155" s="5">
        <v>12.12</v>
      </c>
      <c r="F155" s="1">
        <f t="shared" si="8"/>
        <v>9.3195300000000429</v>
      </c>
      <c r="G155">
        <v>19225.956245099998</v>
      </c>
      <c r="H155">
        <v>282.46953000000002</v>
      </c>
    </row>
    <row r="156" spans="2:8" x14ac:dyDescent="0.35">
      <c r="B156" s="3" t="s">
        <v>3</v>
      </c>
      <c r="C156" s="5">
        <v>15.81</v>
      </c>
      <c r="D156" s="1">
        <f t="shared" si="9"/>
        <v>21.019199198199999</v>
      </c>
      <c r="E156" s="5">
        <v>12.78</v>
      </c>
      <c r="F156" s="1">
        <f t="shared" si="8"/>
        <v>8.6052123000000051</v>
      </c>
      <c r="G156">
        <v>21019.1991982</v>
      </c>
      <c r="H156">
        <v>281.75521229999998</v>
      </c>
    </row>
    <row r="157" spans="2:8" x14ac:dyDescent="0.35">
      <c r="B157" s="3" t="s">
        <v>4</v>
      </c>
      <c r="C157" s="5">
        <v>18.86</v>
      </c>
      <c r="D157" s="1">
        <f t="shared" si="9"/>
        <v>18.273542421999998</v>
      </c>
      <c r="E157" s="5">
        <v>16.41</v>
      </c>
      <c r="F157" s="1">
        <f t="shared" si="8"/>
        <v>15.395934000000011</v>
      </c>
      <c r="G157">
        <v>18273.542421999999</v>
      </c>
      <c r="H157">
        <v>288.54593399999999</v>
      </c>
    </row>
    <row r="158" spans="2:8" x14ac:dyDescent="0.35">
      <c r="B158" s="3" t="s">
        <v>5</v>
      </c>
      <c r="C158" s="5">
        <v>16.79</v>
      </c>
      <c r="D158" s="1">
        <f t="shared" si="9"/>
        <v>17.292494404900001</v>
      </c>
      <c r="E158" s="5">
        <v>16.36</v>
      </c>
      <c r="F158" s="1">
        <f t="shared" si="8"/>
        <v>14.97838420000005</v>
      </c>
      <c r="G158">
        <v>17292.494404900001</v>
      </c>
      <c r="H158">
        <v>288.12838420000003</v>
      </c>
    </row>
    <row r="159" spans="2:8" x14ac:dyDescent="0.35">
      <c r="B159" s="3" t="s">
        <v>6</v>
      </c>
      <c r="C159" s="5">
        <v>16</v>
      </c>
      <c r="D159" s="1">
        <f t="shared" si="9"/>
        <v>15.5044143113</v>
      </c>
      <c r="E159" s="5">
        <v>17.25</v>
      </c>
      <c r="F159" s="1">
        <f t="shared" si="8"/>
        <v>15.945951100000002</v>
      </c>
      <c r="G159">
        <v>15504.414311299999</v>
      </c>
      <c r="H159">
        <v>289.09595109999998</v>
      </c>
    </row>
    <row r="160" spans="2:8" x14ac:dyDescent="0.35">
      <c r="B160" s="3" t="s">
        <v>7</v>
      </c>
      <c r="C160" s="5">
        <v>18.38</v>
      </c>
      <c r="D160" s="1">
        <f t="shared" si="9"/>
        <v>16.9757881108</v>
      </c>
      <c r="E160" s="5">
        <v>21.34</v>
      </c>
      <c r="F160" s="1">
        <f t="shared" si="8"/>
        <v>21.544790520000049</v>
      </c>
      <c r="G160">
        <v>16975.7881108</v>
      </c>
      <c r="H160">
        <v>294.69479052000003</v>
      </c>
    </row>
  </sheetData>
  <mergeCells count="8">
    <mergeCell ref="C151:D151"/>
    <mergeCell ref="E151:F151"/>
    <mergeCell ref="C113:D113"/>
    <mergeCell ref="E113:F113"/>
    <mergeCell ref="C2:D2"/>
    <mergeCell ref="E2:F2"/>
    <mergeCell ref="C76:D76"/>
    <mergeCell ref="E76:F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ammarbahman</dc:creator>
  <cp:lastModifiedBy>AmmarBahman</cp:lastModifiedBy>
  <dcterms:created xsi:type="dcterms:W3CDTF">2016-04-12T15:21:25Z</dcterms:created>
  <dcterms:modified xsi:type="dcterms:W3CDTF">2016-07-08T08:48:06Z</dcterms:modified>
</cp:coreProperties>
</file>