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\Downloads\"/>
    </mc:Choice>
  </mc:AlternateContent>
  <xr:revisionPtr revIDLastSave="0" documentId="13_ncr:1_{2A8B7D5D-27A2-4B90-B0D7-B70C2354A323}" xr6:coauthVersionLast="47" xr6:coauthVersionMax="47" xr10:uidLastSave="{00000000-0000-0000-0000-000000000000}"/>
  <bookViews>
    <workbookView xWindow="-120" yWindow="-120" windowWidth="20730" windowHeight="11160" activeTab="3" xr2:uid="{5FD7620C-456E-4B9B-B16B-8CEE220D1314}"/>
  </bookViews>
  <sheets>
    <sheet name="Correlacoes com Area de Plantio" sheetId="4" r:id="rId1"/>
    <sheet name="Fertilizante" sheetId="3" r:id="rId2"/>
    <sheet name="Custo para Compra Fertilizante" sheetId="2" r:id="rId3"/>
    <sheet name="Todos Dado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3" i="1" l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I47" i="1"/>
  <c r="BH47" i="1"/>
  <c r="BG47" i="1"/>
  <c r="BF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50" i="1" s="1"/>
  <c r="BF34" i="1"/>
  <c r="BF50" i="1" s="1"/>
  <c r="BH65" i="1" s="1"/>
  <c r="BG65" i="1" s="1"/>
  <c r="BI32" i="1"/>
  <c r="BH32" i="1"/>
  <c r="BG32" i="1"/>
  <c r="BF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F19" i="1"/>
  <c r="BI17" i="1"/>
  <c r="BH17" i="1"/>
  <c r="BG17" i="1"/>
  <c r="BF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H4" i="1"/>
  <c r="BH19" i="1" s="1"/>
  <c r="BH34" i="1" s="1"/>
  <c r="BH50" i="1" s="1"/>
  <c r="BJ65" i="1" s="1"/>
  <c r="BG4" i="1"/>
  <c r="BG19" i="1" s="1"/>
  <c r="BG34" i="1" s="1"/>
  <c r="BG50" i="1" s="1"/>
  <c r="BI65" i="1" s="1"/>
  <c r="BF4" i="1"/>
  <c r="BB63" i="1"/>
  <c r="BA63" i="1"/>
  <c r="AZ63" i="1"/>
  <c r="AY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B47" i="1"/>
  <c r="BA47" i="1"/>
  <c r="AZ47" i="1"/>
  <c r="AY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B32" i="1"/>
  <c r="BC32" i="1" s="1"/>
  <c r="BA32" i="1"/>
  <c r="AZ32" i="1"/>
  <c r="AY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34" i="1" s="1"/>
  <c r="BC50" i="1" s="1"/>
  <c r="BB17" i="1"/>
  <c r="BA17" i="1"/>
  <c r="BC17" i="1" s="1"/>
  <c r="AZ17" i="1"/>
  <c r="AY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A4" i="1"/>
  <c r="BA19" i="1" s="1"/>
  <c r="BA34" i="1" s="1"/>
  <c r="BA50" i="1" s="1"/>
  <c r="BC65" i="1" s="1"/>
  <c r="AZ4" i="1"/>
  <c r="AZ19" i="1" s="1"/>
  <c r="AZ34" i="1" s="1"/>
  <c r="AZ50" i="1" s="1"/>
  <c r="BB65" i="1" s="1"/>
  <c r="AY4" i="1"/>
  <c r="AY19" i="1" s="1"/>
  <c r="AY34" i="1" s="1"/>
  <c r="AY50" i="1" s="1"/>
  <c r="BA65" i="1" s="1"/>
  <c r="AZ65" i="1" s="1"/>
  <c r="AU17" i="1"/>
  <c r="AT17" i="1"/>
  <c r="AS17" i="1"/>
  <c r="AR17" i="1"/>
  <c r="AN17" i="1"/>
  <c r="AO17" i="1" s="1"/>
  <c r="AM17" i="1"/>
  <c r="AL17" i="1"/>
  <c r="AK17" i="1"/>
  <c r="AU63" i="1"/>
  <c r="AT63" i="1"/>
  <c r="AS63" i="1"/>
  <c r="AR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U47" i="1"/>
  <c r="AV47" i="1" s="1"/>
  <c r="AT47" i="1"/>
  <c r="AS47" i="1"/>
  <c r="AR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U32" i="1"/>
  <c r="AT32" i="1"/>
  <c r="AS32" i="1"/>
  <c r="AR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34" i="1" s="1"/>
  <c r="AV50" i="1" s="1"/>
  <c r="AU19" i="1"/>
  <c r="AU34" i="1" s="1"/>
  <c r="AU50" i="1" s="1"/>
  <c r="AT19" i="1"/>
  <c r="AT34" i="1" s="1"/>
  <c r="AT50" i="1" s="1"/>
  <c r="AV65" i="1" s="1"/>
  <c r="AV16" i="1"/>
  <c r="AV15" i="1"/>
  <c r="AV14" i="1"/>
  <c r="AV13" i="1"/>
  <c r="AV12" i="1"/>
  <c r="AV11" i="1"/>
  <c r="AV10" i="1"/>
  <c r="AV9" i="1"/>
  <c r="AV8" i="1"/>
  <c r="AV7" i="1"/>
  <c r="AV6" i="1"/>
  <c r="AV5" i="1"/>
  <c r="AU4" i="1"/>
  <c r="AT4" i="1"/>
  <c r="AS4" i="1"/>
  <c r="AS19" i="1" s="1"/>
  <c r="AS34" i="1" s="1"/>
  <c r="AS50" i="1" s="1"/>
  <c r="AU65" i="1" s="1"/>
  <c r="AR4" i="1"/>
  <c r="AR19" i="1" s="1"/>
  <c r="AR34" i="1" s="1"/>
  <c r="AR50" i="1" s="1"/>
  <c r="AT65" i="1" s="1"/>
  <c r="AS65" i="1" s="1"/>
  <c r="AL65" i="1"/>
  <c r="AO65" i="1"/>
  <c r="AN65" i="1"/>
  <c r="AM65" i="1"/>
  <c r="AN63" i="1"/>
  <c r="AM63" i="1"/>
  <c r="AL63" i="1"/>
  <c r="AK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N47" i="1"/>
  <c r="AM47" i="1"/>
  <c r="AL47" i="1"/>
  <c r="AK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N32" i="1"/>
  <c r="AM32" i="1"/>
  <c r="AL32" i="1"/>
  <c r="AK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34" i="1" s="1"/>
  <c r="AO50" i="1" s="1"/>
  <c r="AK19" i="1"/>
  <c r="AK34" i="1" s="1"/>
  <c r="AK50" i="1" s="1"/>
  <c r="AO16" i="1"/>
  <c r="AO15" i="1"/>
  <c r="AO14" i="1"/>
  <c r="AO13" i="1"/>
  <c r="AO12" i="1"/>
  <c r="AO11" i="1"/>
  <c r="AO10" i="1"/>
  <c r="AO9" i="1"/>
  <c r="AO8" i="1"/>
  <c r="AO7" i="1"/>
  <c r="AO6" i="1"/>
  <c r="AO5" i="1"/>
  <c r="AN4" i="1"/>
  <c r="AN19" i="1" s="1"/>
  <c r="AN34" i="1" s="1"/>
  <c r="AN50" i="1" s="1"/>
  <c r="AM4" i="1"/>
  <c r="AM19" i="1" s="1"/>
  <c r="AM34" i="1" s="1"/>
  <c r="AM50" i="1" s="1"/>
  <c r="AL4" i="1"/>
  <c r="AL19" i="1" s="1"/>
  <c r="AL34" i="1" s="1"/>
  <c r="AL50" i="1" s="1"/>
  <c r="AK4" i="1"/>
  <c r="AG63" i="1"/>
  <c r="AF63" i="1"/>
  <c r="AE63" i="1"/>
  <c r="AD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G47" i="1"/>
  <c r="AF47" i="1"/>
  <c r="AE47" i="1"/>
  <c r="AD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G32" i="1"/>
  <c r="AF32" i="1"/>
  <c r="AE32" i="1"/>
  <c r="AD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34" i="1" s="1"/>
  <c r="AH50" i="1" s="1"/>
  <c r="AF19" i="1"/>
  <c r="AF34" i="1" s="1"/>
  <c r="AF50" i="1" s="1"/>
  <c r="AG65" i="1" s="1"/>
  <c r="AE19" i="1"/>
  <c r="AE34" i="1" s="1"/>
  <c r="AE50" i="1" s="1"/>
  <c r="AF65" i="1" s="1"/>
  <c r="AG17" i="1"/>
  <c r="AF17" i="1"/>
  <c r="AE17" i="1"/>
  <c r="AD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F4" i="1"/>
  <c r="AG4" i="1" s="1"/>
  <c r="AG19" i="1" s="1"/>
  <c r="AG34" i="1" s="1"/>
  <c r="AG50" i="1" s="1"/>
  <c r="AE4" i="1"/>
  <c r="AD4" i="1"/>
  <c r="AD19" i="1" s="1"/>
  <c r="AD34" i="1" s="1"/>
  <c r="AD50" i="1" s="1"/>
  <c r="AE65" i="1" s="1"/>
  <c r="Z63" i="1"/>
  <c r="AA63" i="1" s="1"/>
  <c r="Y63" i="1"/>
  <c r="X63" i="1"/>
  <c r="W63" i="1"/>
  <c r="Z47" i="1"/>
  <c r="Y47" i="1"/>
  <c r="X47" i="1"/>
  <c r="W47" i="1"/>
  <c r="Z32" i="1"/>
  <c r="AA32" i="1" s="1"/>
  <c r="Y32" i="1"/>
  <c r="X32" i="1"/>
  <c r="W32" i="1"/>
  <c r="Z17" i="1"/>
  <c r="AA17" i="1" s="1"/>
  <c r="Y17" i="1"/>
  <c r="X17" i="1"/>
  <c r="W17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34" i="1" s="1"/>
  <c r="AA50" i="1" s="1"/>
  <c r="X19" i="1"/>
  <c r="X34" i="1" s="1"/>
  <c r="X50" i="1" s="1"/>
  <c r="Y65" i="1" s="1"/>
  <c r="AA16" i="1"/>
  <c r="AA15" i="1"/>
  <c r="AA14" i="1"/>
  <c r="AA13" i="1"/>
  <c r="AA12" i="1"/>
  <c r="AA11" i="1"/>
  <c r="AA10" i="1"/>
  <c r="AA9" i="1"/>
  <c r="AA8" i="1"/>
  <c r="AA7" i="1"/>
  <c r="AA6" i="1"/>
  <c r="AA5" i="1"/>
  <c r="Y4" i="1"/>
  <c r="Y19" i="1" s="1"/>
  <c r="Y34" i="1" s="1"/>
  <c r="Y50" i="1" s="1"/>
  <c r="Z65" i="1" s="1"/>
  <c r="X4" i="1"/>
  <c r="W4" i="1"/>
  <c r="W19" i="1" s="1"/>
  <c r="W34" i="1" s="1"/>
  <c r="W50" i="1" s="1"/>
  <c r="X65" i="1" s="1"/>
  <c r="S65" i="1"/>
  <c r="R65" i="1"/>
  <c r="Q65" i="1"/>
  <c r="T50" i="1"/>
  <c r="S50" i="1"/>
  <c r="R50" i="1"/>
  <c r="Q50" i="1"/>
  <c r="P50" i="1"/>
  <c r="T34" i="1"/>
  <c r="S34" i="1"/>
  <c r="R34" i="1"/>
  <c r="Q34" i="1"/>
  <c r="P34" i="1"/>
  <c r="T19" i="1"/>
  <c r="S19" i="1"/>
  <c r="R19" i="1"/>
  <c r="Q19" i="1"/>
  <c r="P19" i="1"/>
  <c r="S4" i="1"/>
  <c r="R4" i="1"/>
  <c r="Q4" i="1"/>
  <c r="P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BJ32" i="1" l="1"/>
  <c r="BJ17" i="1"/>
  <c r="BJ47" i="1"/>
  <c r="BI4" i="1"/>
  <c r="BI19" i="1" s="1"/>
  <c r="BI34" i="1" s="1"/>
  <c r="BI50" i="1" s="1"/>
  <c r="BC63" i="1"/>
  <c r="BC47" i="1"/>
  <c r="BB4" i="1"/>
  <c r="BB19" i="1" s="1"/>
  <c r="BB34" i="1" s="1"/>
  <c r="BB50" i="1" s="1"/>
  <c r="AV17" i="1"/>
  <c r="AV63" i="1"/>
  <c r="AV32" i="1"/>
  <c r="AO63" i="1"/>
  <c r="AO47" i="1"/>
  <c r="AO32" i="1"/>
  <c r="AH63" i="1"/>
  <c r="AH47" i="1"/>
  <c r="AH17" i="1"/>
  <c r="AH32" i="1"/>
  <c r="AA47" i="1"/>
  <c r="Z4" i="1"/>
  <c r="Z19" i="1" s="1"/>
  <c r="Z34" i="1" s="1"/>
  <c r="Z50" i="1" s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<sst xmlns="http://schemas.openxmlformats.org/spreadsheetml/2006/main" count="687" uniqueCount="67">
  <si>
    <t>Fertilizantes Entregues ao Mercado (em toneladas de produto)</t>
  </si>
  <si>
    <t>2016x2015</t>
  </si>
  <si>
    <t>Janeiro</t>
  </si>
  <si>
    <t>Fevereiro</t>
  </si>
  <si>
    <t>MarÁo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</si>
  <si>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</si>
  <si>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</si>
  <si>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</si>
  <si>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</si>
  <si>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</si>
  <si>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</si>
  <si>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</si>
  <si>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</si>
  <si>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</si>
  <si>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</si>
  <si>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Unidade</t>
  </si>
  <si>
    <t>2016  Jan-Nov</t>
  </si>
  <si>
    <t>15 kg</t>
  </si>
  <si>
    <t>saca de 60 kg</t>
  </si>
  <si>
    <t>t</t>
  </si>
  <si>
    <t>Milho</t>
  </si>
  <si>
    <t>Soja</t>
  </si>
  <si>
    <t>RELATÓRIO DE 2016</t>
  </si>
  <si>
    <t>Importação de Fertilizantes Intermediários  (em toneladas de produto)</t>
  </si>
  <si>
    <t>Produção Nacional de Fertilizantes Intermediários (em toneladas de produto)</t>
  </si>
  <si>
    <t>Fonte: SIACESP  (Não inclui importação para outros usos)</t>
  </si>
  <si>
    <t>Algodão c/ caroço</t>
  </si>
  <si>
    <t>Arroz em casca</t>
  </si>
  <si>
    <t>Cana-de-açúcar</t>
  </si>
  <si>
    <t>Café Arábica</t>
  </si>
  <si>
    <t>Principais Exportações de Fertilizantes e Formulações NPK (em toneladas de produto)</t>
  </si>
  <si>
    <t>RELATÓRIO DE 2017</t>
  </si>
  <si>
    <t>2017  Jan-Nov</t>
  </si>
  <si>
    <t>2017x2016</t>
  </si>
  <si>
    <t>Março</t>
  </si>
  <si>
    <t>RELATÓRIO DE 2018</t>
  </si>
  <si>
    <t>2018x2017</t>
  </si>
  <si>
    <t>2018  Jan-Nov</t>
  </si>
  <si>
    <t>Relações de Trocas de Fertilizantes e Produtos Agrícolas
(Quantidade de produto agrícola necessária para adquirir 1 tonelada de fertilizante)</t>
  </si>
  <si>
    <t>RELATÓRIO DE 2019</t>
  </si>
  <si>
    <t>2019x2018</t>
  </si>
  <si>
    <t>2019  Jan-Nov</t>
  </si>
  <si>
    <t>RELATÓRIO DE 2020</t>
  </si>
  <si>
    <t>2020  Jan-Nov</t>
  </si>
  <si>
    <t>2020x2019</t>
  </si>
  <si>
    <t>RELATÓRIO DE 2021</t>
  </si>
  <si>
    <t>2021x2020</t>
  </si>
  <si>
    <t>Produção Nacional de Fertilizantes Intermediários e Complexos NP (em toneladas de produto)</t>
  </si>
  <si>
    <t>RELATÓRIO DE 2022</t>
  </si>
  <si>
    <t>Importação de Fertilizantes Intermediários  e Complexos NPK (em toneladas de produto)</t>
  </si>
  <si>
    <t>2022x2021</t>
  </si>
  <si>
    <t>RELATÓRIO DE 2023</t>
  </si>
  <si>
    <t>2023x2022</t>
  </si>
  <si>
    <t>RELATÓRIO DE 2024</t>
  </si>
  <si>
    <t/>
  </si>
  <si>
    <t>Café Arábica (saca 60kg)</t>
  </si>
  <si>
    <t>Milho (saca 60kg)</t>
  </si>
  <si>
    <t>Soja (saca 60kg)</t>
  </si>
  <si>
    <t>Cana-de-açúcar (Ton)</t>
  </si>
  <si>
    <t>Arroz em casca (saca 60kg)</t>
  </si>
  <si>
    <t>Algodão c/ caroço (15kg)</t>
  </si>
  <si>
    <t>Fertilizante Entregue Mercado</t>
  </si>
  <si>
    <t>Produção Nacional de Fertilizantes</t>
  </si>
  <si>
    <t>Importação de Fertilizantes</t>
  </si>
  <si>
    <t>Data</t>
  </si>
  <si>
    <t>Periodo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</si>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</sst>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Gadugi"/>
      <family val="2"/>
    </font>
    <font>
      <sz val="11"/>
      <color theme="1"/>
      <name val="Gadug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3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produto agrícola necessária para adquirir 1 tonelada de fertilizante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'Custo para Compra Fertilizante'!$D$1</c:f>
              <c:strCache>
                <c:ptCount val="1"/>
                <c:pt idx="0">
                  <c:v>Arroz em casca (saca 60kg)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'Custo para Compra Fertilizante'!$A$2:$A$12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'Custo para Compra Fertilizante'!$D$2:$D$12</c:f>
              <c:numCache>
                <c:formatCode>General</c:formatCode>
                <c:ptCount val="11"/>
                <c:pt idx="0">
                  <c:v>27.65</c:v>
                </c:pt>
                <c:pt idx="1">
                  <c:v>27.4</c:v>
                </c:pt>
                <c:pt idx="2">
                  <c:v>30</c:v>
                </c:pt>
                <c:pt idx="3" formatCode="0.00">
                  <c:v>24.5</c:v>
                </c:pt>
                <c:pt idx="4" formatCode="0.00">
                  <c:v>25.6</c:v>
                </c:pt>
                <c:pt idx="5" formatCode="0.00">
                  <c:v>30.1</c:v>
                </c:pt>
                <c:pt idx="6" formatCode="0.00">
                  <c:v>30.6</c:v>
                </c:pt>
                <c:pt idx="7" formatCode="0.00">
                  <c:v>21.8</c:v>
                </c:pt>
                <c:pt idx="8" formatCode="0.00">
                  <c:v>35.6</c:v>
                </c:pt>
                <c:pt idx="9" formatCode="0.00">
                  <c:v>40.299999999999997</c:v>
                </c:pt>
                <c:pt idx="10" formatCode="0.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DE5-B1B3-1BE31350BE68}"/>
            </c:ext>
          </c:extLst>
        </c:ser>
        <c:ser>
          <c:idx val="3"/>
          <c:order val="1"/>
          <c:tx>
            <c:strRef>
              <c:f>'Custo para Compra Fertilizante'!$E$1</c:f>
              <c:strCache>
                <c:ptCount val="1"/>
                <c:pt idx="0">
                  <c:v>Café Arábica (saca 60kg)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'Custo para Compra Fertilizante'!$A$2:$A$12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'Custo para Compra Fertilizante'!$E$2:$E$12</c:f>
              <c:numCache>
                <c:formatCode>General</c:formatCode>
                <c:ptCount val="11"/>
                <c:pt idx="0">
                  <c:v>4.2300000000000004</c:v>
                </c:pt>
                <c:pt idx="1">
                  <c:v>3.2</c:v>
                </c:pt>
                <c:pt idx="2">
                  <c:v>2.9</c:v>
                </c:pt>
                <c:pt idx="3" formatCode="0.00">
                  <c:v>2.7</c:v>
                </c:pt>
                <c:pt idx="4" formatCode="0.00">
                  <c:v>2.5</c:v>
                </c:pt>
                <c:pt idx="5" formatCode="0.00">
                  <c:v>2.9</c:v>
                </c:pt>
                <c:pt idx="6" formatCode="0.00">
                  <c:v>3.8</c:v>
                </c:pt>
                <c:pt idx="7" formatCode="0.00">
                  <c:v>3.3</c:v>
                </c:pt>
                <c:pt idx="8" formatCode="0.00">
                  <c:v>2.6</c:v>
                </c:pt>
                <c:pt idx="9" formatCode="0.00">
                  <c:v>3.7</c:v>
                </c:pt>
                <c:pt idx="10" formatCode="0.0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5-4DE5-B1B3-1BE31350BE68}"/>
            </c:ext>
          </c:extLst>
        </c:ser>
        <c:ser>
          <c:idx val="4"/>
          <c:order val="2"/>
          <c:tx>
            <c:strRef>
              <c:f>'Custo para Compra Fertilizante'!$F$1</c:f>
              <c:strCache>
                <c:ptCount val="1"/>
                <c:pt idx="0">
                  <c:v>Milho (saca 60kg)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'Custo para Compra Fertilizante'!$A$2:$A$12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'Custo para Compra Fertilizante'!$F$2:$F$12</c:f>
              <c:numCache>
                <c:formatCode>General</c:formatCode>
                <c:ptCount val="11"/>
                <c:pt idx="0">
                  <c:v>50.39</c:v>
                </c:pt>
                <c:pt idx="1">
                  <c:v>65.599999999999994</c:v>
                </c:pt>
                <c:pt idx="2">
                  <c:v>70.599999999999994</c:v>
                </c:pt>
                <c:pt idx="3" formatCode="0.00">
                  <c:v>43.6</c:v>
                </c:pt>
                <c:pt idx="4" formatCode="0.00">
                  <c:v>66.2</c:v>
                </c:pt>
                <c:pt idx="5" formatCode="0.00">
                  <c:v>56.3</c:v>
                </c:pt>
                <c:pt idx="6" formatCode="0.00">
                  <c:v>57.4</c:v>
                </c:pt>
                <c:pt idx="7" formatCode="0.00">
                  <c:v>40.700000000000003</c:v>
                </c:pt>
                <c:pt idx="8" formatCode="0.00">
                  <c:v>40.1</c:v>
                </c:pt>
                <c:pt idx="9" formatCode="0.00">
                  <c:v>63.8</c:v>
                </c:pt>
                <c:pt idx="10" formatCode="0.00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A5-4DE5-B1B3-1BE31350BE68}"/>
            </c:ext>
          </c:extLst>
        </c:ser>
        <c:ser>
          <c:idx val="0"/>
          <c:order val="3"/>
          <c:tx>
            <c:strRef>
              <c:f>'Custo para Compra Fertilizante'!$G$1</c:f>
              <c:strCache>
                <c:ptCount val="1"/>
                <c:pt idx="0">
                  <c:v>Soja (saca 60kg)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'Custo para Compra Fertilizante'!$A$2:$A$12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'Custo para Compra Fertilizante'!$G$2:$G$12</c:f>
              <c:numCache>
                <c:formatCode>General</c:formatCode>
                <c:ptCount val="11"/>
                <c:pt idx="0">
                  <c:v>18.559999999999999</c:v>
                </c:pt>
                <c:pt idx="1">
                  <c:v>19.8</c:v>
                </c:pt>
                <c:pt idx="2">
                  <c:v>22.8</c:v>
                </c:pt>
                <c:pt idx="3" formatCode="0.00">
                  <c:v>20</c:v>
                </c:pt>
                <c:pt idx="4" formatCode="0.00">
                  <c:v>22.2</c:v>
                </c:pt>
                <c:pt idx="5" formatCode="0.00">
                  <c:v>26.6</c:v>
                </c:pt>
                <c:pt idx="6" formatCode="0.00">
                  <c:v>23.1</c:v>
                </c:pt>
                <c:pt idx="7" formatCode="0.00">
                  <c:v>16.7</c:v>
                </c:pt>
                <c:pt idx="8" formatCode="0.00">
                  <c:v>19.100000000000001</c:v>
                </c:pt>
                <c:pt idx="9" formatCode="0.00">
                  <c:v>28.5</c:v>
                </c:pt>
                <c:pt idx="10" formatCode="0.00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A5-4DE5-B1B3-1BE31350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45632"/>
        <c:axId val="1496146592"/>
      </c:lineChart>
      <c:catAx>
        <c:axId val="14961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146592"/>
        <c:crosses val="autoZero"/>
        <c:auto val="1"/>
        <c:lblAlgn val="ctr"/>
        <c:lblOffset val="100"/>
        <c:noMultiLvlLbl val="0"/>
      </c:catAx>
      <c:valAx>
        <c:axId val="14961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1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42862</xdr:rowOff>
    </xdr:from>
    <xdr:to>
      <xdr:col>14</xdr:col>
      <xdr:colOff>466725</xdr:colOff>
      <xdr:row>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43133-6B74-6B93-54CF-644B925F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3779-9E0D-4CD7-97CD-1548DD69C324}">
  <dimension ref="A1:G12"/>
  <sheetViews>
    <sheetView workbookViewId="0">
      <selection activeCell="A2" sqref="A2"/>
    </sheetView>
  </sheetViews>
  <sheetFormatPr defaultRowHeight="15" x14ac:dyDescent="0.25"/>
  <cols>
    <col min="2" max="2" width="22.5" bestFit="1" customWidth="1"/>
    <col min="3" max="3" width="19.125" bestFit="1" customWidth="1"/>
    <col min="4" max="4" width="19.125" customWidth="1"/>
    <col min="5" max="5" width="21.75" bestFit="1" customWidth="1"/>
    <col min="6" max="6" width="15.625" bestFit="1" customWidth="1"/>
    <col min="7" max="7" width="14.5" bestFit="1" customWidth="1"/>
  </cols>
  <sheetData>
    <row r="1" spans="1:7" x14ac:dyDescent="0.25">
      <c r="A1" t="s">
        <v>66</v>
      </c>
      <c r="B1" t="s">
        <v>61</v>
      </c>
      <c r="C1" t="s">
        <v>62</v>
      </c>
      <c r="D1" t="s">
        <v>63</v>
      </c>
    </row>
    <row r="2" spans="1:7" x14ac:dyDescent="0.25">
      <c r="A2">
        <v>2013</v>
      </c>
      <c r="B2" s="1">
        <v>30700397</v>
      </c>
      <c r="C2" s="1">
        <v>9304713</v>
      </c>
      <c r="D2" s="1">
        <v>21618822</v>
      </c>
    </row>
    <row r="3" spans="1:7" x14ac:dyDescent="0.25">
      <c r="A3">
        <v>2014</v>
      </c>
      <c r="B3" s="1">
        <v>32209066</v>
      </c>
      <c r="C3" s="1">
        <v>8817680</v>
      </c>
      <c r="D3" s="1">
        <v>24035600</v>
      </c>
    </row>
    <row r="4" spans="1:7" x14ac:dyDescent="0.25">
      <c r="A4">
        <v>2015</v>
      </c>
      <c r="B4" s="1">
        <v>30201998</v>
      </c>
      <c r="C4" s="1">
        <v>9115260</v>
      </c>
      <c r="D4" s="1">
        <v>21087299</v>
      </c>
    </row>
    <row r="5" spans="1:7" x14ac:dyDescent="0.25">
      <c r="A5">
        <v>2016</v>
      </c>
      <c r="B5" s="1">
        <v>34083415</v>
      </c>
      <c r="C5" s="1">
        <v>9040747</v>
      </c>
      <c r="D5" s="1">
        <v>24481088</v>
      </c>
      <c r="E5" s="2"/>
      <c r="F5" s="2"/>
      <c r="G5" s="2"/>
    </row>
    <row r="6" spans="1:7" x14ac:dyDescent="0.25">
      <c r="A6">
        <v>2017</v>
      </c>
      <c r="B6" s="1">
        <v>34438840</v>
      </c>
      <c r="C6" s="1">
        <v>8184613</v>
      </c>
      <c r="D6" s="1">
        <v>26324628</v>
      </c>
      <c r="E6" s="2"/>
      <c r="F6" s="2"/>
      <c r="G6" s="2"/>
    </row>
    <row r="7" spans="1:7" x14ac:dyDescent="0.25">
      <c r="A7">
        <v>2018</v>
      </c>
      <c r="B7" s="1">
        <v>35506322</v>
      </c>
      <c r="C7" s="1">
        <v>8169543</v>
      </c>
      <c r="D7" s="1">
        <v>27496625</v>
      </c>
      <c r="E7" s="2"/>
      <c r="F7" s="2"/>
      <c r="G7" s="2"/>
    </row>
    <row r="8" spans="1:7" x14ac:dyDescent="0.25">
      <c r="A8">
        <v>2019</v>
      </c>
      <c r="B8" s="1">
        <v>36238381</v>
      </c>
      <c r="C8" s="1">
        <v>7182751</v>
      </c>
      <c r="D8" s="1">
        <v>29578620</v>
      </c>
      <c r="E8" s="2"/>
      <c r="F8" s="2"/>
      <c r="G8" s="2"/>
    </row>
    <row r="9" spans="1:7" x14ac:dyDescent="0.25">
      <c r="A9">
        <v>2020</v>
      </c>
      <c r="B9" s="1">
        <v>40564138</v>
      </c>
      <c r="C9" s="1">
        <v>6516205</v>
      </c>
      <c r="D9" s="1">
        <v>32872543</v>
      </c>
      <c r="E9" s="2"/>
      <c r="F9" s="2"/>
      <c r="G9" s="2"/>
    </row>
    <row r="10" spans="1:7" x14ac:dyDescent="0.25">
      <c r="A10">
        <v>2021</v>
      </c>
      <c r="B10" s="1">
        <v>45855071</v>
      </c>
      <c r="C10" s="1">
        <v>7210335</v>
      </c>
      <c r="D10" s="1">
        <v>39258338</v>
      </c>
      <c r="E10" s="2"/>
      <c r="F10" s="2"/>
      <c r="G10" s="2"/>
    </row>
    <row r="11" spans="1:7" x14ac:dyDescent="0.25">
      <c r="A11">
        <v>2022</v>
      </c>
      <c r="B11" s="1">
        <v>41077519</v>
      </c>
      <c r="C11" s="1">
        <v>7450699</v>
      </c>
      <c r="D11" s="1">
        <v>34606843</v>
      </c>
      <c r="E11" s="2"/>
      <c r="F11" s="2"/>
      <c r="G11" s="2"/>
    </row>
    <row r="12" spans="1:7" x14ac:dyDescent="0.25">
      <c r="A12">
        <v>2023</v>
      </c>
      <c r="B12" s="1">
        <v>45825687</v>
      </c>
      <c r="C12" s="1">
        <v>6796612</v>
      </c>
      <c r="D12" s="1">
        <v>39439343</v>
      </c>
      <c r="E12" s="2"/>
      <c r="F12" s="2"/>
      <c r="G1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ED88-D5C2-494A-A57B-41CC20FE36E5}">
  <dimension ref="A1:W133"/>
  <sheetViews>
    <sheetView workbookViewId="0">
      <selection activeCell="E1" sqref="E1"/>
    </sheetView>
  </sheetViews>
  <sheetFormatPr defaultRowHeight="15" x14ac:dyDescent="0.25"/>
  <cols>
    <col min="2" max="2" width="10.375" bestFit="1" customWidth="1"/>
    <col min="3" max="3" width="26.25" bestFit="1" customWidth="1"/>
    <col min="4" max="4" width="30.25" bestFit="1" customWidth="1"/>
    <col min="5" max="5" width="23.875" bestFit="1" customWidth="1"/>
    <col min="14" max="14" width="10.375" bestFit="1" customWidth="1"/>
    <col min="15" max="15" width="10.125" bestFit="1" customWidth="1"/>
    <col min="17" max="17" width="10.375" bestFit="1" customWidth="1"/>
    <col min="24" max="24" width="10.375" bestFit="1" customWidth="1"/>
    <col min="25" max="25" width="10.125" bestFit="1" customWidth="1"/>
  </cols>
  <sheetData>
    <row r="1" spans="1:23" x14ac:dyDescent="0.25">
      <c r="A1" t="s">
        <v>65</v>
      </c>
      <c r="B1" t="s">
        <v>64</v>
      </c>
      <c r="C1" t="s">
        <v>61</v>
      </c>
      <c r="D1" t="s">
        <v>62</v>
      </c>
      <c r="E1" t="s">
        <v>63</v>
      </c>
    </row>
    <row r="2" spans="1:23" x14ac:dyDescent="0.25">
      <c r="A2">
        <v>1</v>
      </c>
      <c r="B2" s="6">
        <v>41275</v>
      </c>
      <c r="C2" s="1">
        <v>1996938</v>
      </c>
      <c r="D2" s="4">
        <v>801080</v>
      </c>
      <c r="E2" s="1">
        <v>1324901</v>
      </c>
      <c r="Q2" s="6"/>
    </row>
    <row r="3" spans="1:23" x14ac:dyDescent="0.25">
      <c r="A3">
        <v>2</v>
      </c>
      <c r="B3" s="6">
        <v>41306</v>
      </c>
      <c r="C3" s="1">
        <v>1718963</v>
      </c>
      <c r="D3" s="4">
        <v>692388</v>
      </c>
      <c r="E3" s="1">
        <v>1073056</v>
      </c>
    </row>
    <row r="4" spans="1:23" x14ac:dyDescent="0.25">
      <c r="A4">
        <v>3</v>
      </c>
      <c r="B4" s="6">
        <v>41334</v>
      </c>
      <c r="C4" s="1">
        <v>1614056</v>
      </c>
      <c r="D4" s="4">
        <v>761814</v>
      </c>
      <c r="E4" s="1">
        <v>1183820</v>
      </c>
    </row>
    <row r="5" spans="1:23" x14ac:dyDescent="0.25">
      <c r="A5">
        <v>4</v>
      </c>
      <c r="B5" s="6">
        <v>41365</v>
      </c>
      <c r="C5" s="1">
        <v>1742537</v>
      </c>
      <c r="D5" s="4">
        <v>729952</v>
      </c>
      <c r="E5" s="1">
        <v>1890331</v>
      </c>
    </row>
    <row r="6" spans="1:23" x14ac:dyDescent="0.25">
      <c r="A6">
        <v>5</v>
      </c>
      <c r="B6" s="6">
        <v>41395</v>
      </c>
      <c r="C6" s="1">
        <v>2314852</v>
      </c>
      <c r="D6" s="4">
        <v>819687</v>
      </c>
      <c r="E6" s="1">
        <v>2132354</v>
      </c>
    </row>
    <row r="7" spans="1:23" x14ac:dyDescent="0.25">
      <c r="A7">
        <v>6</v>
      </c>
      <c r="B7" s="6">
        <v>41426</v>
      </c>
      <c r="C7" s="1">
        <v>2579563</v>
      </c>
      <c r="D7" s="4">
        <v>822090</v>
      </c>
      <c r="E7" s="1">
        <v>2081518</v>
      </c>
    </row>
    <row r="8" spans="1:23" x14ac:dyDescent="0.25">
      <c r="A8">
        <v>7</v>
      </c>
      <c r="B8" s="6">
        <v>41456</v>
      </c>
      <c r="C8" s="1">
        <v>2953940</v>
      </c>
      <c r="D8" s="4">
        <v>810630</v>
      </c>
      <c r="E8" s="1">
        <v>2048952</v>
      </c>
    </row>
    <row r="9" spans="1:23" x14ac:dyDescent="0.25">
      <c r="A9">
        <v>8</v>
      </c>
      <c r="B9" s="6">
        <v>41487</v>
      </c>
      <c r="C9" s="1">
        <v>3635812</v>
      </c>
      <c r="D9" s="4">
        <v>812356</v>
      </c>
      <c r="E9" s="1">
        <v>2275371</v>
      </c>
    </row>
    <row r="10" spans="1:23" x14ac:dyDescent="0.25">
      <c r="A10">
        <v>9</v>
      </c>
      <c r="B10" s="6">
        <v>41518</v>
      </c>
      <c r="C10" s="1">
        <v>3579249</v>
      </c>
      <c r="D10" s="4">
        <v>788940</v>
      </c>
      <c r="E10" s="1">
        <v>2197032</v>
      </c>
    </row>
    <row r="11" spans="1:23" x14ac:dyDescent="0.25">
      <c r="A11">
        <v>10</v>
      </c>
      <c r="B11" s="6">
        <v>41548</v>
      </c>
      <c r="C11" s="1">
        <v>3822892</v>
      </c>
      <c r="D11" s="4">
        <v>818989</v>
      </c>
      <c r="E11" s="1">
        <v>2193848</v>
      </c>
    </row>
    <row r="12" spans="1:23" x14ac:dyDescent="0.25">
      <c r="A12">
        <v>11</v>
      </c>
      <c r="B12" s="6">
        <v>41579</v>
      </c>
      <c r="C12" s="1">
        <v>2817855</v>
      </c>
      <c r="D12" s="4">
        <v>743323</v>
      </c>
      <c r="E12" s="1">
        <v>1744617</v>
      </c>
    </row>
    <row r="13" spans="1:23" x14ac:dyDescent="0.25">
      <c r="A13">
        <v>12</v>
      </c>
      <c r="B13" s="6">
        <v>41609</v>
      </c>
      <c r="C13" s="1">
        <v>1923740</v>
      </c>
      <c r="D13" s="4">
        <v>703464</v>
      </c>
      <c r="E13" s="1">
        <v>1473022</v>
      </c>
    </row>
    <row r="14" spans="1:23" x14ac:dyDescent="0.25">
      <c r="A14">
        <v>13</v>
      </c>
      <c r="B14" s="6">
        <v>41640</v>
      </c>
      <c r="C14" s="1">
        <v>2175907</v>
      </c>
      <c r="D14" s="1">
        <v>637375</v>
      </c>
      <c r="E14" s="1">
        <v>1588722</v>
      </c>
    </row>
    <row r="15" spans="1:23" x14ac:dyDescent="0.25">
      <c r="A15">
        <v>14</v>
      </c>
      <c r="B15" s="6">
        <v>41671</v>
      </c>
      <c r="C15" s="1">
        <v>2045629</v>
      </c>
      <c r="D15" s="1">
        <v>578291</v>
      </c>
      <c r="E15" s="1">
        <v>1463735</v>
      </c>
      <c r="P15" s="1"/>
      <c r="Q15" s="1"/>
      <c r="R15" s="1"/>
      <c r="S15" s="1"/>
      <c r="U15" s="1"/>
      <c r="V15" s="1"/>
      <c r="W15" s="1"/>
    </row>
    <row r="16" spans="1:23" x14ac:dyDescent="0.25">
      <c r="A16">
        <v>15</v>
      </c>
      <c r="B16" s="6">
        <v>41699</v>
      </c>
      <c r="C16" s="1">
        <v>1669626</v>
      </c>
      <c r="D16" s="1">
        <v>731307</v>
      </c>
      <c r="E16" s="1">
        <v>2002056</v>
      </c>
    </row>
    <row r="17" spans="1:5" x14ac:dyDescent="0.25">
      <c r="A17">
        <v>16</v>
      </c>
      <c r="B17" s="6">
        <v>41730</v>
      </c>
      <c r="C17" s="1">
        <v>1755497</v>
      </c>
      <c r="D17" s="1">
        <v>740337</v>
      </c>
      <c r="E17" s="1">
        <v>1939171</v>
      </c>
    </row>
    <row r="18" spans="1:5" x14ac:dyDescent="0.25">
      <c r="A18">
        <v>17</v>
      </c>
      <c r="B18" s="6">
        <v>41760</v>
      </c>
      <c r="C18" s="1">
        <v>2629361</v>
      </c>
      <c r="D18" s="1">
        <v>744557</v>
      </c>
      <c r="E18" s="1">
        <v>1894689</v>
      </c>
    </row>
    <row r="19" spans="1:5" x14ac:dyDescent="0.25">
      <c r="A19">
        <v>18</v>
      </c>
      <c r="B19" s="6">
        <v>41791</v>
      </c>
      <c r="C19" s="1">
        <v>2682830</v>
      </c>
      <c r="D19" s="1">
        <v>724943</v>
      </c>
      <c r="E19" s="1">
        <v>2081333</v>
      </c>
    </row>
    <row r="20" spans="1:5" x14ac:dyDescent="0.25">
      <c r="A20">
        <v>19</v>
      </c>
      <c r="B20" s="6">
        <v>41821</v>
      </c>
      <c r="C20" s="1">
        <v>3262552</v>
      </c>
      <c r="D20" s="1">
        <v>741731</v>
      </c>
      <c r="E20" s="1">
        <v>2433561</v>
      </c>
    </row>
    <row r="21" spans="1:5" x14ac:dyDescent="0.25">
      <c r="A21">
        <v>20</v>
      </c>
      <c r="B21" s="6">
        <v>41852</v>
      </c>
      <c r="C21" s="1">
        <v>3606064</v>
      </c>
      <c r="D21" s="1">
        <v>792050</v>
      </c>
      <c r="E21" s="1">
        <v>2502535</v>
      </c>
    </row>
    <row r="22" spans="1:5" x14ac:dyDescent="0.25">
      <c r="A22">
        <v>21</v>
      </c>
      <c r="B22" s="6">
        <v>41883</v>
      </c>
      <c r="C22" s="1">
        <v>3914292</v>
      </c>
      <c r="D22" s="1">
        <v>824264</v>
      </c>
      <c r="E22" s="1">
        <v>2166296</v>
      </c>
    </row>
    <row r="23" spans="1:5" x14ac:dyDescent="0.25">
      <c r="A23">
        <v>22</v>
      </c>
      <c r="B23" s="6">
        <v>41913</v>
      </c>
      <c r="C23" s="1">
        <v>3706099</v>
      </c>
      <c r="D23" s="1">
        <v>835436</v>
      </c>
      <c r="E23" s="1">
        <v>2548063</v>
      </c>
    </row>
    <row r="24" spans="1:5" x14ac:dyDescent="0.25">
      <c r="A24">
        <v>23</v>
      </c>
      <c r="B24" s="6">
        <v>41944</v>
      </c>
      <c r="C24" s="1">
        <v>2772825</v>
      </c>
      <c r="D24" s="1">
        <v>696978</v>
      </c>
      <c r="E24" s="1">
        <v>1960305</v>
      </c>
    </row>
    <row r="25" spans="1:5" x14ac:dyDescent="0.25">
      <c r="A25">
        <v>24</v>
      </c>
      <c r="B25" s="6">
        <v>41974</v>
      </c>
      <c r="C25" s="1">
        <v>1988384</v>
      </c>
      <c r="D25" s="1">
        <v>770411</v>
      </c>
      <c r="E25" s="1">
        <v>1455134</v>
      </c>
    </row>
    <row r="26" spans="1:5" x14ac:dyDescent="0.25">
      <c r="A26">
        <v>25</v>
      </c>
      <c r="B26" s="6">
        <v>42005</v>
      </c>
      <c r="C26" s="1">
        <v>1994142</v>
      </c>
      <c r="D26" s="1">
        <v>810364</v>
      </c>
      <c r="E26" s="1">
        <v>1480952</v>
      </c>
    </row>
    <row r="27" spans="1:5" x14ac:dyDescent="0.25">
      <c r="A27">
        <v>26</v>
      </c>
      <c r="B27" s="6">
        <v>42036</v>
      </c>
      <c r="C27" s="1">
        <v>1839487</v>
      </c>
      <c r="D27" s="1">
        <v>708716</v>
      </c>
      <c r="E27" s="1">
        <v>1156590</v>
      </c>
    </row>
    <row r="28" spans="1:5" x14ac:dyDescent="0.25">
      <c r="A28">
        <v>27</v>
      </c>
      <c r="B28" s="6">
        <v>42064</v>
      </c>
      <c r="C28" s="1">
        <v>1760519</v>
      </c>
      <c r="D28" s="1">
        <v>693416</v>
      </c>
      <c r="E28" s="1">
        <v>1256067</v>
      </c>
    </row>
    <row r="29" spans="1:5" x14ac:dyDescent="0.25">
      <c r="A29">
        <v>28</v>
      </c>
      <c r="B29" s="6">
        <v>42095</v>
      </c>
      <c r="C29" s="1">
        <v>1383331</v>
      </c>
      <c r="D29" s="1">
        <v>700736</v>
      </c>
      <c r="E29" s="1">
        <v>1570816</v>
      </c>
    </row>
    <row r="30" spans="1:5" x14ac:dyDescent="0.25">
      <c r="A30">
        <v>29</v>
      </c>
      <c r="B30" s="6">
        <v>42125</v>
      </c>
      <c r="C30" s="1">
        <v>2066726</v>
      </c>
      <c r="D30" s="1">
        <v>708216</v>
      </c>
      <c r="E30" s="1">
        <v>1865673</v>
      </c>
    </row>
    <row r="31" spans="1:5" x14ac:dyDescent="0.25">
      <c r="A31">
        <v>30</v>
      </c>
      <c r="B31" s="6">
        <v>42156</v>
      </c>
      <c r="C31" s="1">
        <v>2667828</v>
      </c>
      <c r="D31" s="1">
        <v>748252</v>
      </c>
      <c r="E31" s="1">
        <v>2391753</v>
      </c>
    </row>
    <row r="32" spans="1:5" x14ac:dyDescent="0.25">
      <c r="A32">
        <v>31</v>
      </c>
      <c r="B32" s="6">
        <v>42186</v>
      </c>
      <c r="C32" s="1">
        <v>3257788</v>
      </c>
      <c r="D32" s="1">
        <v>779894</v>
      </c>
      <c r="E32" s="1">
        <v>2443319</v>
      </c>
    </row>
    <row r="33" spans="1:5" x14ac:dyDescent="0.25">
      <c r="A33">
        <v>32</v>
      </c>
      <c r="B33" s="6">
        <v>42217</v>
      </c>
      <c r="C33" s="1">
        <v>3569124</v>
      </c>
      <c r="D33" s="1">
        <v>802804</v>
      </c>
      <c r="E33" s="1">
        <v>2137657</v>
      </c>
    </row>
    <row r="34" spans="1:5" x14ac:dyDescent="0.25">
      <c r="A34">
        <v>33</v>
      </c>
      <c r="B34" s="6">
        <v>42248</v>
      </c>
      <c r="C34" s="1">
        <v>3754797</v>
      </c>
      <c r="D34" s="1">
        <v>774099</v>
      </c>
      <c r="E34" s="1">
        <v>1772134</v>
      </c>
    </row>
    <row r="35" spans="1:5" x14ac:dyDescent="0.25">
      <c r="A35">
        <v>34</v>
      </c>
      <c r="B35" s="6">
        <v>42278</v>
      </c>
      <c r="C35" s="1">
        <v>3384614</v>
      </c>
      <c r="D35" s="1">
        <v>854252</v>
      </c>
      <c r="E35" s="1">
        <v>1838898</v>
      </c>
    </row>
    <row r="36" spans="1:5" x14ac:dyDescent="0.25">
      <c r="A36">
        <v>35</v>
      </c>
      <c r="B36" s="6">
        <v>42309</v>
      </c>
      <c r="C36" s="1">
        <v>2503545</v>
      </c>
      <c r="D36" s="1">
        <v>785600</v>
      </c>
      <c r="E36" s="1">
        <v>1941398</v>
      </c>
    </row>
    <row r="37" spans="1:5" x14ac:dyDescent="0.25">
      <c r="A37">
        <v>36</v>
      </c>
      <c r="B37" s="6">
        <v>42339</v>
      </c>
      <c r="C37" s="1">
        <v>2020097</v>
      </c>
      <c r="D37" s="1">
        <v>748911</v>
      </c>
      <c r="E37" s="1">
        <v>1232042</v>
      </c>
    </row>
    <row r="38" spans="1:5" x14ac:dyDescent="0.25">
      <c r="A38">
        <v>37</v>
      </c>
      <c r="B38" s="6">
        <v>42370</v>
      </c>
      <c r="C38" s="1">
        <v>2129366</v>
      </c>
      <c r="D38" s="1">
        <v>682848</v>
      </c>
      <c r="E38" s="1">
        <v>1777733</v>
      </c>
    </row>
    <row r="39" spans="1:5" x14ac:dyDescent="0.25">
      <c r="A39">
        <v>38</v>
      </c>
      <c r="B39" s="6">
        <v>42401</v>
      </c>
      <c r="C39" s="1">
        <v>2245917</v>
      </c>
      <c r="D39" s="1">
        <v>705926</v>
      </c>
      <c r="E39" s="1">
        <v>1276884</v>
      </c>
    </row>
    <row r="40" spans="1:5" x14ac:dyDescent="0.25">
      <c r="A40">
        <v>39</v>
      </c>
      <c r="B40" s="6">
        <v>42430</v>
      </c>
      <c r="C40" s="1">
        <v>1823711</v>
      </c>
      <c r="D40" s="1">
        <v>666942</v>
      </c>
      <c r="E40" s="1">
        <v>1135881</v>
      </c>
    </row>
    <row r="41" spans="1:5" x14ac:dyDescent="0.25">
      <c r="A41">
        <v>40</v>
      </c>
      <c r="B41" s="6">
        <v>42461</v>
      </c>
      <c r="C41" s="1">
        <v>1642780</v>
      </c>
      <c r="D41" s="1">
        <v>686332</v>
      </c>
      <c r="E41" s="1">
        <v>1522312</v>
      </c>
    </row>
    <row r="42" spans="1:5" x14ac:dyDescent="0.25">
      <c r="A42">
        <v>41</v>
      </c>
      <c r="B42" s="6">
        <v>42491</v>
      </c>
      <c r="C42" s="1">
        <v>2353852</v>
      </c>
      <c r="D42" s="1">
        <v>756999</v>
      </c>
      <c r="E42" s="1">
        <v>2044954</v>
      </c>
    </row>
    <row r="43" spans="1:5" x14ac:dyDescent="0.25">
      <c r="A43">
        <v>42</v>
      </c>
      <c r="B43" s="6">
        <v>42522</v>
      </c>
      <c r="C43" s="1">
        <v>2986298</v>
      </c>
      <c r="D43" s="1">
        <v>775832</v>
      </c>
      <c r="E43" s="1">
        <v>2177677</v>
      </c>
    </row>
    <row r="44" spans="1:5" x14ac:dyDescent="0.25">
      <c r="A44">
        <v>43</v>
      </c>
      <c r="B44" s="6">
        <v>42552</v>
      </c>
      <c r="C44" s="1">
        <v>3346162</v>
      </c>
      <c r="D44" s="1">
        <v>784757</v>
      </c>
      <c r="E44" s="1">
        <v>2569663</v>
      </c>
    </row>
    <row r="45" spans="1:5" x14ac:dyDescent="0.25">
      <c r="A45">
        <v>44</v>
      </c>
      <c r="B45" s="6">
        <v>42583</v>
      </c>
      <c r="C45" s="1">
        <v>3924053</v>
      </c>
      <c r="D45" s="1">
        <v>813414</v>
      </c>
      <c r="E45" s="1">
        <v>2616133</v>
      </c>
    </row>
    <row r="46" spans="1:5" x14ac:dyDescent="0.25">
      <c r="A46">
        <v>45</v>
      </c>
      <c r="B46" s="6">
        <v>42614</v>
      </c>
      <c r="C46" s="1">
        <v>4021881</v>
      </c>
      <c r="D46" s="1">
        <v>801873</v>
      </c>
      <c r="E46" s="1">
        <v>2268806</v>
      </c>
    </row>
    <row r="47" spans="1:5" x14ac:dyDescent="0.25">
      <c r="A47">
        <v>46</v>
      </c>
      <c r="B47" s="6">
        <v>42644</v>
      </c>
      <c r="C47" s="1">
        <v>3698403</v>
      </c>
      <c r="D47" s="1">
        <v>796886</v>
      </c>
      <c r="E47" s="1">
        <v>2629564</v>
      </c>
    </row>
    <row r="48" spans="1:5" x14ac:dyDescent="0.25">
      <c r="A48">
        <v>47</v>
      </c>
      <c r="B48" s="6">
        <v>42675</v>
      </c>
      <c r="C48" s="1">
        <v>3235239</v>
      </c>
      <c r="D48" s="1">
        <v>776599</v>
      </c>
      <c r="E48" s="1">
        <v>2355063</v>
      </c>
    </row>
    <row r="49" spans="1:5" x14ac:dyDescent="0.25">
      <c r="A49">
        <v>48</v>
      </c>
      <c r="B49" s="6">
        <v>42705</v>
      </c>
      <c r="C49" s="1">
        <v>2675753</v>
      </c>
      <c r="D49" s="1">
        <v>792339</v>
      </c>
      <c r="E49" s="1">
        <v>2106418</v>
      </c>
    </row>
    <row r="50" spans="1:5" x14ac:dyDescent="0.25">
      <c r="A50">
        <v>49</v>
      </c>
      <c r="B50" s="6">
        <v>42736</v>
      </c>
      <c r="C50" s="1">
        <v>2609254</v>
      </c>
      <c r="D50" s="1">
        <v>657620</v>
      </c>
      <c r="E50" s="1">
        <v>2346993</v>
      </c>
    </row>
    <row r="51" spans="1:5" x14ac:dyDescent="0.25">
      <c r="A51">
        <v>50</v>
      </c>
      <c r="B51" s="6">
        <v>42767</v>
      </c>
      <c r="C51" s="1">
        <v>2044113</v>
      </c>
      <c r="D51" s="1">
        <v>607589</v>
      </c>
      <c r="E51" s="1">
        <v>1822276</v>
      </c>
    </row>
    <row r="52" spans="1:5" x14ac:dyDescent="0.25">
      <c r="A52">
        <v>51</v>
      </c>
      <c r="B52" s="6">
        <v>42795</v>
      </c>
      <c r="C52" s="1">
        <v>1764616</v>
      </c>
      <c r="D52" s="1">
        <v>671138</v>
      </c>
      <c r="E52" s="1">
        <v>1347235</v>
      </c>
    </row>
    <row r="53" spans="1:5" x14ac:dyDescent="0.25">
      <c r="A53">
        <v>52</v>
      </c>
      <c r="B53" s="6">
        <v>42826</v>
      </c>
      <c r="C53" s="1">
        <v>1379777</v>
      </c>
      <c r="D53" s="1">
        <v>662646</v>
      </c>
      <c r="E53" s="1">
        <v>1781568</v>
      </c>
    </row>
    <row r="54" spans="1:5" x14ac:dyDescent="0.25">
      <c r="A54">
        <v>53</v>
      </c>
      <c r="B54" s="6">
        <v>42856</v>
      </c>
      <c r="C54" s="1">
        <v>2450954</v>
      </c>
      <c r="D54" s="1">
        <v>698286</v>
      </c>
      <c r="E54" s="1">
        <v>2064023</v>
      </c>
    </row>
    <row r="55" spans="1:5" x14ac:dyDescent="0.25">
      <c r="A55">
        <v>54</v>
      </c>
      <c r="B55" s="6">
        <v>42887</v>
      </c>
      <c r="C55" s="1">
        <v>2882984</v>
      </c>
      <c r="D55" s="1">
        <v>724317</v>
      </c>
      <c r="E55" s="1">
        <v>2578428</v>
      </c>
    </row>
    <row r="56" spans="1:5" x14ac:dyDescent="0.25">
      <c r="A56">
        <v>55</v>
      </c>
      <c r="B56" s="6">
        <v>42917</v>
      </c>
      <c r="C56" s="1">
        <v>3369869</v>
      </c>
      <c r="D56" s="1">
        <v>777521</v>
      </c>
      <c r="E56" s="1">
        <v>2425164</v>
      </c>
    </row>
    <row r="57" spans="1:5" x14ac:dyDescent="0.25">
      <c r="A57">
        <v>56</v>
      </c>
      <c r="B57" s="6">
        <v>42948</v>
      </c>
      <c r="C57" s="1">
        <v>4058602</v>
      </c>
      <c r="D57" s="1">
        <v>784310</v>
      </c>
      <c r="E57" s="1">
        <v>2502899</v>
      </c>
    </row>
    <row r="58" spans="1:5" x14ac:dyDescent="0.25">
      <c r="A58">
        <v>57</v>
      </c>
      <c r="B58" s="6">
        <v>42979</v>
      </c>
      <c r="C58" s="1">
        <v>4234427</v>
      </c>
      <c r="D58" s="1">
        <v>642263</v>
      </c>
      <c r="E58" s="1">
        <v>2305329</v>
      </c>
    </row>
    <row r="59" spans="1:5" x14ac:dyDescent="0.25">
      <c r="A59">
        <v>58</v>
      </c>
      <c r="B59" s="6">
        <v>43009</v>
      </c>
      <c r="C59" s="1">
        <v>3998408</v>
      </c>
      <c r="D59" s="1">
        <v>676714</v>
      </c>
      <c r="E59" s="1">
        <v>2654249</v>
      </c>
    </row>
    <row r="60" spans="1:5" x14ac:dyDescent="0.25">
      <c r="A60">
        <v>59</v>
      </c>
      <c r="B60" s="6">
        <v>43040</v>
      </c>
      <c r="C60" s="1">
        <v>3287855</v>
      </c>
      <c r="D60" s="1">
        <v>668461</v>
      </c>
      <c r="E60" s="1">
        <v>2280125</v>
      </c>
    </row>
    <row r="61" spans="1:5" x14ac:dyDescent="0.25">
      <c r="A61">
        <v>60</v>
      </c>
      <c r="B61" s="6">
        <v>43070</v>
      </c>
      <c r="C61" s="1">
        <v>2357981</v>
      </c>
      <c r="D61" s="1">
        <v>613748</v>
      </c>
      <c r="E61" s="1">
        <v>2216339</v>
      </c>
    </row>
    <row r="62" spans="1:5" x14ac:dyDescent="0.25">
      <c r="A62">
        <v>61</v>
      </c>
      <c r="B62" s="6">
        <v>43101</v>
      </c>
      <c r="C62" s="1">
        <v>2443088</v>
      </c>
      <c r="D62" s="1">
        <v>642358</v>
      </c>
      <c r="E62" s="1">
        <v>1785030</v>
      </c>
    </row>
    <row r="63" spans="1:5" x14ac:dyDescent="0.25">
      <c r="A63">
        <v>62</v>
      </c>
      <c r="B63" s="6">
        <v>43132</v>
      </c>
      <c r="C63" s="1">
        <v>2118836</v>
      </c>
      <c r="D63" s="1">
        <v>655034</v>
      </c>
      <c r="E63" s="1">
        <v>1658156</v>
      </c>
    </row>
    <row r="64" spans="1:5" x14ac:dyDescent="0.25">
      <c r="A64">
        <v>63</v>
      </c>
      <c r="B64" s="6">
        <v>43160</v>
      </c>
      <c r="C64" s="1">
        <v>1773529</v>
      </c>
      <c r="D64" s="1">
        <v>563014</v>
      </c>
      <c r="E64" s="1">
        <v>1311750</v>
      </c>
    </row>
    <row r="65" spans="1:5" x14ac:dyDescent="0.25">
      <c r="A65">
        <v>64</v>
      </c>
      <c r="B65" s="6">
        <v>43191</v>
      </c>
      <c r="C65" s="1">
        <v>1721942</v>
      </c>
      <c r="D65" s="1">
        <v>621305</v>
      </c>
      <c r="E65" s="1">
        <v>1644796</v>
      </c>
    </row>
    <row r="66" spans="1:5" x14ac:dyDescent="0.25">
      <c r="A66">
        <v>65</v>
      </c>
      <c r="B66" s="6">
        <v>43221</v>
      </c>
      <c r="C66" s="1">
        <v>1775479</v>
      </c>
      <c r="D66" s="1">
        <v>642876</v>
      </c>
      <c r="E66" s="1">
        <v>2003850</v>
      </c>
    </row>
    <row r="67" spans="1:5" x14ac:dyDescent="0.25">
      <c r="A67">
        <v>66</v>
      </c>
      <c r="B67" s="6">
        <v>43252</v>
      </c>
      <c r="C67" s="1">
        <v>2985578</v>
      </c>
      <c r="D67" s="1">
        <v>651469</v>
      </c>
      <c r="E67" s="1">
        <v>2597515</v>
      </c>
    </row>
    <row r="68" spans="1:5" x14ac:dyDescent="0.25">
      <c r="A68">
        <v>67</v>
      </c>
      <c r="B68" s="6">
        <v>43282</v>
      </c>
      <c r="C68" s="1">
        <v>3964455</v>
      </c>
      <c r="D68" s="1">
        <v>688650</v>
      </c>
      <c r="E68" s="1">
        <v>2526157</v>
      </c>
    </row>
    <row r="69" spans="1:5" x14ac:dyDescent="0.25">
      <c r="A69">
        <v>68</v>
      </c>
      <c r="B69" s="6">
        <v>43313</v>
      </c>
      <c r="C69" s="1">
        <v>4824692</v>
      </c>
      <c r="D69" s="1">
        <v>719643</v>
      </c>
      <c r="E69" s="1">
        <v>2635849</v>
      </c>
    </row>
    <row r="70" spans="1:5" x14ac:dyDescent="0.25">
      <c r="A70">
        <v>69</v>
      </c>
      <c r="B70" s="6">
        <v>43344</v>
      </c>
      <c r="C70" s="1">
        <v>4247932</v>
      </c>
      <c r="D70" s="1">
        <v>746242</v>
      </c>
      <c r="E70" s="1">
        <v>2766361</v>
      </c>
    </row>
    <row r="71" spans="1:5" x14ac:dyDescent="0.25">
      <c r="A71">
        <v>70</v>
      </c>
      <c r="B71" s="6">
        <v>43374</v>
      </c>
      <c r="C71" s="1">
        <v>4060674</v>
      </c>
      <c r="D71" s="1">
        <v>773123</v>
      </c>
      <c r="E71" s="1">
        <v>2935658</v>
      </c>
    </row>
    <row r="72" spans="1:5" x14ac:dyDescent="0.25">
      <c r="A72">
        <v>71</v>
      </c>
      <c r="B72" s="6">
        <v>43405</v>
      </c>
      <c r="C72" s="1">
        <v>3220439</v>
      </c>
      <c r="D72" s="1">
        <v>740936</v>
      </c>
      <c r="E72" s="1">
        <v>3002732</v>
      </c>
    </row>
    <row r="73" spans="1:5" x14ac:dyDescent="0.25">
      <c r="A73">
        <v>72</v>
      </c>
      <c r="B73" s="6">
        <v>43435</v>
      </c>
      <c r="C73" s="1">
        <v>2369678</v>
      </c>
      <c r="D73" s="1">
        <v>724893</v>
      </c>
      <c r="E73" s="1">
        <v>2628771</v>
      </c>
    </row>
    <row r="74" spans="1:5" x14ac:dyDescent="0.25">
      <c r="A74">
        <v>73</v>
      </c>
      <c r="B74" s="6">
        <v>43466</v>
      </c>
      <c r="C74" s="1">
        <v>2762157</v>
      </c>
      <c r="D74" s="1">
        <v>678269</v>
      </c>
      <c r="E74" s="1">
        <v>2518521</v>
      </c>
    </row>
    <row r="75" spans="1:5" x14ac:dyDescent="0.25">
      <c r="A75">
        <v>74</v>
      </c>
      <c r="B75" s="6">
        <v>43497</v>
      </c>
      <c r="C75" s="1">
        <v>2235156</v>
      </c>
      <c r="D75" s="1">
        <v>561222</v>
      </c>
      <c r="E75" s="1">
        <v>1214879</v>
      </c>
    </row>
    <row r="76" spans="1:5" x14ac:dyDescent="0.25">
      <c r="A76">
        <v>75</v>
      </c>
      <c r="B76" s="6">
        <v>43525</v>
      </c>
      <c r="C76" s="1">
        <v>1623922</v>
      </c>
      <c r="D76" s="1">
        <v>598542</v>
      </c>
      <c r="E76" s="1">
        <v>1325970</v>
      </c>
    </row>
    <row r="77" spans="1:5" x14ac:dyDescent="0.25">
      <c r="A77">
        <v>76</v>
      </c>
      <c r="B77" s="6">
        <v>43556</v>
      </c>
      <c r="C77" s="1">
        <v>1637469</v>
      </c>
      <c r="D77" s="1">
        <v>522289</v>
      </c>
      <c r="E77" s="1">
        <v>1820352</v>
      </c>
    </row>
    <row r="78" spans="1:5" x14ac:dyDescent="0.25">
      <c r="A78">
        <v>77</v>
      </c>
      <c r="B78" s="6">
        <v>43586</v>
      </c>
      <c r="C78" s="1">
        <v>2458117</v>
      </c>
      <c r="D78" s="1">
        <v>526638</v>
      </c>
      <c r="E78" s="1">
        <v>2399455</v>
      </c>
    </row>
    <row r="79" spans="1:5" x14ac:dyDescent="0.25">
      <c r="A79">
        <v>78</v>
      </c>
      <c r="B79" s="6">
        <v>43617</v>
      </c>
      <c r="C79" s="1">
        <v>3099378</v>
      </c>
      <c r="D79" s="1">
        <v>574984</v>
      </c>
      <c r="E79" s="1">
        <v>3011660</v>
      </c>
    </row>
    <row r="80" spans="1:5" x14ac:dyDescent="0.25">
      <c r="A80">
        <v>79</v>
      </c>
      <c r="B80" s="6">
        <v>43647</v>
      </c>
      <c r="C80" s="1">
        <v>3811462</v>
      </c>
      <c r="D80" s="1">
        <v>578219</v>
      </c>
      <c r="E80" s="1">
        <v>3068228</v>
      </c>
    </row>
    <row r="81" spans="1:5" x14ac:dyDescent="0.25">
      <c r="A81">
        <v>80</v>
      </c>
      <c r="B81" s="6">
        <v>43678</v>
      </c>
      <c r="C81" s="1">
        <v>4436869</v>
      </c>
      <c r="D81" s="1">
        <v>580392</v>
      </c>
      <c r="E81" s="1">
        <v>3300393</v>
      </c>
    </row>
    <row r="82" spans="1:5" x14ac:dyDescent="0.25">
      <c r="A82">
        <v>81</v>
      </c>
      <c r="B82" s="6">
        <v>43709</v>
      </c>
      <c r="C82" s="1">
        <v>4270476</v>
      </c>
      <c r="D82" s="1">
        <v>579550</v>
      </c>
      <c r="E82" s="1">
        <v>2724237</v>
      </c>
    </row>
    <row r="83" spans="1:5" x14ac:dyDescent="0.25">
      <c r="A83">
        <v>82</v>
      </c>
      <c r="B83" s="6">
        <v>43739</v>
      </c>
      <c r="C83" s="1">
        <v>4116433</v>
      </c>
      <c r="D83" s="1">
        <v>685602</v>
      </c>
      <c r="E83" s="1">
        <v>3162935</v>
      </c>
    </row>
    <row r="84" spans="1:5" x14ac:dyDescent="0.25">
      <c r="A84">
        <v>83</v>
      </c>
      <c r="B84" s="6">
        <v>43770</v>
      </c>
      <c r="C84" s="1">
        <v>3154588</v>
      </c>
      <c r="D84" s="1">
        <v>640333</v>
      </c>
      <c r="E84" s="1">
        <v>2631060</v>
      </c>
    </row>
    <row r="85" spans="1:5" x14ac:dyDescent="0.25">
      <c r="A85">
        <v>84</v>
      </c>
      <c r="B85" s="6">
        <v>43800</v>
      </c>
      <c r="C85" s="1">
        <v>2632354</v>
      </c>
      <c r="D85" s="1">
        <v>656711</v>
      </c>
      <c r="E85" s="1">
        <v>2400930</v>
      </c>
    </row>
    <row r="86" spans="1:5" x14ac:dyDescent="0.25">
      <c r="A86">
        <v>85</v>
      </c>
      <c r="B86" s="6">
        <v>43831</v>
      </c>
      <c r="C86" s="1">
        <v>3046746</v>
      </c>
      <c r="D86" s="1">
        <v>595914</v>
      </c>
      <c r="E86" s="1">
        <v>2183773</v>
      </c>
    </row>
    <row r="87" spans="1:5" x14ac:dyDescent="0.25">
      <c r="A87">
        <v>86</v>
      </c>
      <c r="B87" s="6">
        <v>43862</v>
      </c>
      <c r="C87" s="1">
        <v>2571859</v>
      </c>
      <c r="D87" s="1">
        <v>547619</v>
      </c>
      <c r="E87" s="1">
        <v>1613872</v>
      </c>
    </row>
    <row r="88" spans="1:5" x14ac:dyDescent="0.25">
      <c r="A88">
        <v>87</v>
      </c>
      <c r="B88" s="6">
        <v>43891</v>
      </c>
      <c r="C88" s="1">
        <v>1875598</v>
      </c>
      <c r="D88" s="1">
        <v>554556</v>
      </c>
      <c r="E88" s="1">
        <v>1851456</v>
      </c>
    </row>
    <row r="89" spans="1:5" x14ac:dyDescent="0.25">
      <c r="A89">
        <v>88</v>
      </c>
      <c r="B89" s="6">
        <v>43922</v>
      </c>
      <c r="C89" s="1">
        <v>2059897</v>
      </c>
      <c r="D89" s="1">
        <v>569995</v>
      </c>
      <c r="E89" s="1">
        <v>2434744</v>
      </c>
    </row>
    <row r="90" spans="1:5" x14ac:dyDescent="0.25">
      <c r="A90">
        <v>89</v>
      </c>
      <c r="B90" s="6">
        <v>43952</v>
      </c>
      <c r="C90" s="1">
        <v>3120093</v>
      </c>
      <c r="D90" s="1">
        <v>590427</v>
      </c>
      <c r="E90" s="1">
        <v>2623720</v>
      </c>
    </row>
    <row r="91" spans="1:5" x14ac:dyDescent="0.25">
      <c r="A91">
        <v>90</v>
      </c>
      <c r="B91" s="6">
        <v>43983</v>
      </c>
      <c r="C91" s="1">
        <v>3611897</v>
      </c>
      <c r="D91" s="1">
        <v>560088</v>
      </c>
      <c r="E91" s="1">
        <v>2734373</v>
      </c>
    </row>
    <row r="92" spans="1:5" x14ac:dyDescent="0.25">
      <c r="A92">
        <v>91</v>
      </c>
      <c r="B92" s="6">
        <v>44013</v>
      </c>
      <c r="C92" s="1">
        <v>4168557</v>
      </c>
      <c r="D92" s="1">
        <v>603196</v>
      </c>
      <c r="E92" s="1">
        <v>3289013</v>
      </c>
    </row>
    <row r="93" spans="1:5" x14ac:dyDescent="0.25">
      <c r="A93">
        <v>92</v>
      </c>
      <c r="B93" s="6">
        <v>44044</v>
      </c>
      <c r="C93" s="1">
        <v>4414657</v>
      </c>
      <c r="D93" s="1">
        <v>486546</v>
      </c>
      <c r="E93" s="1">
        <v>3269520</v>
      </c>
    </row>
    <row r="94" spans="1:5" x14ac:dyDescent="0.25">
      <c r="A94">
        <v>93</v>
      </c>
      <c r="B94" s="6">
        <v>44075</v>
      </c>
      <c r="C94" s="1">
        <v>4613620</v>
      </c>
      <c r="D94" s="1">
        <v>486469</v>
      </c>
      <c r="E94" s="1">
        <v>3192098</v>
      </c>
    </row>
    <row r="95" spans="1:5" x14ac:dyDescent="0.25">
      <c r="A95">
        <v>94</v>
      </c>
      <c r="B95" s="6">
        <v>44105</v>
      </c>
      <c r="C95" s="1">
        <v>4173316</v>
      </c>
      <c r="D95" s="1">
        <v>484223</v>
      </c>
      <c r="E95" s="1">
        <v>3755396</v>
      </c>
    </row>
    <row r="96" spans="1:5" x14ac:dyDescent="0.25">
      <c r="A96">
        <v>95</v>
      </c>
      <c r="B96" s="6">
        <v>44136</v>
      </c>
      <c r="C96" s="1">
        <v>3595904</v>
      </c>
      <c r="D96" s="1">
        <v>486377</v>
      </c>
      <c r="E96" s="1">
        <v>2966039</v>
      </c>
    </row>
    <row r="97" spans="1:5" x14ac:dyDescent="0.25">
      <c r="A97">
        <v>96</v>
      </c>
      <c r="B97" s="6">
        <v>44166</v>
      </c>
      <c r="C97" s="1">
        <v>3311994</v>
      </c>
      <c r="D97" s="1">
        <v>550795</v>
      </c>
      <c r="E97" s="1">
        <v>2958539</v>
      </c>
    </row>
    <row r="98" spans="1:5" x14ac:dyDescent="0.25">
      <c r="A98">
        <v>97</v>
      </c>
      <c r="B98" s="6">
        <v>44197</v>
      </c>
      <c r="C98" s="1">
        <v>3397952</v>
      </c>
      <c r="D98" s="1">
        <v>528402</v>
      </c>
      <c r="E98" s="1">
        <v>2881171</v>
      </c>
    </row>
    <row r="99" spans="1:5" x14ac:dyDescent="0.25">
      <c r="A99">
        <v>98</v>
      </c>
      <c r="B99" s="6">
        <v>44228</v>
      </c>
      <c r="C99" s="1">
        <v>3042183</v>
      </c>
      <c r="D99" s="1">
        <v>472341</v>
      </c>
      <c r="E99" s="1">
        <v>2356086</v>
      </c>
    </row>
    <row r="100" spans="1:5" x14ac:dyDescent="0.25">
      <c r="A100">
        <v>99</v>
      </c>
      <c r="B100" s="6">
        <v>44256</v>
      </c>
      <c r="C100" s="1">
        <v>2572269</v>
      </c>
      <c r="D100" s="1">
        <v>569349</v>
      </c>
      <c r="E100" s="1">
        <v>1735064</v>
      </c>
    </row>
    <row r="101" spans="1:5" x14ac:dyDescent="0.25">
      <c r="A101">
        <v>100</v>
      </c>
      <c r="B101" s="6">
        <v>44287</v>
      </c>
      <c r="C101" s="1">
        <v>1944941</v>
      </c>
      <c r="D101" s="1">
        <v>531937</v>
      </c>
      <c r="E101" s="1">
        <v>2415734</v>
      </c>
    </row>
    <row r="102" spans="1:5" x14ac:dyDescent="0.25">
      <c r="A102">
        <v>101</v>
      </c>
      <c r="B102" s="6">
        <v>44317</v>
      </c>
      <c r="C102" s="1">
        <v>3417618</v>
      </c>
      <c r="D102" s="1">
        <v>601776</v>
      </c>
      <c r="E102" s="1">
        <v>2984083</v>
      </c>
    </row>
    <row r="103" spans="1:5" x14ac:dyDescent="0.25">
      <c r="A103">
        <v>102</v>
      </c>
      <c r="B103" s="6">
        <v>44348</v>
      </c>
      <c r="C103" s="1">
        <v>4383800</v>
      </c>
      <c r="D103" s="1">
        <v>543983</v>
      </c>
      <c r="E103" s="1">
        <v>3572334</v>
      </c>
    </row>
    <row r="104" spans="1:5" x14ac:dyDescent="0.25">
      <c r="A104">
        <v>103</v>
      </c>
      <c r="B104" s="6">
        <v>44378</v>
      </c>
      <c r="C104" s="1">
        <v>5058905</v>
      </c>
      <c r="D104" s="1">
        <v>680759</v>
      </c>
      <c r="E104" s="1">
        <v>4134244</v>
      </c>
    </row>
    <row r="105" spans="1:5" x14ac:dyDescent="0.25">
      <c r="A105">
        <v>104</v>
      </c>
      <c r="B105" s="6">
        <v>44409</v>
      </c>
      <c r="C105" s="1">
        <v>5021080</v>
      </c>
      <c r="D105" s="1">
        <v>712481</v>
      </c>
      <c r="E105" s="1">
        <v>3904412</v>
      </c>
    </row>
    <row r="106" spans="1:5" x14ac:dyDescent="0.25">
      <c r="A106">
        <v>105</v>
      </c>
      <c r="B106" s="6">
        <v>44440</v>
      </c>
      <c r="C106" s="1">
        <v>4794462</v>
      </c>
      <c r="D106" s="1">
        <v>633221</v>
      </c>
      <c r="E106" s="1">
        <v>4263904</v>
      </c>
    </row>
    <row r="107" spans="1:5" x14ac:dyDescent="0.25">
      <c r="A107">
        <v>106</v>
      </c>
      <c r="B107" s="6">
        <v>44470</v>
      </c>
      <c r="C107" s="1">
        <v>4706336</v>
      </c>
      <c r="D107" s="1">
        <v>628767</v>
      </c>
      <c r="E107" s="1">
        <v>3230532</v>
      </c>
    </row>
    <row r="108" spans="1:5" x14ac:dyDescent="0.25">
      <c r="A108">
        <v>107</v>
      </c>
      <c r="B108" s="6">
        <v>44501</v>
      </c>
      <c r="C108" s="1">
        <v>4201286</v>
      </c>
      <c r="D108" s="1">
        <v>608688</v>
      </c>
      <c r="E108" s="1">
        <v>4194565</v>
      </c>
    </row>
    <row r="109" spans="1:5" x14ac:dyDescent="0.25">
      <c r="A109">
        <v>108</v>
      </c>
      <c r="B109" s="6">
        <v>44531</v>
      </c>
      <c r="C109" s="1">
        <v>3314239</v>
      </c>
      <c r="D109" s="1">
        <v>698631</v>
      </c>
      <c r="E109" s="1">
        <v>3586209</v>
      </c>
    </row>
    <row r="110" spans="1:5" x14ac:dyDescent="0.25">
      <c r="A110">
        <v>109</v>
      </c>
      <c r="B110" s="6">
        <v>44562</v>
      </c>
      <c r="C110" s="1">
        <v>3222516</v>
      </c>
      <c r="D110" s="1">
        <v>623102</v>
      </c>
      <c r="E110" s="1">
        <v>3277848</v>
      </c>
    </row>
    <row r="111" spans="1:5" x14ac:dyDescent="0.25">
      <c r="A111">
        <v>110</v>
      </c>
      <c r="B111" s="6">
        <v>44593</v>
      </c>
      <c r="C111" s="1">
        <v>2508739</v>
      </c>
      <c r="D111" s="1">
        <v>585559</v>
      </c>
      <c r="E111" s="1">
        <v>3001519</v>
      </c>
    </row>
    <row r="112" spans="1:5" x14ac:dyDescent="0.25">
      <c r="A112">
        <v>111</v>
      </c>
      <c r="B112" s="6">
        <v>44621</v>
      </c>
      <c r="C112" s="1">
        <v>2924642</v>
      </c>
      <c r="D112" s="1">
        <v>660723</v>
      </c>
      <c r="E112" s="1">
        <v>2462725</v>
      </c>
    </row>
    <row r="113" spans="1:5" x14ac:dyDescent="0.25">
      <c r="A113">
        <v>112</v>
      </c>
      <c r="B113" s="6">
        <v>44652</v>
      </c>
      <c r="C113" s="1">
        <v>2712826</v>
      </c>
      <c r="D113" s="1">
        <v>700342</v>
      </c>
      <c r="E113" s="1">
        <v>2568959</v>
      </c>
    </row>
    <row r="114" spans="1:5" x14ac:dyDescent="0.25">
      <c r="A114">
        <v>113</v>
      </c>
      <c r="B114" s="6">
        <v>44682</v>
      </c>
      <c r="C114" s="1">
        <v>3255620</v>
      </c>
      <c r="D114" s="1">
        <v>689612</v>
      </c>
      <c r="E114" s="1">
        <v>3116423</v>
      </c>
    </row>
    <row r="115" spans="1:5" x14ac:dyDescent="0.25">
      <c r="A115">
        <v>114</v>
      </c>
      <c r="B115" s="6">
        <v>44713</v>
      </c>
      <c r="C115" s="1">
        <v>3556481</v>
      </c>
      <c r="D115" s="1">
        <v>552863</v>
      </c>
      <c r="E115" s="1">
        <v>3379639</v>
      </c>
    </row>
    <row r="116" spans="1:5" x14ac:dyDescent="0.25">
      <c r="A116">
        <v>115</v>
      </c>
      <c r="B116" s="6">
        <v>44743</v>
      </c>
      <c r="C116" s="1">
        <v>3571141</v>
      </c>
      <c r="D116" s="1">
        <v>606932</v>
      </c>
      <c r="E116" s="1">
        <v>3641339</v>
      </c>
    </row>
    <row r="117" spans="1:5" x14ac:dyDescent="0.25">
      <c r="A117">
        <v>116</v>
      </c>
      <c r="B117" s="6">
        <v>44774</v>
      </c>
      <c r="C117" s="1">
        <v>4157967</v>
      </c>
      <c r="D117" s="1">
        <v>642514</v>
      </c>
      <c r="E117" s="1">
        <v>2944362</v>
      </c>
    </row>
    <row r="118" spans="1:5" x14ac:dyDescent="0.25">
      <c r="A118">
        <v>117</v>
      </c>
      <c r="B118" s="6">
        <v>44805</v>
      </c>
      <c r="C118" s="1">
        <v>4190985</v>
      </c>
      <c r="D118" s="1">
        <v>564464</v>
      </c>
      <c r="E118" s="1">
        <v>3160432</v>
      </c>
    </row>
    <row r="119" spans="1:5" x14ac:dyDescent="0.25">
      <c r="A119">
        <v>118</v>
      </c>
      <c r="B119" s="6">
        <v>44835</v>
      </c>
      <c r="C119" s="1">
        <v>3866288</v>
      </c>
      <c r="D119" s="1">
        <v>640543</v>
      </c>
      <c r="E119" s="1">
        <v>2634273</v>
      </c>
    </row>
    <row r="120" spans="1:5" x14ac:dyDescent="0.25">
      <c r="A120">
        <v>119</v>
      </c>
      <c r="B120" s="6">
        <v>44866</v>
      </c>
      <c r="C120" s="1">
        <v>3749436</v>
      </c>
      <c r="D120" s="1">
        <v>579127</v>
      </c>
      <c r="E120" s="1">
        <v>2346175</v>
      </c>
    </row>
    <row r="121" spans="1:5" x14ac:dyDescent="0.25">
      <c r="A121">
        <v>120</v>
      </c>
      <c r="B121" s="6">
        <v>44896</v>
      </c>
      <c r="C121" s="1">
        <v>3360878</v>
      </c>
      <c r="D121" s="1">
        <v>604918</v>
      </c>
      <c r="E121" s="1">
        <v>2073149</v>
      </c>
    </row>
    <row r="122" spans="1:5" x14ac:dyDescent="0.25">
      <c r="A122">
        <v>121</v>
      </c>
      <c r="B122" s="6">
        <v>44927</v>
      </c>
      <c r="C122" s="1">
        <v>3425291</v>
      </c>
      <c r="D122" s="1">
        <v>566317</v>
      </c>
      <c r="E122" s="1">
        <v>2558924</v>
      </c>
    </row>
    <row r="123" spans="1:5" x14ac:dyDescent="0.25">
      <c r="A123">
        <v>122</v>
      </c>
      <c r="B123" s="6">
        <v>44958</v>
      </c>
      <c r="C123" s="1">
        <v>2678326</v>
      </c>
      <c r="D123" s="1">
        <v>554132</v>
      </c>
      <c r="E123" s="1">
        <v>2633254</v>
      </c>
    </row>
    <row r="124" spans="1:5" x14ac:dyDescent="0.25">
      <c r="A124">
        <v>123</v>
      </c>
      <c r="B124" s="6">
        <v>44986</v>
      </c>
      <c r="C124" s="1">
        <v>2449368</v>
      </c>
      <c r="D124" s="1">
        <v>596274</v>
      </c>
      <c r="E124" s="1">
        <v>2551814</v>
      </c>
    </row>
    <row r="125" spans="1:5" x14ac:dyDescent="0.25">
      <c r="A125">
        <v>124</v>
      </c>
      <c r="B125" s="6">
        <v>45017</v>
      </c>
      <c r="C125" s="1">
        <v>2319556</v>
      </c>
      <c r="D125" s="1">
        <v>544434</v>
      </c>
      <c r="E125" s="1">
        <v>3150098</v>
      </c>
    </row>
    <row r="126" spans="1:5" x14ac:dyDescent="0.25">
      <c r="A126">
        <v>125</v>
      </c>
      <c r="B126" s="6">
        <v>45047</v>
      </c>
      <c r="C126" s="1">
        <v>3629611</v>
      </c>
      <c r="D126" s="1">
        <v>473861</v>
      </c>
      <c r="E126" s="1">
        <v>3201030</v>
      </c>
    </row>
    <row r="127" spans="1:5" x14ac:dyDescent="0.25">
      <c r="A127">
        <v>126</v>
      </c>
      <c r="B127" s="6">
        <v>45078</v>
      </c>
      <c r="C127" s="1">
        <v>4115948</v>
      </c>
      <c r="D127" s="1">
        <v>459502</v>
      </c>
      <c r="E127" s="1">
        <v>3122779</v>
      </c>
    </row>
    <row r="128" spans="1:5" x14ac:dyDescent="0.25">
      <c r="A128">
        <v>127</v>
      </c>
      <c r="B128" s="6">
        <v>45108</v>
      </c>
      <c r="C128" s="1">
        <v>4479902</v>
      </c>
      <c r="D128" s="1">
        <v>565476</v>
      </c>
      <c r="E128" s="1">
        <v>3140510</v>
      </c>
    </row>
    <row r="129" spans="1:5" x14ac:dyDescent="0.25">
      <c r="A129">
        <v>128</v>
      </c>
      <c r="B129" s="6">
        <v>45139</v>
      </c>
      <c r="C129" s="1">
        <v>5515469</v>
      </c>
      <c r="D129" s="1">
        <v>611266</v>
      </c>
      <c r="E129" s="1">
        <v>3261430</v>
      </c>
    </row>
    <row r="130" spans="1:5" x14ac:dyDescent="0.25">
      <c r="A130">
        <v>129</v>
      </c>
      <c r="B130" s="6">
        <v>45170</v>
      </c>
      <c r="C130" s="1">
        <v>4891456</v>
      </c>
      <c r="D130" s="1">
        <v>619396</v>
      </c>
      <c r="E130" s="1">
        <v>3959726</v>
      </c>
    </row>
    <row r="131" spans="1:5" x14ac:dyDescent="0.25">
      <c r="A131">
        <v>130</v>
      </c>
      <c r="B131" s="6">
        <v>45200</v>
      </c>
      <c r="C131" s="1">
        <v>4713873</v>
      </c>
      <c r="D131" s="1">
        <v>658904</v>
      </c>
      <c r="E131" s="1">
        <v>4008603</v>
      </c>
    </row>
    <row r="132" spans="1:5" x14ac:dyDescent="0.25">
      <c r="A132">
        <v>131</v>
      </c>
      <c r="B132" s="6">
        <v>45231</v>
      </c>
      <c r="C132" s="1">
        <v>3999297</v>
      </c>
      <c r="D132" s="1">
        <v>597659</v>
      </c>
      <c r="E132" s="1">
        <v>3998966</v>
      </c>
    </row>
    <row r="133" spans="1:5" x14ac:dyDescent="0.25">
      <c r="A133">
        <v>132</v>
      </c>
      <c r="B133" s="6">
        <v>45261</v>
      </c>
      <c r="C133" s="1">
        <v>3607590</v>
      </c>
      <c r="D133" s="1">
        <v>549391</v>
      </c>
      <c r="E133" s="1">
        <v>3852209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79E5-1C8E-4C46-9614-2AA48366CDEF}">
  <dimension ref="A1:G12"/>
  <sheetViews>
    <sheetView workbookViewId="0">
      <selection activeCell="A2" sqref="A2"/>
    </sheetView>
  </sheetViews>
  <sheetFormatPr defaultRowHeight="15" x14ac:dyDescent="0.25"/>
  <cols>
    <col min="2" max="2" width="22.5" bestFit="1" customWidth="1"/>
    <col min="3" max="3" width="19.125" bestFit="1" customWidth="1"/>
    <col min="4" max="4" width="19.125" customWidth="1"/>
    <col min="5" max="5" width="21.75" bestFit="1" customWidth="1"/>
    <col min="6" max="6" width="15.625" bestFit="1" customWidth="1"/>
    <col min="7" max="7" width="14.5" bestFit="1" customWidth="1"/>
  </cols>
  <sheetData>
    <row r="1" spans="1:7" x14ac:dyDescent="0.25">
      <c r="A1" t="s">
        <v>66</v>
      </c>
      <c r="B1" t="s">
        <v>60</v>
      </c>
      <c r="C1" t="s">
        <v>58</v>
      </c>
      <c r="D1" t="s">
        <v>59</v>
      </c>
      <c r="E1" t="s">
        <v>55</v>
      </c>
      <c r="F1" t="s">
        <v>56</v>
      </c>
      <c r="G1" t="s">
        <v>57</v>
      </c>
    </row>
    <row r="2" spans="1:7" x14ac:dyDescent="0.25">
      <c r="A2">
        <v>2013</v>
      </c>
      <c r="B2">
        <v>49.55</v>
      </c>
      <c r="C2">
        <v>19.71</v>
      </c>
      <c r="D2">
        <v>27.65</v>
      </c>
      <c r="E2">
        <v>4.2300000000000004</v>
      </c>
      <c r="F2">
        <v>50.39</v>
      </c>
      <c r="G2">
        <v>18.559999999999999</v>
      </c>
    </row>
    <row r="3" spans="1:7" x14ac:dyDescent="0.25">
      <c r="A3">
        <v>2014</v>
      </c>
      <c r="B3">
        <v>57.6</v>
      </c>
      <c r="C3">
        <v>26.5</v>
      </c>
      <c r="D3">
        <v>27.4</v>
      </c>
      <c r="E3">
        <v>3.2</v>
      </c>
      <c r="F3">
        <v>65.599999999999994</v>
      </c>
      <c r="G3">
        <v>19.8</v>
      </c>
    </row>
    <row r="4" spans="1:7" x14ac:dyDescent="0.25">
      <c r="A4">
        <v>2015</v>
      </c>
      <c r="B4">
        <v>62.3</v>
      </c>
      <c r="C4">
        <v>27.9</v>
      </c>
      <c r="D4">
        <v>30</v>
      </c>
      <c r="E4">
        <v>2.9</v>
      </c>
      <c r="F4">
        <v>70.599999999999994</v>
      </c>
      <c r="G4">
        <v>22.8</v>
      </c>
    </row>
    <row r="5" spans="1:7" x14ac:dyDescent="0.25">
      <c r="A5">
        <v>2016</v>
      </c>
      <c r="B5" s="2">
        <v>52.5</v>
      </c>
      <c r="C5" s="2">
        <v>27.5</v>
      </c>
      <c r="D5" s="2">
        <v>24.5</v>
      </c>
      <c r="E5" s="2">
        <v>2.7</v>
      </c>
      <c r="F5" s="2">
        <v>43.6</v>
      </c>
      <c r="G5" s="2">
        <v>20</v>
      </c>
    </row>
    <row r="6" spans="1:7" x14ac:dyDescent="0.25">
      <c r="A6">
        <v>2017</v>
      </c>
      <c r="B6" s="2">
        <v>47.4</v>
      </c>
      <c r="C6" s="2">
        <v>26.7</v>
      </c>
      <c r="D6" s="2">
        <v>25.6</v>
      </c>
      <c r="E6" s="2">
        <v>2.5</v>
      </c>
      <c r="F6" s="2">
        <v>66.2</v>
      </c>
      <c r="G6" s="2">
        <v>22.2</v>
      </c>
    </row>
    <row r="7" spans="1:7" x14ac:dyDescent="0.25">
      <c r="A7">
        <v>2018</v>
      </c>
      <c r="B7" s="2">
        <v>45.2</v>
      </c>
      <c r="C7" s="2">
        <v>28.1</v>
      </c>
      <c r="D7" s="2">
        <v>30.1</v>
      </c>
      <c r="E7" s="2">
        <v>2.9</v>
      </c>
      <c r="F7" s="2">
        <v>56.3</v>
      </c>
      <c r="G7" s="2">
        <v>26.6</v>
      </c>
    </row>
    <row r="8" spans="1:7" x14ac:dyDescent="0.25">
      <c r="A8">
        <v>2019</v>
      </c>
      <c r="B8" s="2">
        <v>57.7</v>
      </c>
      <c r="C8" s="2">
        <v>29.4</v>
      </c>
      <c r="D8" s="2">
        <v>30.6</v>
      </c>
      <c r="E8" s="2">
        <v>3.8</v>
      </c>
      <c r="F8" s="2">
        <v>57.4</v>
      </c>
      <c r="G8" s="2">
        <v>23.1</v>
      </c>
    </row>
    <row r="9" spans="1:7" x14ac:dyDescent="0.25">
      <c r="A9">
        <v>2020</v>
      </c>
      <c r="B9" s="2">
        <v>56.7</v>
      </c>
      <c r="C9" s="2">
        <v>27.4</v>
      </c>
      <c r="D9" s="2">
        <v>21.8</v>
      </c>
      <c r="E9" s="2">
        <v>3.3</v>
      </c>
      <c r="F9" s="2">
        <v>40.700000000000003</v>
      </c>
      <c r="G9" s="2">
        <v>16.7</v>
      </c>
    </row>
    <row r="10" spans="1:7" x14ac:dyDescent="0.25">
      <c r="A10">
        <v>2021</v>
      </c>
      <c r="B10" s="2">
        <v>55.3</v>
      </c>
      <c r="C10" s="2">
        <v>23.8</v>
      </c>
      <c r="D10" s="2">
        <v>35.6</v>
      </c>
      <c r="E10" s="2">
        <v>2.6</v>
      </c>
      <c r="F10" s="2">
        <v>40.1</v>
      </c>
      <c r="G10" s="2">
        <v>19.100000000000001</v>
      </c>
    </row>
    <row r="11" spans="1:7" x14ac:dyDescent="0.25">
      <c r="A11">
        <v>2022</v>
      </c>
      <c r="B11" s="2">
        <v>71.099999999999994</v>
      </c>
      <c r="C11" s="2">
        <v>32.700000000000003</v>
      </c>
      <c r="D11" s="2">
        <v>40.299999999999997</v>
      </c>
      <c r="E11" s="2">
        <v>3.7</v>
      </c>
      <c r="F11" s="2">
        <v>63.8</v>
      </c>
      <c r="G11" s="2">
        <v>28.5</v>
      </c>
    </row>
    <row r="12" spans="1:7" x14ac:dyDescent="0.25">
      <c r="A12">
        <v>2023</v>
      </c>
      <c r="B12" s="2">
        <v>62.3</v>
      </c>
      <c r="C12" s="2">
        <v>19.600000000000001</v>
      </c>
      <c r="D12" s="2">
        <v>22</v>
      </c>
      <c r="E12" s="2">
        <v>3.2</v>
      </c>
      <c r="F12" s="2">
        <v>59.2</v>
      </c>
      <c r="G12" s="2">
        <v>22.8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0BD5-CBF3-42BF-8500-E7079FE50C8E}">
  <dimension ref="A1:BK71"/>
  <sheetViews>
    <sheetView tabSelected="1" topLeftCell="AR47" workbookViewId="0">
      <selection activeCell="BA62" sqref="BA62"/>
    </sheetView>
  </sheetViews>
  <sheetFormatPr defaultRowHeight="15" x14ac:dyDescent="0.25"/>
  <cols>
    <col min="1" max="6" width="15.375" customWidth="1"/>
    <col min="9" max="12" width="12.5" bestFit="1" customWidth="1"/>
    <col min="16" max="19" width="12.625" customWidth="1"/>
    <col min="23" max="23" width="18.125" bestFit="1" customWidth="1"/>
    <col min="24" max="26" width="11.125" bestFit="1" customWidth="1"/>
    <col min="30" max="33" width="11.875" customWidth="1"/>
    <col min="37" max="40" width="12.375" customWidth="1"/>
    <col min="44" max="47" width="12.875" customWidth="1"/>
    <col min="51" max="54" width="12" customWidth="1"/>
    <col min="58" max="61" width="12.375" customWidth="1"/>
  </cols>
  <sheetData>
    <row r="1" spans="1:62" x14ac:dyDescent="0.25">
      <c r="B1" t="s">
        <v>22</v>
      </c>
      <c r="I1" t="s">
        <v>31</v>
      </c>
      <c r="P1" t="s">
        <v>35</v>
      </c>
      <c r="W1" t="s">
        <v>39</v>
      </c>
      <c r="AD1" t="s">
        <v>42</v>
      </c>
      <c r="AK1" t="s">
        <v>45</v>
      </c>
      <c r="AR1" t="s">
        <v>48</v>
      </c>
      <c r="AY1" t="s">
        <v>51</v>
      </c>
      <c r="BF1" t="s">
        <v>53</v>
      </c>
    </row>
    <row r="3" spans="1:62" x14ac:dyDescent="0.25">
      <c r="A3" t="s">
        <v>0</v>
      </c>
      <c r="H3" t="s">
        <v>0</v>
      </c>
      <c r="O3" t="s">
        <v>0</v>
      </c>
      <c r="V3" t="s">
        <v>0</v>
      </c>
      <c r="AC3" t="s">
        <v>0</v>
      </c>
      <c r="AJ3" t="s">
        <v>0</v>
      </c>
      <c r="AQ3" t="s">
        <v>0</v>
      </c>
      <c r="AX3" t="s">
        <v>0</v>
      </c>
      <c r="BE3" t="s">
        <v>0</v>
      </c>
    </row>
    <row r="4" spans="1:62" x14ac:dyDescent="0.25">
      <c r="B4">
        <v>2013</v>
      </c>
      <c r="C4">
        <v>2014</v>
      </c>
      <c r="D4">
        <v>2015</v>
      </c>
      <c r="E4">
        <v>2016</v>
      </c>
      <c r="F4" t="s">
        <v>1</v>
      </c>
      <c r="I4">
        <v>2014</v>
      </c>
      <c r="J4">
        <v>2015</v>
      </c>
      <c r="K4">
        <v>2016</v>
      </c>
      <c r="L4">
        <v>2017</v>
      </c>
      <c r="M4" t="s">
        <v>33</v>
      </c>
      <c r="P4">
        <f>+J4</f>
        <v>2015</v>
      </c>
      <c r="Q4">
        <f>+K4</f>
        <v>2016</v>
      </c>
      <c r="R4">
        <f>+L4</f>
        <v>2017</v>
      </c>
      <c r="S4">
        <f>+R4+1</f>
        <v>2018</v>
      </c>
      <c r="T4" t="s">
        <v>36</v>
      </c>
      <c r="W4">
        <f>+Q4</f>
        <v>2016</v>
      </c>
      <c r="X4">
        <f>+R4</f>
        <v>2017</v>
      </c>
      <c r="Y4">
        <f>+S4</f>
        <v>2018</v>
      </c>
      <c r="Z4">
        <f>+Y4+1</f>
        <v>2019</v>
      </c>
      <c r="AA4" t="s">
        <v>40</v>
      </c>
      <c r="AD4">
        <f>+X4</f>
        <v>2017</v>
      </c>
      <c r="AE4">
        <f>+Y4</f>
        <v>2018</v>
      </c>
      <c r="AF4">
        <f>+Z4</f>
        <v>2019</v>
      </c>
      <c r="AG4">
        <f>+AF4+1</f>
        <v>2020</v>
      </c>
      <c r="AH4" t="s">
        <v>44</v>
      </c>
      <c r="AK4">
        <f>+AE4</f>
        <v>2018</v>
      </c>
      <c r="AL4">
        <f>+AF4</f>
        <v>2019</v>
      </c>
      <c r="AM4">
        <f>+AG4</f>
        <v>2020</v>
      </c>
      <c r="AN4">
        <f>+AM4+1</f>
        <v>2021</v>
      </c>
      <c r="AO4" t="s">
        <v>46</v>
      </c>
      <c r="AR4">
        <f>+AL4</f>
        <v>2019</v>
      </c>
      <c r="AS4">
        <f>+AM4</f>
        <v>2020</v>
      </c>
      <c r="AT4">
        <f>+AN4</f>
        <v>2021</v>
      </c>
      <c r="AU4">
        <f>+AT4+1</f>
        <v>2022</v>
      </c>
      <c r="AV4" t="s">
        <v>50</v>
      </c>
      <c r="AY4">
        <f>+AS4</f>
        <v>2020</v>
      </c>
      <c r="AZ4">
        <f>+AT4</f>
        <v>2021</v>
      </c>
      <c r="BA4">
        <f>+AU4</f>
        <v>2022</v>
      </c>
      <c r="BB4">
        <f>+BA4+1</f>
        <v>2023</v>
      </c>
      <c r="BC4" t="s">
        <v>52</v>
      </c>
      <c r="BF4">
        <f>+AZ4</f>
        <v>2021</v>
      </c>
      <c r="BG4">
        <f>+BA4</f>
        <v>2022</v>
      </c>
      <c r="BH4">
        <f>+BB4</f>
        <v>2023</v>
      </c>
      <c r="BI4">
        <f>+BH4+1</f>
        <v>2024</v>
      </c>
      <c r="BJ4" t="s">
        <v>52</v>
      </c>
    </row>
    <row r="5" spans="1:62" x14ac:dyDescent="0.25">
      <c r="A5" t="s">
        <v>2</v>
      </c>
      <c r="B5" s="1">
        <v>1996938</v>
      </c>
      <c r="C5" s="1">
        <v>2175907</v>
      </c>
      <c r="D5" s="1">
        <v>1994142</v>
      </c>
      <c r="E5" s="1">
        <v>2129366</v>
      </c>
      <c r="F5" s="3">
        <f>+E5/D5-1</f>
        <v>6.7810617298066145E-2</v>
      </c>
      <c r="H5" t="s">
        <v>2</v>
      </c>
      <c r="I5" s="1">
        <v>2175907</v>
      </c>
      <c r="J5" s="1">
        <v>1994142</v>
      </c>
      <c r="K5" s="1">
        <v>2129366</v>
      </c>
      <c r="L5" s="1">
        <v>2609254</v>
      </c>
      <c r="M5" s="3">
        <f>+L5/K5-1</f>
        <v>0.2253666114702686</v>
      </c>
      <c r="O5" t="s">
        <v>2</v>
      </c>
      <c r="P5" s="1">
        <v>1994142</v>
      </c>
      <c r="Q5" s="1">
        <v>2129366</v>
      </c>
      <c r="R5" s="1">
        <v>2609254</v>
      </c>
      <c r="S5" s="1">
        <v>2443088</v>
      </c>
      <c r="T5" s="3">
        <f>+S5/R5-1</f>
        <v>-6.3683336309918515E-2</v>
      </c>
      <c r="V5" t="s">
        <v>2</v>
      </c>
      <c r="W5" s="1">
        <v>2129366</v>
      </c>
      <c r="X5" s="1">
        <v>2609254</v>
      </c>
      <c r="Y5" s="1">
        <v>2443088</v>
      </c>
      <c r="Z5" s="1">
        <v>2762158</v>
      </c>
      <c r="AA5" s="3">
        <f>+Z5/Y5-1</f>
        <v>0.13060110810580716</v>
      </c>
      <c r="AC5" t="s">
        <v>2</v>
      </c>
      <c r="AD5" s="1">
        <v>2609254</v>
      </c>
      <c r="AE5" s="1">
        <v>2443088</v>
      </c>
      <c r="AF5" s="1">
        <v>2762157</v>
      </c>
      <c r="AG5" s="1">
        <v>3046746</v>
      </c>
      <c r="AH5" s="3">
        <f>+AG5/AF5-1</f>
        <v>0.10303143521530456</v>
      </c>
      <c r="AJ5" t="s">
        <v>2</v>
      </c>
      <c r="AK5" s="1">
        <v>2443088</v>
      </c>
      <c r="AL5" s="1">
        <v>2762157</v>
      </c>
      <c r="AM5" s="1">
        <v>3046746</v>
      </c>
      <c r="AN5" s="1">
        <v>3397952</v>
      </c>
      <c r="AO5" s="3">
        <f>+AN5/AM5-1</f>
        <v>0.11527249071632495</v>
      </c>
      <c r="AQ5" t="s">
        <v>2</v>
      </c>
      <c r="AR5" s="1">
        <v>2762157</v>
      </c>
      <c r="AS5" s="1">
        <v>3046746</v>
      </c>
      <c r="AT5" s="1">
        <v>3397952</v>
      </c>
      <c r="AU5" s="1">
        <v>3222516</v>
      </c>
      <c r="AV5" s="3">
        <f>+AU5/AT5-1</f>
        <v>-5.1629922965362618E-2</v>
      </c>
      <c r="AX5" t="s">
        <v>2</v>
      </c>
      <c r="AY5" s="1">
        <v>3046746</v>
      </c>
      <c r="AZ5" s="1">
        <v>3397952</v>
      </c>
      <c r="BA5" s="1">
        <v>3222516</v>
      </c>
      <c r="BB5" s="1">
        <v>3425291</v>
      </c>
      <c r="BC5" s="3">
        <f>+BB5/BA5-1</f>
        <v>6.2924435441127358E-2</v>
      </c>
      <c r="BE5" t="s">
        <v>2</v>
      </c>
      <c r="BF5" s="1">
        <v>3397952</v>
      </c>
      <c r="BG5" s="1">
        <v>3222516</v>
      </c>
      <c r="BH5" s="1">
        <v>3425291</v>
      </c>
      <c r="BI5" s="1"/>
      <c r="BJ5" s="3">
        <f>+BI5/BH5-1</f>
        <v>-1</v>
      </c>
    </row>
    <row r="6" spans="1:62" x14ac:dyDescent="0.25">
      <c r="A6" t="s">
        <v>3</v>
      </c>
      <c r="B6" s="1">
        <v>1718963</v>
      </c>
      <c r="C6" s="1">
        <v>2045629</v>
      </c>
      <c r="D6" s="1">
        <v>1839487</v>
      </c>
      <c r="E6" s="1">
        <v>2245917</v>
      </c>
      <c r="F6" s="3">
        <f t="shared" ref="F6:F17" si="0">+E6/D6-1</f>
        <v>0.22094747068068443</v>
      </c>
      <c r="H6" t="s">
        <v>3</v>
      </c>
      <c r="I6" s="1">
        <v>2045629</v>
      </c>
      <c r="J6" s="1">
        <v>1839487</v>
      </c>
      <c r="K6" s="1">
        <v>2245917</v>
      </c>
      <c r="L6" s="1">
        <v>2044113</v>
      </c>
      <c r="M6" s="3">
        <f t="shared" ref="M6:M17" si="1">+L6/K6-1</f>
        <v>-8.9853721219439575E-2</v>
      </c>
      <c r="O6" t="s">
        <v>3</v>
      </c>
      <c r="P6" s="1">
        <v>1839487</v>
      </c>
      <c r="Q6" s="1">
        <v>2245917</v>
      </c>
      <c r="R6" s="1">
        <v>2044113</v>
      </c>
      <c r="S6" s="1">
        <v>2118832</v>
      </c>
      <c r="T6" s="3">
        <f t="shared" ref="T6:T17" si="2">+S6/R6-1</f>
        <v>3.6553262955619337E-2</v>
      </c>
      <c r="V6" t="s">
        <v>3</v>
      </c>
      <c r="W6" s="1">
        <v>2245917</v>
      </c>
      <c r="X6" s="1">
        <v>2044113</v>
      </c>
      <c r="Y6" s="1">
        <v>2118832</v>
      </c>
      <c r="Z6" s="1">
        <v>2235155</v>
      </c>
      <c r="AA6" s="3">
        <f t="shared" ref="AA6:AA17" si="3">+Z6/Y6-1</f>
        <v>5.4899586187106886E-2</v>
      </c>
      <c r="AC6" t="s">
        <v>3</v>
      </c>
      <c r="AD6" s="1">
        <v>2044113</v>
      </c>
      <c r="AE6" s="1">
        <v>2118836</v>
      </c>
      <c r="AF6" s="1">
        <v>2235156</v>
      </c>
      <c r="AG6" s="1">
        <v>2571859</v>
      </c>
      <c r="AH6" s="3">
        <f t="shared" ref="AH6:AH17" si="4">+AG6/AF6-1</f>
        <v>0.15063959741512445</v>
      </c>
      <c r="AJ6" t="s">
        <v>3</v>
      </c>
      <c r="AK6" s="1">
        <v>2118836</v>
      </c>
      <c r="AL6" s="1">
        <v>2235156</v>
      </c>
      <c r="AM6" s="1">
        <v>2571859</v>
      </c>
      <c r="AN6" s="1">
        <v>3042183</v>
      </c>
      <c r="AO6" s="3">
        <f t="shared" ref="AO6:AO17" si="5">+AN6/AM6-1</f>
        <v>0.18287316684157262</v>
      </c>
      <c r="AQ6" t="s">
        <v>3</v>
      </c>
      <c r="AR6" s="1">
        <v>2235156</v>
      </c>
      <c r="AS6" s="1">
        <v>2571859</v>
      </c>
      <c r="AT6" s="1">
        <v>3042183</v>
      </c>
      <c r="AU6" s="1">
        <v>2508739</v>
      </c>
      <c r="AV6" s="3">
        <f t="shared" ref="AV6:AV17" si="6">+AU6/AT6-1</f>
        <v>-0.17534908320768339</v>
      </c>
      <c r="AX6" t="s">
        <v>3</v>
      </c>
      <c r="AY6" s="1">
        <v>2571859</v>
      </c>
      <c r="AZ6" s="1">
        <v>3042183</v>
      </c>
      <c r="BA6" s="1">
        <v>2508739</v>
      </c>
      <c r="BB6" s="1">
        <v>2678326</v>
      </c>
      <c r="BC6" s="3">
        <f t="shared" ref="BC6:BC17" si="7">+BB6/BA6-1</f>
        <v>6.7598502674052652E-2</v>
      </c>
      <c r="BE6" t="s">
        <v>3</v>
      </c>
      <c r="BF6" s="1">
        <v>3042183</v>
      </c>
      <c r="BG6" s="1">
        <v>2508739</v>
      </c>
      <c r="BH6" s="1">
        <v>2678326</v>
      </c>
      <c r="BI6" s="1"/>
      <c r="BJ6" s="3">
        <f t="shared" ref="BJ6:BJ17" si="8">+BI6/BH6-1</f>
        <v>-1</v>
      </c>
    </row>
    <row r="7" spans="1:62" x14ac:dyDescent="0.25">
      <c r="A7" t="s">
        <v>4</v>
      </c>
      <c r="B7" s="1">
        <v>1614056</v>
      </c>
      <c r="C7" s="1">
        <v>1669626</v>
      </c>
      <c r="D7" s="1">
        <v>1760519</v>
      </c>
      <c r="E7" s="1">
        <v>1823711</v>
      </c>
      <c r="F7" s="3">
        <f t="shared" si="0"/>
        <v>3.589396081496421E-2</v>
      </c>
      <c r="H7" t="s">
        <v>4</v>
      </c>
      <c r="I7" s="1">
        <v>1669626</v>
      </c>
      <c r="J7" s="1">
        <v>1760519</v>
      </c>
      <c r="K7" s="1">
        <v>1823711</v>
      </c>
      <c r="L7" s="1">
        <v>1764616</v>
      </c>
      <c r="M7" s="3">
        <f t="shared" si="1"/>
        <v>-3.2403708701652878E-2</v>
      </c>
      <c r="O7" t="s">
        <v>4</v>
      </c>
      <c r="P7" s="1">
        <v>1760519</v>
      </c>
      <c r="Q7" s="1">
        <v>1823711</v>
      </c>
      <c r="R7" s="1">
        <v>1764616</v>
      </c>
      <c r="S7" s="1">
        <v>1773530</v>
      </c>
      <c r="T7" s="3">
        <f t="shared" si="2"/>
        <v>5.0515239576203186E-3</v>
      </c>
      <c r="V7" t="s">
        <v>4</v>
      </c>
      <c r="W7" s="1">
        <v>1823711</v>
      </c>
      <c r="X7" s="1">
        <v>1764616</v>
      </c>
      <c r="Y7" s="1">
        <v>1773530</v>
      </c>
      <c r="Z7" s="1">
        <v>1623925</v>
      </c>
      <c r="AA7" s="3">
        <f t="shared" si="3"/>
        <v>-8.4354366714969542E-2</v>
      </c>
      <c r="AC7" t="s">
        <v>4</v>
      </c>
      <c r="AD7" s="1">
        <v>1764616</v>
      </c>
      <c r="AE7" s="1">
        <v>1773529</v>
      </c>
      <c r="AF7" s="1">
        <v>1623922</v>
      </c>
      <c r="AG7" s="1">
        <v>1875598</v>
      </c>
      <c r="AH7" s="3">
        <f t="shared" si="4"/>
        <v>0.15498035004144284</v>
      </c>
      <c r="AJ7" t="s">
        <v>4</v>
      </c>
      <c r="AK7" s="1">
        <v>1773529</v>
      </c>
      <c r="AL7" s="1">
        <v>1623922</v>
      </c>
      <c r="AM7" s="1">
        <v>1875598</v>
      </c>
      <c r="AN7" s="1">
        <v>2572269</v>
      </c>
      <c r="AO7" s="3">
        <f t="shared" si="5"/>
        <v>0.37143940225997252</v>
      </c>
      <c r="AQ7" t="s">
        <v>34</v>
      </c>
      <c r="AR7" s="1">
        <v>1623922</v>
      </c>
      <c r="AS7" s="1">
        <v>1875598</v>
      </c>
      <c r="AT7" s="1">
        <v>2572269</v>
      </c>
      <c r="AU7" s="1">
        <v>2924642</v>
      </c>
      <c r="AV7" s="3">
        <f t="shared" si="6"/>
        <v>0.13698917181678905</v>
      </c>
      <c r="AX7" t="s">
        <v>34</v>
      </c>
      <c r="AY7" s="1">
        <v>1875598</v>
      </c>
      <c r="AZ7" s="1">
        <v>2572269</v>
      </c>
      <c r="BA7" s="1">
        <v>2924642</v>
      </c>
      <c r="BB7" s="1">
        <v>2449368</v>
      </c>
      <c r="BC7" s="3">
        <f t="shared" si="7"/>
        <v>-0.16250672731910432</v>
      </c>
      <c r="BE7" t="s">
        <v>34</v>
      </c>
      <c r="BF7" s="1">
        <v>2572269</v>
      </c>
      <c r="BG7" s="1">
        <v>2924642</v>
      </c>
      <c r="BH7" s="1">
        <v>2449368</v>
      </c>
      <c r="BI7" s="1"/>
      <c r="BJ7" s="3">
        <f t="shared" si="8"/>
        <v>-1</v>
      </c>
    </row>
    <row r="8" spans="1:62" x14ac:dyDescent="0.25">
      <c r="A8" t="s">
        <v>5</v>
      </c>
      <c r="B8" s="1">
        <v>1742537</v>
      </c>
      <c r="C8" s="1">
        <v>1755497</v>
      </c>
      <c r="D8" s="1">
        <v>1383331</v>
      </c>
      <c r="E8" s="1">
        <v>1642780</v>
      </c>
      <c r="F8" s="3">
        <f t="shared" si="0"/>
        <v>0.18755381033172824</v>
      </c>
      <c r="H8" t="s">
        <v>5</v>
      </c>
      <c r="I8" s="1">
        <v>1755497</v>
      </c>
      <c r="J8" s="1">
        <v>1383331</v>
      </c>
      <c r="K8" s="1">
        <v>1642780</v>
      </c>
      <c r="L8" s="1">
        <v>1379777</v>
      </c>
      <c r="M8" s="3">
        <f t="shared" si="1"/>
        <v>-0.16009630017409515</v>
      </c>
      <c r="O8" t="s">
        <v>5</v>
      </c>
      <c r="P8" s="1">
        <v>1383331</v>
      </c>
      <c r="Q8" s="1">
        <v>1642780</v>
      </c>
      <c r="R8" s="1">
        <v>1379777</v>
      </c>
      <c r="S8" s="1">
        <v>1721941</v>
      </c>
      <c r="T8" s="3">
        <f t="shared" si="2"/>
        <v>0.24798500047471439</v>
      </c>
      <c r="V8" t="s">
        <v>5</v>
      </c>
      <c r="W8" s="1">
        <v>1642780</v>
      </c>
      <c r="X8" s="1">
        <v>1379777</v>
      </c>
      <c r="Y8" s="1">
        <v>1721941</v>
      </c>
      <c r="Z8" s="1">
        <v>1637463</v>
      </c>
      <c r="AA8" s="3">
        <f t="shared" si="3"/>
        <v>-4.9059752918363619E-2</v>
      </c>
      <c r="AC8" t="s">
        <v>5</v>
      </c>
      <c r="AD8" s="1">
        <v>1379777</v>
      </c>
      <c r="AE8" s="1">
        <v>1721942</v>
      </c>
      <c r="AF8" s="1">
        <v>1637469</v>
      </c>
      <c r="AG8" s="1">
        <v>2059897</v>
      </c>
      <c r="AH8" s="3">
        <f t="shared" si="4"/>
        <v>0.25797618153381841</v>
      </c>
      <c r="AJ8" t="s">
        <v>5</v>
      </c>
      <c r="AK8" s="1">
        <v>1721942</v>
      </c>
      <c r="AL8" s="1">
        <v>1637469</v>
      </c>
      <c r="AM8" s="1">
        <v>2059897</v>
      </c>
      <c r="AN8" s="1">
        <v>1944941</v>
      </c>
      <c r="AO8" s="3">
        <f t="shared" si="5"/>
        <v>-5.5806673828837083E-2</v>
      </c>
      <c r="AQ8" t="s">
        <v>5</v>
      </c>
      <c r="AR8" s="1">
        <v>1637469</v>
      </c>
      <c r="AS8" s="1">
        <v>2059897</v>
      </c>
      <c r="AT8" s="1">
        <v>1944941</v>
      </c>
      <c r="AU8" s="1">
        <v>2712826</v>
      </c>
      <c r="AV8" s="3">
        <f t="shared" si="6"/>
        <v>0.39481146214718077</v>
      </c>
      <c r="AX8" t="s">
        <v>5</v>
      </c>
      <c r="AY8" s="1">
        <v>2059897</v>
      </c>
      <c r="AZ8" s="1">
        <v>1944941</v>
      </c>
      <c r="BA8" s="1">
        <v>2712826</v>
      </c>
      <c r="BB8" s="1">
        <v>2319556</v>
      </c>
      <c r="BC8" s="3">
        <f t="shared" si="7"/>
        <v>-0.14496690904613863</v>
      </c>
      <c r="BE8" t="s">
        <v>5</v>
      </c>
      <c r="BF8" s="1">
        <v>1944941</v>
      </c>
      <c r="BG8" s="1">
        <v>2712826</v>
      </c>
      <c r="BH8" s="1">
        <v>2319556</v>
      </c>
      <c r="BI8" s="1"/>
      <c r="BJ8" s="3">
        <f t="shared" si="8"/>
        <v>-1</v>
      </c>
    </row>
    <row r="9" spans="1:62" x14ac:dyDescent="0.25">
      <c r="A9" t="s">
        <v>6</v>
      </c>
      <c r="B9" s="1">
        <v>2314852</v>
      </c>
      <c r="C9" s="1">
        <v>2629361</v>
      </c>
      <c r="D9" s="1">
        <v>2066726</v>
      </c>
      <c r="E9" s="1">
        <v>2353852</v>
      </c>
      <c r="F9" s="3">
        <f t="shared" si="0"/>
        <v>0.13892794690733079</v>
      </c>
      <c r="H9" t="s">
        <v>6</v>
      </c>
      <c r="I9" s="1">
        <v>2629361</v>
      </c>
      <c r="J9" s="1">
        <v>2066726</v>
      </c>
      <c r="K9" s="1">
        <v>2353852</v>
      </c>
      <c r="L9" s="1">
        <v>2450954</v>
      </c>
      <c r="M9" s="3">
        <f t="shared" si="1"/>
        <v>4.1252381203236155E-2</v>
      </c>
      <c r="O9" t="s">
        <v>6</v>
      </c>
      <c r="P9" s="1">
        <v>2066726</v>
      </c>
      <c r="Q9" s="1">
        <v>2353852</v>
      </c>
      <c r="R9" s="1">
        <v>2450954</v>
      </c>
      <c r="S9" s="1">
        <v>1775477</v>
      </c>
      <c r="T9" s="3">
        <f t="shared" si="2"/>
        <v>-0.2755975836347806</v>
      </c>
      <c r="V9" t="s">
        <v>6</v>
      </c>
      <c r="W9" s="1">
        <v>2353852</v>
      </c>
      <c r="X9" s="1">
        <v>2450954</v>
      </c>
      <c r="Y9" s="1">
        <v>1775477</v>
      </c>
      <c r="Z9" s="1">
        <v>2458111</v>
      </c>
      <c r="AA9" s="3">
        <f t="shared" si="3"/>
        <v>0.38447921319172251</v>
      </c>
      <c r="AC9" t="s">
        <v>6</v>
      </c>
      <c r="AD9" s="1">
        <v>2450954</v>
      </c>
      <c r="AE9" s="1">
        <v>1775479</v>
      </c>
      <c r="AF9" s="1">
        <v>2458117</v>
      </c>
      <c r="AG9" s="1">
        <v>3120093</v>
      </c>
      <c r="AH9" s="3">
        <f t="shared" si="4"/>
        <v>0.26930207146364471</v>
      </c>
      <c r="AJ9" t="s">
        <v>6</v>
      </c>
      <c r="AK9" s="1">
        <v>1775479</v>
      </c>
      <c r="AL9" s="1">
        <v>2458117</v>
      </c>
      <c r="AM9" s="1">
        <v>3120093</v>
      </c>
      <c r="AN9" s="1">
        <v>3417618</v>
      </c>
      <c r="AO9" s="3">
        <f t="shared" si="5"/>
        <v>9.5357734529066818E-2</v>
      </c>
      <c r="AQ9" t="s">
        <v>6</v>
      </c>
      <c r="AR9" s="1">
        <v>2458117</v>
      </c>
      <c r="AS9" s="1">
        <v>3120093</v>
      </c>
      <c r="AT9" s="1">
        <v>3417618</v>
      </c>
      <c r="AU9" s="1">
        <v>3255620</v>
      </c>
      <c r="AV9" s="3">
        <f t="shared" si="6"/>
        <v>-4.7400850533909855E-2</v>
      </c>
      <c r="AX9" t="s">
        <v>6</v>
      </c>
      <c r="AY9" s="1">
        <v>3120093</v>
      </c>
      <c r="AZ9" s="1">
        <v>3417618</v>
      </c>
      <c r="BA9" s="1">
        <v>3255620</v>
      </c>
      <c r="BB9" s="1">
        <v>3629611</v>
      </c>
      <c r="BC9" s="3">
        <f t="shared" si="7"/>
        <v>0.11487550758380882</v>
      </c>
      <c r="BE9" t="s">
        <v>6</v>
      </c>
      <c r="BF9" s="1">
        <v>3417618</v>
      </c>
      <c r="BG9" s="1">
        <v>3255620</v>
      </c>
      <c r="BH9" s="1">
        <v>3629611</v>
      </c>
      <c r="BI9" s="1"/>
      <c r="BJ9" s="3">
        <f t="shared" si="8"/>
        <v>-1</v>
      </c>
    </row>
    <row r="10" spans="1:62" x14ac:dyDescent="0.25">
      <c r="A10" t="s">
        <v>7</v>
      </c>
      <c r="B10" s="1">
        <v>2579563</v>
      </c>
      <c r="C10" s="1">
        <v>2682830</v>
      </c>
      <c r="D10" s="1">
        <v>2667828</v>
      </c>
      <c r="E10" s="1">
        <v>2986298</v>
      </c>
      <c r="F10" s="3">
        <f t="shared" si="0"/>
        <v>0.11937426250867755</v>
      </c>
      <c r="H10" t="s">
        <v>7</v>
      </c>
      <c r="I10" s="1">
        <v>2682830</v>
      </c>
      <c r="J10" s="1">
        <v>2667828</v>
      </c>
      <c r="K10" s="1">
        <v>2986298</v>
      </c>
      <c r="L10" s="1">
        <v>2882984</v>
      </c>
      <c r="M10" s="3">
        <f t="shared" si="1"/>
        <v>-3.4596011516600189E-2</v>
      </c>
      <c r="O10" t="s">
        <v>7</v>
      </c>
      <c r="P10" s="1">
        <v>2667828</v>
      </c>
      <c r="Q10" s="1">
        <v>2986298</v>
      </c>
      <c r="R10" s="1">
        <v>2882984</v>
      </c>
      <c r="S10" s="1">
        <v>2985574</v>
      </c>
      <c r="T10" s="3">
        <f t="shared" si="2"/>
        <v>3.5584658118116508E-2</v>
      </c>
      <c r="V10" t="s">
        <v>7</v>
      </c>
      <c r="W10" s="1">
        <v>2986298</v>
      </c>
      <c r="X10" s="1">
        <v>2882984</v>
      </c>
      <c r="Y10" s="1">
        <v>2985574</v>
      </c>
      <c r="Z10" s="1">
        <v>3099374</v>
      </c>
      <c r="AA10" s="3">
        <f t="shared" si="3"/>
        <v>3.8116623470059618E-2</v>
      </c>
      <c r="AC10" t="s">
        <v>7</v>
      </c>
      <c r="AD10" s="1">
        <v>2882984</v>
      </c>
      <c r="AE10" s="1">
        <v>2985578</v>
      </c>
      <c r="AF10" s="1">
        <v>3099378</v>
      </c>
      <c r="AG10" s="1">
        <v>3611897</v>
      </c>
      <c r="AH10" s="3">
        <f t="shared" si="4"/>
        <v>0.16536188874025681</v>
      </c>
      <c r="AJ10" t="s">
        <v>7</v>
      </c>
      <c r="AK10" s="1">
        <v>2985578</v>
      </c>
      <c r="AL10" s="1">
        <v>3099378</v>
      </c>
      <c r="AM10" s="1">
        <v>3611897</v>
      </c>
      <c r="AN10" s="1">
        <v>4383800</v>
      </c>
      <c r="AO10" s="3">
        <f t="shared" si="5"/>
        <v>0.21371124370379335</v>
      </c>
      <c r="AQ10" t="s">
        <v>7</v>
      </c>
      <c r="AR10" s="1">
        <v>3099378</v>
      </c>
      <c r="AS10" s="1">
        <v>3611897</v>
      </c>
      <c r="AT10" s="1">
        <v>4383800</v>
      </c>
      <c r="AU10" s="1">
        <v>3556481</v>
      </c>
      <c r="AV10" s="3">
        <f t="shared" si="6"/>
        <v>-0.18872188512249644</v>
      </c>
      <c r="AX10" t="s">
        <v>7</v>
      </c>
      <c r="AY10" s="1">
        <v>3611897</v>
      </c>
      <c r="AZ10" s="1">
        <v>4383800</v>
      </c>
      <c r="BA10" s="1">
        <v>3556481</v>
      </c>
      <c r="BB10" s="1">
        <v>4115948</v>
      </c>
      <c r="BC10" s="3">
        <f t="shared" si="7"/>
        <v>0.15730914912802851</v>
      </c>
      <c r="BE10" t="s">
        <v>7</v>
      </c>
      <c r="BF10" s="1">
        <v>4383800</v>
      </c>
      <c r="BG10" s="1">
        <v>3556481</v>
      </c>
      <c r="BH10" s="1">
        <v>4115948</v>
      </c>
      <c r="BI10" s="1"/>
      <c r="BJ10" s="3">
        <f t="shared" si="8"/>
        <v>-1</v>
      </c>
    </row>
    <row r="11" spans="1:62" x14ac:dyDescent="0.25">
      <c r="A11" t="s">
        <v>8</v>
      </c>
      <c r="B11" s="1">
        <v>2953940</v>
      </c>
      <c r="C11" s="1">
        <v>3262552</v>
      </c>
      <c r="D11" s="1">
        <v>3257788</v>
      </c>
      <c r="E11" s="1">
        <v>3346162</v>
      </c>
      <c r="F11" s="3">
        <f t="shared" si="0"/>
        <v>2.7126995372320106E-2</v>
      </c>
      <c r="H11" t="s">
        <v>8</v>
      </c>
      <c r="I11" s="1">
        <v>3262552</v>
      </c>
      <c r="J11" s="1">
        <v>3257788</v>
      </c>
      <c r="K11" s="1">
        <v>3346162</v>
      </c>
      <c r="L11" s="1">
        <v>3369869</v>
      </c>
      <c r="M11" s="3">
        <f t="shared" si="1"/>
        <v>7.0848333105211214E-3</v>
      </c>
      <c r="O11" t="s">
        <v>8</v>
      </c>
      <c r="P11" s="1">
        <v>3257788</v>
      </c>
      <c r="Q11" s="1">
        <v>3346162</v>
      </c>
      <c r="R11" s="1">
        <v>3369869</v>
      </c>
      <c r="S11" s="1">
        <v>3964453</v>
      </c>
      <c r="T11" s="3">
        <f t="shared" si="2"/>
        <v>0.1764412800616284</v>
      </c>
      <c r="V11" t="s">
        <v>8</v>
      </c>
      <c r="W11" s="1">
        <v>3346162</v>
      </c>
      <c r="X11" s="1">
        <v>3369869</v>
      </c>
      <c r="Y11" s="1">
        <v>3964453</v>
      </c>
      <c r="Z11" s="1">
        <v>3811415</v>
      </c>
      <c r="AA11" s="3">
        <f t="shared" si="3"/>
        <v>-3.860255122207279E-2</v>
      </c>
      <c r="AC11" t="s">
        <v>8</v>
      </c>
      <c r="AD11" s="1">
        <v>3369869</v>
      </c>
      <c r="AE11" s="1">
        <v>3964455</v>
      </c>
      <c r="AF11" s="1">
        <v>3811462</v>
      </c>
      <c r="AG11" s="1">
        <v>4168557</v>
      </c>
      <c r="AH11" s="3">
        <f t="shared" si="4"/>
        <v>9.3689770487020541E-2</v>
      </c>
      <c r="AJ11" t="s">
        <v>8</v>
      </c>
      <c r="AK11" s="1">
        <v>3964455</v>
      </c>
      <c r="AL11" s="1">
        <v>3811462</v>
      </c>
      <c r="AM11" s="1">
        <v>4168557</v>
      </c>
      <c r="AN11" s="1">
        <v>5058905</v>
      </c>
      <c r="AO11" s="3">
        <f t="shared" si="5"/>
        <v>0.21358662002222828</v>
      </c>
      <c r="AQ11" t="s">
        <v>8</v>
      </c>
      <c r="AR11" s="1">
        <v>3811462</v>
      </c>
      <c r="AS11" s="1">
        <v>4168557</v>
      </c>
      <c r="AT11" s="1">
        <v>5058905</v>
      </c>
      <c r="AU11" s="1">
        <v>3571141</v>
      </c>
      <c r="AV11" s="3">
        <f t="shared" si="6"/>
        <v>-0.29408814753390311</v>
      </c>
      <c r="AX11" t="s">
        <v>8</v>
      </c>
      <c r="AY11" s="1">
        <v>4168557</v>
      </c>
      <c r="AZ11" s="1">
        <v>5058905</v>
      </c>
      <c r="BA11" s="1">
        <v>3571141</v>
      </c>
      <c r="BB11" s="1">
        <v>4479902</v>
      </c>
      <c r="BC11" s="3">
        <f t="shared" si="7"/>
        <v>0.25447357021187345</v>
      </c>
      <c r="BE11" t="s">
        <v>8</v>
      </c>
      <c r="BF11" s="1">
        <v>5058905</v>
      </c>
      <c r="BG11" s="1">
        <v>3571141</v>
      </c>
      <c r="BH11" s="1">
        <v>4479902</v>
      </c>
      <c r="BI11" s="1"/>
      <c r="BJ11" s="3">
        <f t="shared" si="8"/>
        <v>-1</v>
      </c>
    </row>
    <row r="12" spans="1:62" x14ac:dyDescent="0.25">
      <c r="A12" t="s">
        <v>9</v>
      </c>
      <c r="B12" s="1">
        <v>3635812</v>
      </c>
      <c r="C12" s="1">
        <v>3606064</v>
      </c>
      <c r="D12" s="1">
        <v>3569124</v>
      </c>
      <c r="E12" s="1">
        <v>3924053</v>
      </c>
      <c r="F12" s="3">
        <f t="shared" si="0"/>
        <v>9.9444289411071196E-2</v>
      </c>
      <c r="H12" t="s">
        <v>9</v>
      </c>
      <c r="I12" s="1">
        <v>3606064</v>
      </c>
      <c r="J12" s="1">
        <v>3569124</v>
      </c>
      <c r="K12" s="1">
        <v>3924053</v>
      </c>
      <c r="L12" s="1">
        <v>4058602</v>
      </c>
      <c r="M12" s="3">
        <f t="shared" si="1"/>
        <v>3.428827286481595E-2</v>
      </c>
      <c r="O12" t="s">
        <v>9</v>
      </c>
      <c r="P12" s="1">
        <v>3569124</v>
      </c>
      <c r="Q12" s="1">
        <v>3924053</v>
      </c>
      <c r="R12" s="1">
        <v>4058602</v>
      </c>
      <c r="S12" s="1">
        <v>4824693</v>
      </c>
      <c r="T12" s="3">
        <f t="shared" si="2"/>
        <v>0.18875736029302703</v>
      </c>
      <c r="V12" t="s">
        <v>9</v>
      </c>
      <c r="W12" s="1">
        <v>3924053</v>
      </c>
      <c r="X12" s="1">
        <v>4058602</v>
      </c>
      <c r="Y12" s="1">
        <v>4824693</v>
      </c>
      <c r="Z12" s="1">
        <v>4436868</v>
      </c>
      <c r="AA12" s="3">
        <f t="shared" si="3"/>
        <v>-8.0383352888981796E-2</v>
      </c>
      <c r="AC12" t="s">
        <v>9</v>
      </c>
      <c r="AD12" s="1">
        <v>4058602</v>
      </c>
      <c r="AE12" s="1">
        <v>4824692</v>
      </c>
      <c r="AF12" s="1">
        <v>4436869</v>
      </c>
      <c r="AG12" s="1">
        <v>4414657</v>
      </c>
      <c r="AH12" s="3">
        <f t="shared" si="4"/>
        <v>-5.0062329989909449E-3</v>
      </c>
      <c r="AJ12" t="s">
        <v>9</v>
      </c>
      <c r="AK12" s="1">
        <v>4824692</v>
      </c>
      <c r="AL12" s="1">
        <v>4436869</v>
      </c>
      <c r="AM12" s="1">
        <v>4414657</v>
      </c>
      <c r="AN12" s="1">
        <v>5021080</v>
      </c>
      <c r="AO12" s="3">
        <f t="shared" si="5"/>
        <v>0.13736582479680748</v>
      </c>
      <c r="AQ12" t="s">
        <v>9</v>
      </c>
      <c r="AR12" s="1">
        <v>4436869</v>
      </c>
      <c r="AS12" s="1">
        <v>4414657</v>
      </c>
      <c r="AT12" s="1">
        <v>5021080</v>
      </c>
      <c r="AU12" s="1">
        <v>4157967</v>
      </c>
      <c r="AV12" s="3">
        <f t="shared" si="6"/>
        <v>-0.17189787854405825</v>
      </c>
      <c r="AX12" t="s">
        <v>9</v>
      </c>
      <c r="AY12" s="1">
        <v>4414657</v>
      </c>
      <c r="AZ12" s="1">
        <v>5021080</v>
      </c>
      <c r="BA12" s="1">
        <v>4157967</v>
      </c>
      <c r="BB12" s="1">
        <v>5515469</v>
      </c>
      <c r="BC12" s="3">
        <f t="shared" si="7"/>
        <v>0.32648214860772096</v>
      </c>
      <c r="BE12" t="s">
        <v>9</v>
      </c>
      <c r="BF12" s="1">
        <v>5021080</v>
      </c>
      <c r="BG12" s="1">
        <v>4157967</v>
      </c>
      <c r="BH12" s="1">
        <v>5515469</v>
      </c>
      <c r="BI12" s="1"/>
      <c r="BJ12" s="3">
        <f t="shared" si="8"/>
        <v>-1</v>
      </c>
    </row>
    <row r="13" spans="1:62" x14ac:dyDescent="0.25">
      <c r="A13" t="s">
        <v>10</v>
      </c>
      <c r="B13" s="1">
        <v>3579249</v>
      </c>
      <c r="C13" s="1">
        <v>3914292</v>
      </c>
      <c r="D13" s="1">
        <v>3754797</v>
      </c>
      <c r="E13" s="1">
        <v>4021881</v>
      </c>
      <c r="F13" s="3">
        <f t="shared" si="0"/>
        <v>7.1131408701988308E-2</v>
      </c>
      <c r="H13" t="s">
        <v>10</v>
      </c>
      <c r="I13" s="1">
        <v>3914292</v>
      </c>
      <c r="J13" s="1">
        <v>3754797</v>
      </c>
      <c r="K13" s="1">
        <v>4021881</v>
      </c>
      <c r="L13" s="1">
        <v>4234427</v>
      </c>
      <c r="M13" s="3">
        <f t="shared" si="1"/>
        <v>5.2847411447529247E-2</v>
      </c>
      <c r="O13" t="s">
        <v>10</v>
      </c>
      <c r="P13" s="1">
        <v>3754797</v>
      </c>
      <c r="Q13" s="1">
        <v>4021881</v>
      </c>
      <c r="R13" s="1">
        <v>4234427</v>
      </c>
      <c r="S13" s="1">
        <v>4247932</v>
      </c>
      <c r="T13" s="3">
        <f t="shared" si="2"/>
        <v>3.1893335272989987E-3</v>
      </c>
      <c r="V13" t="s">
        <v>10</v>
      </c>
      <c r="W13" s="1">
        <v>4021881</v>
      </c>
      <c r="X13" s="1">
        <v>4234427</v>
      </c>
      <c r="Y13" s="1">
        <v>4247932</v>
      </c>
      <c r="Z13" s="1">
        <v>4270477</v>
      </c>
      <c r="AA13" s="3">
        <f t="shared" si="3"/>
        <v>5.3072883464235776E-3</v>
      </c>
      <c r="AC13" t="s">
        <v>10</v>
      </c>
      <c r="AD13" s="1">
        <v>4234427</v>
      </c>
      <c r="AE13" s="1">
        <v>4247932</v>
      </c>
      <c r="AF13" s="1">
        <v>4270476</v>
      </c>
      <c r="AG13" s="1">
        <v>4613620</v>
      </c>
      <c r="AH13" s="3">
        <f t="shared" si="4"/>
        <v>8.0352635162918684E-2</v>
      </c>
      <c r="AJ13" t="s">
        <v>10</v>
      </c>
      <c r="AK13" s="1">
        <v>4247932</v>
      </c>
      <c r="AL13" s="1">
        <v>4270476</v>
      </c>
      <c r="AM13" s="1">
        <v>4613620</v>
      </c>
      <c r="AN13" s="1">
        <v>4794462</v>
      </c>
      <c r="AO13" s="3">
        <f t="shared" si="5"/>
        <v>3.9197419813508771E-2</v>
      </c>
      <c r="AQ13" t="s">
        <v>10</v>
      </c>
      <c r="AR13" s="1">
        <v>4270476</v>
      </c>
      <c r="AS13" s="1">
        <v>4613620</v>
      </c>
      <c r="AT13" s="1">
        <v>4794462</v>
      </c>
      <c r="AU13" s="1">
        <v>4190985</v>
      </c>
      <c r="AV13" s="3">
        <f t="shared" si="6"/>
        <v>-0.12586959704759371</v>
      </c>
      <c r="AX13" t="s">
        <v>10</v>
      </c>
      <c r="AY13" s="1">
        <v>4613620</v>
      </c>
      <c r="AZ13" s="1">
        <v>4794462</v>
      </c>
      <c r="BA13" s="1">
        <v>4190985</v>
      </c>
      <c r="BB13" s="1">
        <v>4891456</v>
      </c>
      <c r="BC13" s="3">
        <f t="shared" si="7"/>
        <v>0.16713755835442035</v>
      </c>
      <c r="BE13" t="s">
        <v>10</v>
      </c>
      <c r="BF13" s="1">
        <v>4794462</v>
      </c>
      <c r="BG13" s="1">
        <v>4190985</v>
      </c>
      <c r="BH13" s="1">
        <v>4891456</v>
      </c>
      <c r="BI13" s="1"/>
      <c r="BJ13" s="3">
        <f t="shared" si="8"/>
        <v>-1</v>
      </c>
    </row>
    <row r="14" spans="1:62" x14ac:dyDescent="0.25">
      <c r="A14" t="s">
        <v>11</v>
      </c>
      <c r="B14" s="1">
        <v>3822892</v>
      </c>
      <c r="C14" s="1">
        <v>3706099</v>
      </c>
      <c r="D14" s="1">
        <v>3384614</v>
      </c>
      <c r="E14" s="1">
        <v>3698403</v>
      </c>
      <c r="F14" s="3">
        <f t="shared" si="0"/>
        <v>9.2710424290628035E-2</v>
      </c>
      <c r="H14" t="s">
        <v>11</v>
      </c>
      <c r="I14" s="1">
        <v>3706099</v>
      </c>
      <c r="J14" s="1">
        <v>3384614</v>
      </c>
      <c r="K14" s="1">
        <v>3698403</v>
      </c>
      <c r="L14" s="1">
        <v>3998408</v>
      </c>
      <c r="M14" s="3">
        <f t="shared" si="1"/>
        <v>8.1117444475358624E-2</v>
      </c>
      <c r="O14" t="s">
        <v>11</v>
      </c>
      <c r="P14" s="1">
        <v>3384614</v>
      </c>
      <c r="Q14" s="1">
        <v>3698403</v>
      </c>
      <c r="R14" s="1">
        <v>3998408</v>
      </c>
      <c r="S14" s="1">
        <v>4060667</v>
      </c>
      <c r="T14" s="3">
        <f t="shared" si="2"/>
        <v>1.5570947237000254E-2</v>
      </c>
      <c r="V14" t="s">
        <v>11</v>
      </c>
      <c r="W14" s="1">
        <v>3698403</v>
      </c>
      <c r="X14" s="1">
        <v>3998408</v>
      </c>
      <c r="Y14" s="1">
        <v>4060667</v>
      </c>
      <c r="Z14" s="1">
        <v>4116430</v>
      </c>
      <c r="AA14" s="3">
        <f t="shared" si="3"/>
        <v>1.3732473014901325E-2</v>
      </c>
      <c r="AC14" t="s">
        <v>11</v>
      </c>
      <c r="AD14" s="1">
        <v>3998408</v>
      </c>
      <c r="AE14" s="1">
        <v>4060674</v>
      </c>
      <c r="AF14" s="1">
        <v>4116433</v>
      </c>
      <c r="AG14" s="1">
        <v>4173316</v>
      </c>
      <c r="AH14" s="3">
        <f t="shared" si="4"/>
        <v>1.3818517148220355E-2</v>
      </c>
      <c r="AJ14" t="s">
        <v>11</v>
      </c>
      <c r="AK14" s="1">
        <v>4060674</v>
      </c>
      <c r="AL14" s="1">
        <v>4116433</v>
      </c>
      <c r="AM14" s="1">
        <v>4173316</v>
      </c>
      <c r="AN14" s="1">
        <v>4706336</v>
      </c>
      <c r="AO14" s="3">
        <f t="shared" si="5"/>
        <v>0.12772097775485958</v>
      </c>
      <c r="AQ14" t="s">
        <v>11</v>
      </c>
      <c r="AR14" s="1">
        <v>4116433</v>
      </c>
      <c r="AS14" s="1">
        <v>4173316</v>
      </c>
      <c r="AT14" s="1">
        <v>4706336</v>
      </c>
      <c r="AU14" s="1">
        <v>3866288</v>
      </c>
      <c r="AV14" s="3">
        <f t="shared" si="6"/>
        <v>-0.17849299327544821</v>
      </c>
      <c r="AX14" t="s">
        <v>11</v>
      </c>
      <c r="AY14" s="1">
        <v>4173316</v>
      </c>
      <c r="AZ14" s="1">
        <v>4706336</v>
      </c>
      <c r="BA14" s="1">
        <v>3866288</v>
      </c>
      <c r="BB14" s="1">
        <v>4713873</v>
      </c>
      <c r="BC14" s="3">
        <f t="shared" si="7"/>
        <v>0.21922448612208911</v>
      </c>
      <c r="BE14" t="s">
        <v>11</v>
      </c>
      <c r="BF14" s="1">
        <v>4706336</v>
      </c>
      <c r="BG14" s="1">
        <v>3866288</v>
      </c>
      <c r="BH14" s="1">
        <v>4713873</v>
      </c>
      <c r="BI14" s="1"/>
      <c r="BJ14" s="3">
        <f t="shared" si="8"/>
        <v>-1</v>
      </c>
    </row>
    <row r="15" spans="1:62" x14ac:dyDescent="0.25">
      <c r="A15" t="s">
        <v>12</v>
      </c>
      <c r="B15" s="1">
        <v>2817855</v>
      </c>
      <c r="C15" s="1">
        <v>2772825</v>
      </c>
      <c r="D15" s="1">
        <v>2503545</v>
      </c>
      <c r="E15" s="1">
        <v>3235239</v>
      </c>
      <c r="F15" s="3">
        <f t="shared" si="0"/>
        <v>0.29226317082377196</v>
      </c>
      <c r="H15" t="s">
        <v>12</v>
      </c>
      <c r="I15" s="1">
        <v>2772825</v>
      </c>
      <c r="J15" s="1">
        <v>2503545</v>
      </c>
      <c r="K15" s="1">
        <v>3235239</v>
      </c>
      <c r="L15" s="1">
        <v>3287855</v>
      </c>
      <c r="M15" s="3">
        <f t="shared" si="1"/>
        <v>1.6263404341997578E-2</v>
      </c>
      <c r="O15" t="s">
        <v>12</v>
      </c>
      <c r="P15" s="1">
        <v>2503545</v>
      </c>
      <c r="Q15" s="1">
        <v>3235239</v>
      </c>
      <c r="R15" s="1">
        <v>3287855</v>
      </c>
      <c r="S15" s="1">
        <v>3220441</v>
      </c>
      <c r="T15" s="3">
        <f t="shared" si="2"/>
        <v>-2.0503945581541783E-2</v>
      </c>
      <c r="V15" t="s">
        <v>12</v>
      </c>
      <c r="W15" s="1">
        <v>3235239</v>
      </c>
      <c r="X15" s="1">
        <v>3287855</v>
      </c>
      <c r="Y15" s="1">
        <v>3220441</v>
      </c>
      <c r="Z15" s="1">
        <v>3154587</v>
      </c>
      <c r="AA15" s="3">
        <f t="shared" si="3"/>
        <v>-2.0448752205055154E-2</v>
      </c>
      <c r="AC15" t="s">
        <v>12</v>
      </c>
      <c r="AD15" s="1">
        <v>3287855</v>
      </c>
      <c r="AE15" s="1">
        <v>3220439</v>
      </c>
      <c r="AF15" s="1">
        <v>3154588</v>
      </c>
      <c r="AG15" s="1">
        <v>3595904</v>
      </c>
      <c r="AH15" s="3">
        <f t="shared" si="4"/>
        <v>0.13989655701473547</v>
      </c>
      <c r="AJ15" t="s">
        <v>12</v>
      </c>
      <c r="AK15" s="1">
        <v>3220439</v>
      </c>
      <c r="AL15" s="1">
        <v>3154588</v>
      </c>
      <c r="AM15" s="1">
        <v>3595904</v>
      </c>
      <c r="AN15" s="1">
        <v>4201286</v>
      </c>
      <c r="AO15" s="3">
        <f t="shared" si="5"/>
        <v>0.16835321521375435</v>
      </c>
      <c r="AQ15" t="s">
        <v>12</v>
      </c>
      <c r="AR15" s="1">
        <v>3154588</v>
      </c>
      <c r="AS15" s="1">
        <v>3595904</v>
      </c>
      <c r="AT15" s="1">
        <v>4201286</v>
      </c>
      <c r="AU15" s="1">
        <v>3749436</v>
      </c>
      <c r="AV15" s="3">
        <f t="shared" si="6"/>
        <v>-0.1075504024244005</v>
      </c>
      <c r="AX15" t="s">
        <v>12</v>
      </c>
      <c r="AY15" s="1">
        <v>3595904</v>
      </c>
      <c r="AZ15" s="1">
        <v>4201286</v>
      </c>
      <c r="BA15" s="1">
        <v>3749436</v>
      </c>
      <c r="BB15" s="1">
        <v>3999297</v>
      </c>
      <c r="BC15" s="3">
        <f t="shared" si="7"/>
        <v>6.6639622599238946E-2</v>
      </c>
      <c r="BE15" t="s">
        <v>12</v>
      </c>
      <c r="BF15" s="1">
        <v>4201286</v>
      </c>
      <c r="BG15" s="1">
        <v>3749436</v>
      </c>
      <c r="BH15" s="1">
        <v>3999297</v>
      </c>
      <c r="BI15" s="1"/>
      <c r="BJ15" s="3">
        <f t="shared" si="8"/>
        <v>-1</v>
      </c>
    </row>
    <row r="16" spans="1:62" x14ac:dyDescent="0.25">
      <c r="A16" t="s">
        <v>13</v>
      </c>
      <c r="B16" s="1">
        <v>1923740</v>
      </c>
      <c r="C16" s="1">
        <v>1988384</v>
      </c>
      <c r="D16" s="1">
        <v>2020097</v>
      </c>
      <c r="E16" s="1">
        <v>2675753</v>
      </c>
      <c r="F16" s="3">
        <f t="shared" si="0"/>
        <v>0.32456659259431597</v>
      </c>
      <c r="H16" t="s">
        <v>13</v>
      </c>
      <c r="I16" s="1">
        <v>1988384</v>
      </c>
      <c r="J16" s="1">
        <v>2020097</v>
      </c>
      <c r="K16" s="1">
        <v>2675753</v>
      </c>
      <c r="L16" s="1">
        <v>2357981</v>
      </c>
      <c r="M16" s="3">
        <f t="shared" si="1"/>
        <v>-0.11875984068783629</v>
      </c>
      <c r="O16" t="s">
        <v>13</v>
      </c>
      <c r="P16" s="1">
        <v>2020097</v>
      </c>
      <c r="Q16" s="1">
        <v>2675753</v>
      </c>
      <c r="R16" s="1">
        <v>2357981</v>
      </c>
      <c r="S16" s="1">
        <v>2369673</v>
      </c>
      <c r="T16" s="3">
        <f t="shared" si="2"/>
        <v>4.9584793092056767E-3</v>
      </c>
      <c r="V16" t="s">
        <v>13</v>
      </c>
      <c r="W16" s="1">
        <v>2675753</v>
      </c>
      <c r="X16" s="1">
        <v>2357981</v>
      </c>
      <c r="Y16" s="1">
        <v>2369673</v>
      </c>
      <c r="Z16" s="1">
        <v>2632356</v>
      </c>
      <c r="AA16" s="3">
        <f t="shared" si="3"/>
        <v>0.11085200363088066</v>
      </c>
      <c r="AC16" t="s">
        <v>13</v>
      </c>
      <c r="AD16" s="1">
        <v>2357981</v>
      </c>
      <c r="AE16" s="1">
        <v>2369678</v>
      </c>
      <c r="AF16" s="1">
        <v>2632354</v>
      </c>
      <c r="AG16" s="1">
        <v>3311994</v>
      </c>
      <c r="AH16" s="3">
        <f t="shared" si="4"/>
        <v>0.25818715871801445</v>
      </c>
      <c r="AJ16" t="s">
        <v>13</v>
      </c>
      <c r="AK16" s="1">
        <v>2369678</v>
      </c>
      <c r="AL16" s="1">
        <v>2632354</v>
      </c>
      <c r="AM16" s="1">
        <v>3311994</v>
      </c>
      <c r="AN16" s="1">
        <v>3314239</v>
      </c>
      <c r="AO16" s="3">
        <f t="shared" si="5"/>
        <v>6.7783939222110234E-4</v>
      </c>
      <c r="AQ16" t="s">
        <v>13</v>
      </c>
      <c r="AR16" s="1">
        <v>2632354</v>
      </c>
      <c r="AS16" s="1">
        <v>3311994</v>
      </c>
      <c r="AT16" s="1">
        <v>3314239</v>
      </c>
      <c r="AU16" s="1">
        <v>3360878</v>
      </c>
      <c r="AV16" s="3">
        <f t="shared" si="6"/>
        <v>1.4072310415754519E-2</v>
      </c>
      <c r="AX16" t="s">
        <v>13</v>
      </c>
      <c r="AY16" s="1">
        <v>3311994</v>
      </c>
      <c r="AZ16" s="1">
        <v>3314239</v>
      </c>
      <c r="BA16" s="1">
        <v>3360878</v>
      </c>
      <c r="BB16" s="1">
        <v>3607590</v>
      </c>
      <c r="BC16" s="3">
        <f t="shared" si="7"/>
        <v>7.340700852574833E-2</v>
      </c>
      <c r="BE16" t="s">
        <v>13</v>
      </c>
      <c r="BF16" s="1">
        <v>3314239</v>
      </c>
      <c r="BG16" s="1">
        <v>3360878</v>
      </c>
      <c r="BH16" s="1">
        <v>3607590</v>
      </c>
      <c r="BI16" s="1"/>
      <c r="BJ16" s="3">
        <f t="shared" si="8"/>
        <v>-1</v>
      </c>
    </row>
    <row r="17" spans="1:62" x14ac:dyDescent="0.25">
      <c r="A17" t="s">
        <v>14</v>
      </c>
      <c r="B17" s="1">
        <v>30700397</v>
      </c>
      <c r="C17" s="1">
        <v>32209066</v>
      </c>
      <c r="D17" s="1">
        <v>30201998</v>
      </c>
      <c r="E17" s="1">
        <v>34083415</v>
      </c>
      <c r="F17" s="3">
        <f t="shared" si="0"/>
        <v>0.12851523928979791</v>
      </c>
      <c r="H17" t="s">
        <v>14</v>
      </c>
      <c r="I17" s="1">
        <v>32209066</v>
      </c>
      <c r="J17" s="1">
        <v>30201998</v>
      </c>
      <c r="K17" s="1">
        <v>34083415</v>
      </c>
      <c r="L17" s="1">
        <v>34438840</v>
      </c>
      <c r="M17" s="3">
        <f t="shared" si="1"/>
        <v>1.0428092372785969E-2</v>
      </c>
      <c r="O17" t="s">
        <v>14</v>
      </c>
      <c r="P17" s="1">
        <v>30201998</v>
      </c>
      <c r="Q17" s="1">
        <v>34083415</v>
      </c>
      <c r="R17" s="1">
        <v>34438840</v>
      </c>
      <c r="S17" s="1">
        <v>35506301</v>
      </c>
      <c r="T17" s="3">
        <f t="shared" si="2"/>
        <v>3.0995846549999984E-2</v>
      </c>
      <c r="V17" t="s">
        <v>14</v>
      </c>
      <c r="W17" s="1">
        <f>+SUM(W5:W16)</f>
        <v>34083415</v>
      </c>
      <c r="X17" s="1">
        <f t="shared" ref="X17:Z17" si="9">+SUM(X5:X16)</f>
        <v>34438840</v>
      </c>
      <c r="Y17" s="1">
        <f t="shared" si="9"/>
        <v>35506301</v>
      </c>
      <c r="Z17" s="1">
        <f t="shared" si="9"/>
        <v>36238319</v>
      </c>
      <c r="AA17" s="3">
        <f t="shared" si="3"/>
        <v>2.0616566056824714E-2</v>
      </c>
      <c r="AC17" t="s">
        <v>14</v>
      </c>
      <c r="AD17" s="1">
        <f>+SUM(AD5:AD16)</f>
        <v>34438840</v>
      </c>
      <c r="AE17" s="1">
        <f t="shared" ref="AE17" si="10">+SUM(AE5:AE16)</f>
        <v>35506322</v>
      </c>
      <c r="AF17" s="1">
        <f t="shared" ref="AF17" si="11">+SUM(AF5:AF16)</f>
        <v>36238381</v>
      </c>
      <c r="AG17" s="1">
        <f t="shared" ref="AG17" si="12">+SUM(AG5:AG16)</f>
        <v>40564138</v>
      </c>
      <c r="AH17" s="3">
        <f t="shared" si="4"/>
        <v>0.11936948838856787</v>
      </c>
      <c r="AJ17" t="s">
        <v>14</v>
      </c>
      <c r="AK17" s="1">
        <f>+SUM(AK5:AK16)</f>
        <v>35506322</v>
      </c>
      <c r="AL17" s="1">
        <f t="shared" ref="AL17" si="13">+SUM(AL5:AL16)</f>
        <v>36238381</v>
      </c>
      <c r="AM17" s="1">
        <f t="shared" ref="AM17" si="14">+SUM(AM5:AM16)</f>
        <v>40564138</v>
      </c>
      <c r="AN17" s="1">
        <f t="shared" ref="AN17" si="15">+SUM(AN5:AN16)</f>
        <v>45855071</v>
      </c>
      <c r="AO17" s="3">
        <f t="shared" si="5"/>
        <v>0.1304337590016087</v>
      </c>
      <c r="AQ17" t="s">
        <v>14</v>
      </c>
      <c r="AR17" s="1">
        <f>+SUM(AR5:AR16)</f>
        <v>36238381</v>
      </c>
      <c r="AS17" s="1">
        <f t="shared" ref="AS17" si="16">+SUM(AS5:AS16)</f>
        <v>40564138</v>
      </c>
      <c r="AT17" s="1">
        <f t="shared" ref="AT17" si="17">+SUM(AT5:AT16)</f>
        <v>45855071</v>
      </c>
      <c r="AU17" s="1">
        <f t="shared" ref="AU17" si="18">+SUM(AU5:AU16)</f>
        <v>41077519</v>
      </c>
      <c r="AV17" s="3">
        <f t="shared" si="6"/>
        <v>-0.10418808423609249</v>
      </c>
      <c r="AX17" t="s">
        <v>14</v>
      </c>
      <c r="AY17" s="1">
        <f>+SUM(AY5:AY16)</f>
        <v>40564138</v>
      </c>
      <c r="AZ17" s="1">
        <f t="shared" ref="AZ17" si="19">+SUM(AZ5:AZ16)</f>
        <v>45855071</v>
      </c>
      <c r="BA17" s="1">
        <f t="shared" ref="BA17" si="20">+SUM(BA5:BA16)</f>
        <v>41077519</v>
      </c>
      <c r="BB17" s="1">
        <f t="shared" ref="BB17" si="21">+SUM(BB5:BB16)</f>
        <v>45825687</v>
      </c>
      <c r="BC17" s="3">
        <f t="shared" si="7"/>
        <v>0.11559042794186269</v>
      </c>
      <c r="BE17" t="s">
        <v>14</v>
      </c>
      <c r="BF17" s="1">
        <f>+SUM(BF5:BF16)</f>
        <v>45855071</v>
      </c>
      <c r="BG17" s="1">
        <f t="shared" ref="BG17" si="22">+SUM(BG5:BG16)</f>
        <v>41077519</v>
      </c>
      <c r="BH17" s="1">
        <f t="shared" ref="BH17" si="23">+SUM(BH5:BH16)</f>
        <v>45825687</v>
      </c>
      <c r="BI17" s="1">
        <f t="shared" ref="BI17" si="24">+SUM(BI5:BI16)</f>
        <v>0</v>
      </c>
      <c r="BJ17" s="3">
        <f t="shared" si="8"/>
        <v>-1</v>
      </c>
    </row>
    <row r="18" spans="1:62" x14ac:dyDescent="0.25">
      <c r="A18" t="s">
        <v>24</v>
      </c>
      <c r="H18" t="s">
        <v>24</v>
      </c>
      <c r="O18" t="s">
        <v>24</v>
      </c>
      <c r="V18" t="s">
        <v>24</v>
      </c>
      <c r="AC18" t="s">
        <v>24</v>
      </c>
      <c r="AJ18" t="s">
        <v>47</v>
      </c>
      <c r="AQ18" t="s">
        <v>47</v>
      </c>
      <c r="AX18" t="s">
        <v>47</v>
      </c>
      <c r="BE18" t="s">
        <v>47</v>
      </c>
    </row>
    <row r="19" spans="1:62" x14ac:dyDescent="0.25">
      <c r="B19">
        <v>2013</v>
      </c>
      <c r="C19">
        <v>2014</v>
      </c>
      <c r="D19">
        <v>2015</v>
      </c>
      <c r="E19">
        <v>2016</v>
      </c>
      <c r="F19" t="s">
        <v>1</v>
      </c>
      <c r="I19">
        <v>2014</v>
      </c>
      <c r="J19">
        <v>2015</v>
      </c>
      <c r="K19">
        <v>2016</v>
      </c>
      <c r="L19">
        <v>2017</v>
      </c>
      <c r="M19" t="s">
        <v>33</v>
      </c>
      <c r="P19">
        <f>+P4</f>
        <v>2015</v>
      </c>
      <c r="Q19">
        <f t="shared" ref="Q19:T19" si="25">+Q4</f>
        <v>2016</v>
      </c>
      <c r="R19">
        <f t="shared" si="25"/>
        <v>2017</v>
      </c>
      <c r="S19">
        <f t="shared" si="25"/>
        <v>2018</v>
      </c>
      <c r="T19" t="str">
        <f t="shared" si="25"/>
        <v>2018x2017</v>
      </c>
      <c r="W19">
        <f>+W4</f>
        <v>2016</v>
      </c>
      <c r="X19">
        <f t="shared" ref="X19:AA19" si="26">+X4</f>
        <v>2017</v>
      </c>
      <c r="Y19">
        <f t="shared" si="26"/>
        <v>2018</v>
      </c>
      <c r="Z19">
        <f t="shared" si="26"/>
        <v>2019</v>
      </c>
      <c r="AA19" t="str">
        <f t="shared" si="26"/>
        <v>2019x2018</v>
      </c>
      <c r="AD19">
        <f>+AD4</f>
        <v>2017</v>
      </c>
      <c r="AE19">
        <f t="shared" ref="AE19:AH19" si="27">+AE4</f>
        <v>2018</v>
      </c>
      <c r="AF19">
        <f t="shared" si="27"/>
        <v>2019</v>
      </c>
      <c r="AG19">
        <f t="shared" si="27"/>
        <v>2020</v>
      </c>
      <c r="AH19" t="str">
        <f t="shared" si="27"/>
        <v>2020x2019</v>
      </c>
      <c r="AK19">
        <f>+AK4</f>
        <v>2018</v>
      </c>
      <c r="AL19">
        <f t="shared" ref="AL19:AO19" si="28">+AL4</f>
        <v>2019</v>
      </c>
      <c r="AM19">
        <f t="shared" si="28"/>
        <v>2020</v>
      </c>
      <c r="AN19">
        <f t="shared" si="28"/>
        <v>2021</v>
      </c>
      <c r="AO19" t="str">
        <f t="shared" si="28"/>
        <v>2021x2020</v>
      </c>
      <c r="AR19">
        <f>+AR4</f>
        <v>2019</v>
      </c>
      <c r="AS19">
        <f t="shared" ref="AS19:AV19" si="29">+AS4</f>
        <v>2020</v>
      </c>
      <c r="AT19">
        <f t="shared" si="29"/>
        <v>2021</v>
      </c>
      <c r="AU19">
        <f t="shared" si="29"/>
        <v>2022</v>
      </c>
      <c r="AV19" t="str">
        <f t="shared" si="29"/>
        <v>2022x2021</v>
      </c>
      <c r="AY19">
        <f>+AY4</f>
        <v>2020</v>
      </c>
      <c r="AZ19">
        <f t="shared" ref="AZ19:BC19" si="30">+AZ4</f>
        <v>2021</v>
      </c>
      <c r="BA19">
        <f t="shared" si="30"/>
        <v>2022</v>
      </c>
      <c r="BB19">
        <f t="shared" si="30"/>
        <v>2023</v>
      </c>
      <c r="BC19" t="str">
        <f t="shared" si="30"/>
        <v>2023x2022</v>
      </c>
      <c r="BF19">
        <f>+BF4</f>
        <v>2021</v>
      </c>
      <c r="BG19">
        <f t="shared" ref="BG19:BJ19" si="31">+BG4</f>
        <v>2022</v>
      </c>
      <c r="BH19">
        <f t="shared" si="31"/>
        <v>2023</v>
      </c>
      <c r="BI19">
        <f t="shared" si="31"/>
        <v>2024</v>
      </c>
      <c r="BJ19" t="str">
        <f t="shared" si="31"/>
        <v>2023x2022</v>
      </c>
    </row>
    <row r="20" spans="1:62" x14ac:dyDescent="0.25">
      <c r="A20" t="s">
        <v>2</v>
      </c>
      <c r="B20" s="4">
        <v>801080</v>
      </c>
      <c r="C20" s="4">
        <v>637375</v>
      </c>
      <c r="D20" s="4">
        <v>810364</v>
      </c>
      <c r="E20" s="4">
        <v>682847</v>
      </c>
      <c r="F20" s="3">
        <f t="shared" ref="F20:F32" si="32">+E20/D20-1</f>
        <v>-0.15735768123954175</v>
      </c>
      <c r="H20" t="s">
        <v>2</v>
      </c>
      <c r="I20" s="1">
        <v>637375</v>
      </c>
      <c r="J20" s="1">
        <v>810364</v>
      </c>
      <c r="K20" s="1">
        <v>682848</v>
      </c>
      <c r="L20" s="1">
        <v>657618</v>
      </c>
      <c r="M20" s="3">
        <f>+L20/K20-1</f>
        <v>-3.6948193448615219E-2</v>
      </c>
      <c r="O20" t="s">
        <v>2</v>
      </c>
      <c r="P20" s="1">
        <v>810364</v>
      </c>
      <c r="Q20" s="1">
        <v>682848</v>
      </c>
      <c r="R20" s="1">
        <v>657618</v>
      </c>
      <c r="S20" s="1">
        <v>642358</v>
      </c>
      <c r="T20" s="3">
        <f>+S20/R20-1</f>
        <v>-2.3204960934767649E-2</v>
      </c>
      <c r="U20" s="5"/>
      <c r="V20" t="s">
        <v>2</v>
      </c>
      <c r="W20" s="1">
        <v>682848</v>
      </c>
      <c r="X20" s="1">
        <v>657620</v>
      </c>
      <c r="Y20" s="1">
        <v>642358</v>
      </c>
      <c r="Z20" s="1">
        <v>678268</v>
      </c>
      <c r="AA20" s="3">
        <f>+Z20/Y20-1</f>
        <v>5.5903405888928059E-2</v>
      </c>
      <c r="AC20" t="s">
        <v>2</v>
      </c>
      <c r="AD20" s="1">
        <v>657620</v>
      </c>
      <c r="AE20" s="1">
        <v>642358</v>
      </c>
      <c r="AF20" s="1">
        <v>678269</v>
      </c>
      <c r="AG20" s="1">
        <v>594493</v>
      </c>
      <c r="AH20" s="3">
        <f>+AG20/AF20-1</f>
        <v>-0.1235144168464134</v>
      </c>
      <c r="AJ20" t="s">
        <v>2</v>
      </c>
      <c r="AK20" s="1">
        <v>642358</v>
      </c>
      <c r="AL20" s="1">
        <v>678269</v>
      </c>
      <c r="AM20" s="1">
        <v>595914</v>
      </c>
      <c r="AN20" s="1">
        <v>519737</v>
      </c>
      <c r="AO20" s="3">
        <f>+AN20/AM20-1</f>
        <v>-0.12783220397574147</v>
      </c>
      <c r="AQ20" t="s">
        <v>2</v>
      </c>
      <c r="AR20" s="1">
        <v>678269</v>
      </c>
      <c r="AS20" s="1">
        <v>595914</v>
      </c>
      <c r="AT20" s="1">
        <v>528402</v>
      </c>
      <c r="AU20" s="1">
        <v>623102</v>
      </c>
      <c r="AV20" s="3">
        <f>+AU20/AT20-1</f>
        <v>0.17921960931260661</v>
      </c>
      <c r="AX20" t="s">
        <v>2</v>
      </c>
      <c r="AY20" s="1">
        <v>595914</v>
      </c>
      <c r="AZ20" s="1">
        <v>528402</v>
      </c>
      <c r="BA20" s="1">
        <v>623102</v>
      </c>
      <c r="BB20" s="1">
        <v>566317</v>
      </c>
      <c r="BC20" s="3">
        <f>+BB20/BA20-1</f>
        <v>-9.1132751941094714E-2</v>
      </c>
      <c r="BE20" t="s">
        <v>2</v>
      </c>
      <c r="BF20" s="1">
        <v>528402</v>
      </c>
      <c r="BG20" s="1">
        <v>623102</v>
      </c>
      <c r="BH20" s="1">
        <v>566317</v>
      </c>
      <c r="BI20" s="1"/>
      <c r="BJ20" s="3">
        <f>+BI20/BH20-1</f>
        <v>-1</v>
      </c>
    </row>
    <row r="21" spans="1:62" x14ac:dyDescent="0.25">
      <c r="A21" t="s">
        <v>3</v>
      </c>
      <c r="B21" s="4">
        <v>692388</v>
      </c>
      <c r="C21" s="4">
        <v>578291</v>
      </c>
      <c r="D21" s="4">
        <v>708716</v>
      </c>
      <c r="E21" s="4">
        <v>705926</v>
      </c>
      <c r="F21" s="3">
        <f t="shared" si="32"/>
        <v>-3.9366967868652569E-3</v>
      </c>
      <c r="H21" t="s">
        <v>3</v>
      </c>
      <c r="I21" s="1">
        <v>578291</v>
      </c>
      <c r="J21" s="1">
        <v>708716</v>
      </c>
      <c r="K21" s="1">
        <v>705926</v>
      </c>
      <c r="L21" s="1">
        <v>607589</v>
      </c>
      <c r="M21" s="3">
        <f t="shared" ref="M21:M32" si="33">+L21/K21-1</f>
        <v>-0.13930213648456069</v>
      </c>
      <c r="O21" t="s">
        <v>3</v>
      </c>
      <c r="P21" s="1">
        <v>708716</v>
      </c>
      <c r="Q21" s="1">
        <v>705926</v>
      </c>
      <c r="R21" s="1">
        <v>607589</v>
      </c>
      <c r="S21" s="1">
        <v>655034</v>
      </c>
      <c r="T21" s="3">
        <f t="shared" ref="T21:T32" si="34">+S21/R21-1</f>
        <v>7.8087325478242597E-2</v>
      </c>
      <c r="U21" s="5"/>
      <c r="V21" t="s">
        <v>3</v>
      </c>
      <c r="W21" s="1">
        <v>705926</v>
      </c>
      <c r="X21" s="1">
        <v>607589</v>
      </c>
      <c r="Y21" s="1">
        <v>655034</v>
      </c>
      <c r="Z21" s="1">
        <v>557914</v>
      </c>
      <c r="AA21" s="3">
        <f t="shared" ref="AA21:AA32" si="35">+Z21/Y21-1</f>
        <v>-0.14826711285215732</v>
      </c>
      <c r="AC21" t="s">
        <v>3</v>
      </c>
      <c r="AD21" s="1">
        <v>607589</v>
      </c>
      <c r="AE21" s="1">
        <v>655034</v>
      </c>
      <c r="AF21" s="1">
        <v>557914</v>
      </c>
      <c r="AG21" s="1">
        <v>538604</v>
      </c>
      <c r="AH21" s="3">
        <f t="shared" ref="AH21:AH32" si="36">+AG21/AF21-1</f>
        <v>-3.461106908950129E-2</v>
      </c>
      <c r="AJ21" t="s">
        <v>3</v>
      </c>
      <c r="AK21" s="1">
        <v>655034</v>
      </c>
      <c r="AL21" s="1">
        <v>561222</v>
      </c>
      <c r="AM21" s="1">
        <v>547619</v>
      </c>
      <c r="AN21" s="1">
        <v>462616</v>
      </c>
      <c r="AO21" s="3">
        <f t="shared" ref="AO21:AO32" si="37">+AN21/AM21-1</f>
        <v>-0.15522288306285936</v>
      </c>
      <c r="AQ21" t="s">
        <v>3</v>
      </c>
      <c r="AR21" s="1">
        <v>561222</v>
      </c>
      <c r="AS21" s="1">
        <v>547619</v>
      </c>
      <c r="AT21" s="1">
        <v>472341</v>
      </c>
      <c r="AU21" s="1">
        <v>585559</v>
      </c>
      <c r="AV21" s="3">
        <f t="shared" ref="AV21:AV32" si="38">+AU21/AT21-1</f>
        <v>0.23969547424424298</v>
      </c>
      <c r="AX21" t="s">
        <v>3</v>
      </c>
      <c r="AY21" s="1">
        <v>547619</v>
      </c>
      <c r="AZ21" s="1">
        <v>472341</v>
      </c>
      <c r="BA21" s="1">
        <v>585559</v>
      </c>
      <c r="BB21" s="1">
        <v>554132</v>
      </c>
      <c r="BC21" s="3">
        <f t="shared" ref="BC21:BC32" si="39">+BB21/BA21-1</f>
        <v>-5.3670082775604144E-2</v>
      </c>
      <c r="BE21" t="s">
        <v>3</v>
      </c>
      <c r="BF21" s="1">
        <v>472341</v>
      </c>
      <c r="BG21" s="1">
        <v>585559</v>
      </c>
      <c r="BH21" s="1">
        <v>554132</v>
      </c>
      <c r="BI21" s="1"/>
      <c r="BJ21" s="3">
        <f t="shared" ref="BJ21:BJ32" si="40">+BI21/BH21-1</f>
        <v>-1</v>
      </c>
    </row>
    <row r="22" spans="1:62" x14ac:dyDescent="0.25">
      <c r="A22" t="s">
        <v>4</v>
      </c>
      <c r="B22" s="4">
        <v>761814</v>
      </c>
      <c r="C22" s="4">
        <v>731307</v>
      </c>
      <c r="D22" s="4">
        <v>693416</v>
      </c>
      <c r="E22" s="4">
        <v>666941</v>
      </c>
      <c r="F22" s="3">
        <f t="shared" si="32"/>
        <v>-3.818054385823233E-2</v>
      </c>
      <c r="H22" t="s">
        <v>4</v>
      </c>
      <c r="I22" s="1">
        <v>731307</v>
      </c>
      <c r="J22" s="1">
        <v>693416</v>
      </c>
      <c r="K22" s="1">
        <v>666942</v>
      </c>
      <c r="L22" s="1">
        <v>671138</v>
      </c>
      <c r="M22" s="3">
        <f t="shared" si="33"/>
        <v>6.2914016511181892E-3</v>
      </c>
      <c r="O22" t="s">
        <v>4</v>
      </c>
      <c r="P22" s="1">
        <v>693416</v>
      </c>
      <c r="Q22" s="1">
        <v>666942</v>
      </c>
      <c r="R22" s="1">
        <v>671138</v>
      </c>
      <c r="S22" s="1">
        <v>563014</v>
      </c>
      <c r="T22" s="3">
        <f t="shared" si="34"/>
        <v>-0.1611054656419395</v>
      </c>
      <c r="U22" s="5"/>
      <c r="V22" t="s">
        <v>4</v>
      </c>
      <c r="W22" s="1">
        <v>666942</v>
      </c>
      <c r="X22" s="1">
        <v>671138</v>
      </c>
      <c r="Y22" s="1">
        <v>563014</v>
      </c>
      <c r="Z22" s="1">
        <v>594024</v>
      </c>
      <c r="AA22" s="3">
        <f t="shared" si="35"/>
        <v>5.5078559325345333E-2</v>
      </c>
      <c r="AC22" t="s">
        <v>4</v>
      </c>
      <c r="AD22" s="1">
        <v>671138</v>
      </c>
      <c r="AE22" s="1">
        <v>563014</v>
      </c>
      <c r="AF22" s="1">
        <v>594024</v>
      </c>
      <c r="AG22" s="1">
        <v>546916</v>
      </c>
      <c r="AH22" s="3">
        <f t="shared" si="36"/>
        <v>-7.9303193136977645E-2</v>
      </c>
      <c r="AJ22" t="s">
        <v>4</v>
      </c>
      <c r="AK22" s="1">
        <v>563014</v>
      </c>
      <c r="AL22" s="1">
        <v>598542</v>
      </c>
      <c r="AM22" s="1">
        <v>554556</v>
      </c>
      <c r="AN22" s="1">
        <v>559929</v>
      </c>
      <c r="AO22" s="3">
        <f t="shared" si="37"/>
        <v>9.6888321467984984E-3</v>
      </c>
      <c r="AQ22" t="s">
        <v>34</v>
      </c>
      <c r="AR22" s="1">
        <v>598542</v>
      </c>
      <c r="AS22" s="1">
        <v>554556</v>
      </c>
      <c r="AT22" s="1">
        <v>569349</v>
      </c>
      <c r="AU22" s="1">
        <v>660723</v>
      </c>
      <c r="AV22" s="3">
        <f t="shared" si="38"/>
        <v>0.16048855798464556</v>
      </c>
      <c r="AX22" t="s">
        <v>34</v>
      </c>
      <c r="AY22" s="1">
        <v>554556</v>
      </c>
      <c r="AZ22" s="1">
        <v>569349</v>
      </c>
      <c r="BA22" s="1">
        <v>660723</v>
      </c>
      <c r="BB22" s="1">
        <v>596274</v>
      </c>
      <c r="BC22" s="3">
        <f t="shared" si="39"/>
        <v>-9.7543145917426854E-2</v>
      </c>
      <c r="BE22" t="s">
        <v>34</v>
      </c>
      <c r="BF22" s="1">
        <v>569349</v>
      </c>
      <c r="BG22" s="1">
        <v>660723</v>
      </c>
      <c r="BH22" s="1">
        <v>596274</v>
      </c>
      <c r="BI22" s="1"/>
      <c r="BJ22" s="3">
        <f t="shared" si="40"/>
        <v>-1</v>
      </c>
    </row>
    <row r="23" spans="1:62" x14ac:dyDescent="0.25">
      <c r="A23" t="s">
        <v>5</v>
      </c>
      <c r="B23" s="4">
        <v>729952</v>
      </c>
      <c r="C23" s="4">
        <v>740337</v>
      </c>
      <c r="D23" s="4">
        <v>700736</v>
      </c>
      <c r="E23" s="4">
        <v>686332</v>
      </c>
      <c r="F23" s="3">
        <f t="shared" si="32"/>
        <v>-2.0555530185405013E-2</v>
      </c>
      <c r="H23" t="s">
        <v>5</v>
      </c>
      <c r="I23" s="1">
        <v>740337</v>
      </c>
      <c r="J23" s="1">
        <v>700736</v>
      </c>
      <c r="K23" s="1">
        <v>686332</v>
      </c>
      <c r="L23" s="1">
        <v>662646</v>
      </c>
      <c r="M23" s="3">
        <f t="shared" si="33"/>
        <v>-3.4510994678960016E-2</v>
      </c>
      <c r="O23" t="s">
        <v>5</v>
      </c>
      <c r="P23" s="1">
        <v>700736</v>
      </c>
      <c r="Q23" s="1">
        <v>686332</v>
      </c>
      <c r="R23" s="1">
        <v>662646</v>
      </c>
      <c r="S23" s="1">
        <v>621305</v>
      </c>
      <c r="T23" s="3">
        <f t="shared" si="34"/>
        <v>-6.2387760584082574E-2</v>
      </c>
      <c r="U23" s="5"/>
      <c r="V23" t="s">
        <v>5</v>
      </c>
      <c r="W23" s="1">
        <v>686332</v>
      </c>
      <c r="X23" s="1">
        <v>662646</v>
      </c>
      <c r="Y23" s="1">
        <v>621305</v>
      </c>
      <c r="Z23" s="1">
        <v>520214</v>
      </c>
      <c r="AA23" s="3">
        <f t="shared" si="35"/>
        <v>-0.16270752689902701</v>
      </c>
      <c r="AC23" t="s">
        <v>5</v>
      </c>
      <c r="AD23" s="1">
        <v>662646</v>
      </c>
      <c r="AE23" s="1">
        <v>621305</v>
      </c>
      <c r="AF23" s="1">
        <v>520213</v>
      </c>
      <c r="AG23" s="1">
        <v>557196</v>
      </c>
      <c r="AH23" s="3">
        <f t="shared" si="36"/>
        <v>7.1092033455526948E-2</v>
      </c>
      <c r="AJ23" t="s">
        <v>5</v>
      </c>
      <c r="AK23" s="1">
        <v>621305</v>
      </c>
      <c r="AL23" s="1">
        <v>522289</v>
      </c>
      <c r="AM23" s="1">
        <v>569995</v>
      </c>
      <c r="AN23" s="1">
        <v>516899</v>
      </c>
      <c r="AO23" s="3">
        <f t="shared" si="37"/>
        <v>-9.3151694313107991E-2</v>
      </c>
      <c r="AQ23" t="s">
        <v>5</v>
      </c>
      <c r="AR23" s="1">
        <v>522289</v>
      </c>
      <c r="AS23" s="1">
        <v>569995</v>
      </c>
      <c r="AT23" s="1">
        <v>531937</v>
      </c>
      <c r="AU23" s="1">
        <v>700342</v>
      </c>
      <c r="AV23" s="3">
        <f t="shared" si="38"/>
        <v>0.31658824259263785</v>
      </c>
      <c r="AX23" t="s">
        <v>5</v>
      </c>
      <c r="AY23" s="1">
        <v>569995</v>
      </c>
      <c r="AZ23" s="1">
        <v>531937</v>
      </c>
      <c r="BA23" s="1">
        <v>700342</v>
      </c>
      <c r="BB23" s="1">
        <v>544434</v>
      </c>
      <c r="BC23" s="3">
        <f t="shared" si="39"/>
        <v>-0.22261695000442638</v>
      </c>
      <c r="BE23" t="s">
        <v>5</v>
      </c>
      <c r="BF23" s="1">
        <v>531937</v>
      </c>
      <c r="BG23" s="1">
        <v>700342</v>
      </c>
      <c r="BH23" s="1">
        <v>544434</v>
      </c>
      <c r="BI23" s="1"/>
      <c r="BJ23" s="3">
        <f t="shared" si="40"/>
        <v>-1</v>
      </c>
    </row>
    <row r="24" spans="1:62" x14ac:dyDescent="0.25">
      <c r="A24" t="s">
        <v>6</v>
      </c>
      <c r="B24" s="4">
        <v>819687</v>
      </c>
      <c r="C24" s="4">
        <v>744557</v>
      </c>
      <c r="D24" s="4">
        <v>708216</v>
      </c>
      <c r="E24" s="4">
        <v>757000</v>
      </c>
      <c r="F24" s="3">
        <f t="shared" si="32"/>
        <v>6.8882939668123866E-2</v>
      </c>
      <c r="H24" t="s">
        <v>6</v>
      </c>
      <c r="I24" s="1">
        <v>744557</v>
      </c>
      <c r="J24" s="1">
        <v>708216</v>
      </c>
      <c r="K24" s="1">
        <v>756999</v>
      </c>
      <c r="L24" s="1">
        <v>698286</v>
      </c>
      <c r="M24" s="3">
        <f t="shared" si="33"/>
        <v>-7.7560208137659403E-2</v>
      </c>
      <c r="O24" t="s">
        <v>6</v>
      </c>
      <c r="P24" s="1">
        <v>708216</v>
      </c>
      <c r="Q24" s="1">
        <v>756999</v>
      </c>
      <c r="R24" s="1">
        <v>698286</v>
      </c>
      <c r="S24" s="1">
        <v>642876</v>
      </c>
      <c r="T24" s="3">
        <f t="shared" si="34"/>
        <v>-7.9351440527233863E-2</v>
      </c>
      <c r="U24" s="5"/>
      <c r="V24" t="s">
        <v>6</v>
      </c>
      <c r="W24" s="1">
        <v>756999</v>
      </c>
      <c r="X24" s="1">
        <v>698286</v>
      </c>
      <c r="Y24" s="1">
        <v>642876</v>
      </c>
      <c r="Z24" s="1">
        <v>522682</v>
      </c>
      <c r="AA24" s="3">
        <f t="shared" si="35"/>
        <v>-0.18696296019761194</v>
      </c>
      <c r="AC24" t="s">
        <v>6</v>
      </c>
      <c r="AD24" s="1">
        <v>698286</v>
      </c>
      <c r="AE24" s="1">
        <v>642876</v>
      </c>
      <c r="AF24" s="1">
        <v>522681</v>
      </c>
      <c r="AG24" s="1">
        <v>576009</v>
      </c>
      <c r="AH24" s="3">
        <f t="shared" si="36"/>
        <v>0.10202781428825602</v>
      </c>
      <c r="AJ24" t="s">
        <v>6</v>
      </c>
      <c r="AK24" s="1">
        <v>642876</v>
      </c>
      <c r="AL24" s="1">
        <v>526638</v>
      </c>
      <c r="AM24" s="1">
        <v>590427</v>
      </c>
      <c r="AN24" s="1">
        <v>582018</v>
      </c>
      <c r="AO24" s="3">
        <f t="shared" si="37"/>
        <v>-1.4242234857145708E-2</v>
      </c>
      <c r="AQ24" t="s">
        <v>6</v>
      </c>
      <c r="AR24" s="1">
        <v>526638</v>
      </c>
      <c r="AS24" s="1">
        <v>590427</v>
      </c>
      <c r="AT24" s="1">
        <v>601776</v>
      </c>
      <c r="AU24" s="1">
        <v>689612</v>
      </c>
      <c r="AV24" s="3">
        <f t="shared" si="38"/>
        <v>0.14596128792108698</v>
      </c>
      <c r="AX24" t="s">
        <v>6</v>
      </c>
      <c r="AY24" s="1">
        <v>590427</v>
      </c>
      <c r="AZ24" s="1">
        <v>601776</v>
      </c>
      <c r="BA24" s="1">
        <v>689612</v>
      </c>
      <c r="BB24" s="1">
        <v>473861</v>
      </c>
      <c r="BC24" s="3">
        <f t="shared" si="39"/>
        <v>-0.3128585349442875</v>
      </c>
      <c r="BE24" t="s">
        <v>6</v>
      </c>
      <c r="BF24" s="1">
        <v>601776</v>
      </c>
      <c r="BG24" s="1">
        <v>689612</v>
      </c>
      <c r="BH24" s="1">
        <v>473861</v>
      </c>
      <c r="BI24" s="1"/>
      <c r="BJ24" s="3">
        <f t="shared" si="40"/>
        <v>-1</v>
      </c>
    </row>
    <row r="25" spans="1:62" x14ac:dyDescent="0.25">
      <c r="A25" t="s">
        <v>7</v>
      </c>
      <c r="B25" s="4">
        <v>822090</v>
      </c>
      <c r="C25" s="4">
        <v>724943</v>
      </c>
      <c r="D25" s="4">
        <v>748252</v>
      </c>
      <c r="E25" s="4">
        <v>775832</v>
      </c>
      <c r="F25" s="3">
        <f t="shared" si="32"/>
        <v>3.6859239935209009E-2</v>
      </c>
      <c r="H25" t="s">
        <v>7</v>
      </c>
      <c r="I25" s="1">
        <v>724943</v>
      </c>
      <c r="J25" s="1">
        <v>748252</v>
      </c>
      <c r="K25" s="1">
        <v>775832</v>
      </c>
      <c r="L25" s="1">
        <v>724317</v>
      </c>
      <c r="M25" s="3">
        <f t="shared" si="33"/>
        <v>-6.6399684467771336E-2</v>
      </c>
      <c r="O25" t="s">
        <v>7</v>
      </c>
      <c r="P25" s="1">
        <v>748252</v>
      </c>
      <c r="Q25" s="1">
        <v>775832</v>
      </c>
      <c r="R25" s="1">
        <v>724317</v>
      </c>
      <c r="S25" s="1">
        <v>651469</v>
      </c>
      <c r="T25" s="3">
        <f t="shared" si="34"/>
        <v>-0.10057474834913438</v>
      </c>
      <c r="U25" s="5"/>
      <c r="V25" t="s">
        <v>7</v>
      </c>
      <c r="W25" s="1">
        <v>775832</v>
      </c>
      <c r="X25" s="1">
        <v>724317</v>
      </c>
      <c r="Y25" s="1">
        <v>651469</v>
      </c>
      <c r="Z25" s="1">
        <v>565651</v>
      </c>
      <c r="AA25" s="3">
        <f t="shared" si="35"/>
        <v>-0.13172998254713575</v>
      </c>
      <c r="AC25" t="s">
        <v>7</v>
      </c>
      <c r="AD25" s="1">
        <v>724317</v>
      </c>
      <c r="AE25" s="1">
        <v>651469</v>
      </c>
      <c r="AF25" s="1">
        <v>565650</v>
      </c>
      <c r="AG25" s="1">
        <v>543636</v>
      </c>
      <c r="AH25" s="3">
        <f t="shared" si="36"/>
        <v>-3.8918058870326178E-2</v>
      </c>
      <c r="AJ25" t="s">
        <v>7</v>
      </c>
      <c r="AK25" s="1">
        <v>651469</v>
      </c>
      <c r="AL25" s="1">
        <v>574984</v>
      </c>
      <c r="AM25" s="1">
        <v>560088</v>
      </c>
      <c r="AN25" s="1">
        <v>532473</v>
      </c>
      <c r="AO25" s="3">
        <f t="shared" si="37"/>
        <v>-4.9304752110382655E-2</v>
      </c>
      <c r="AQ25" t="s">
        <v>7</v>
      </c>
      <c r="AR25" s="1">
        <v>574984</v>
      </c>
      <c r="AS25" s="1">
        <v>560088</v>
      </c>
      <c r="AT25" s="1">
        <v>543983</v>
      </c>
      <c r="AU25" s="1">
        <v>552863</v>
      </c>
      <c r="AV25" s="3">
        <f t="shared" si="38"/>
        <v>1.6324039538000212E-2</v>
      </c>
      <c r="AX25" t="s">
        <v>7</v>
      </c>
      <c r="AY25" s="1">
        <v>560088</v>
      </c>
      <c r="AZ25" s="1">
        <v>543983</v>
      </c>
      <c r="BA25" s="1">
        <v>552863</v>
      </c>
      <c r="BB25" s="1">
        <v>459502</v>
      </c>
      <c r="BC25" s="3">
        <f t="shared" si="39"/>
        <v>-0.16886823679645768</v>
      </c>
      <c r="BE25" t="s">
        <v>7</v>
      </c>
      <c r="BF25" s="1">
        <v>543983</v>
      </c>
      <c r="BG25" s="1">
        <v>552863</v>
      </c>
      <c r="BH25" s="1">
        <v>459502</v>
      </c>
      <c r="BI25" s="1"/>
      <c r="BJ25" s="3">
        <f t="shared" si="40"/>
        <v>-1</v>
      </c>
    </row>
    <row r="26" spans="1:62" x14ac:dyDescent="0.25">
      <c r="A26" t="s">
        <v>8</v>
      </c>
      <c r="B26" s="4">
        <v>810630</v>
      </c>
      <c r="C26" s="4">
        <v>741731</v>
      </c>
      <c r="D26" s="4">
        <v>779894</v>
      </c>
      <c r="E26" s="4">
        <v>784757</v>
      </c>
      <c r="F26" s="3">
        <f t="shared" si="32"/>
        <v>6.2354627680172303E-3</v>
      </c>
      <c r="H26" t="s">
        <v>8</v>
      </c>
      <c r="I26" s="1">
        <v>741731</v>
      </c>
      <c r="J26" s="1">
        <v>779894</v>
      </c>
      <c r="K26" s="1">
        <v>784757</v>
      </c>
      <c r="L26" s="1">
        <v>777521</v>
      </c>
      <c r="M26" s="3">
        <f t="shared" si="33"/>
        <v>-9.2206886972655555E-3</v>
      </c>
      <c r="O26" t="s">
        <v>8</v>
      </c>
      <c r="P26" s="1">
        <v>779894</v>
      </c>
      <c r="Q26" s="1">
        <v>784757</v>
      </c>
      <c r="R26" s="1">
        <v>777521</v>
      </c>
      <c r="S26" s="1">
        <v>688650</v>
      </c>
      <c r="T26" s="3">
        <f t="shared" si="34"/>
        <v>-0.11430044976277165</v>
      </c>
      <c r="U26" s="5"/>
      <c r="V26" t="s">
        <v>8</v>
      </c>
      <c r="W26" s="1">
        <v>784757</v>
      </c>
      <c r="X26" s="1">
        <v>777521</v>
      </c>
      <c r="Y26" s="1">
        <v>688650</v>
      </c>
      <c r="Z26" s="1">
        <v>569851</v>
      </c>
      <c r="AA26" s="3">
        <f t="shared" si="35"/>
        <v>-0.1725099833006607</v>
      </c>
      <c r="AC26" t="s">
        <v>8</v>
      </c>
      <c r="AD26" s="1">
        <v>777521</v>
      </c>
      <c r="AE26" s="1">
        <v>688650</v>
      </c>
      <c r="AF26" s="1">
        <v>569852</v>
      </c>
      <c r="AG26" s="1">
        <v>588955</v>
      </c>
      <c r="AH26" s="3">
        <f t="shared" si="36"/>
        <v>3.3522739237556332E-2</v>
      </c>
      <c r="AJ26" t="s">
        <v>8</v>
      </c>
      <c r="AK26" s="1">
        <v>688650</v>
      </c>
      <c r="AL26" s="1">
        <v>578219</v>
      </c>
      <c r="AM26" s="1">
        <v>603196</v>
      </c>
      <c r="AN26" s="1">
        <v>657936</v>
      </c>
      <c r="AO26" s="3">
        <f t="shared" si="37"/>
        <v>9.074993866007075E-2</v>
      </c>
      <c r="AQ26" t="s">
        <v>8</v>
      </c>
      <c r="AR26" s="1">
        <v>578219</v>
      </c>
      <c r="AS26" s="1">
        <v>603196</v>
      </c>
      <c r="AT26" s="1">
        <v>680759</v>
      </c>
      <c r="AU26" s="1">
        <v>606932</v>
      </c>
      <c r="AV26" s="3">
        <f t="shared" si="38"/>
        <v>-0.1084480704625278</v>
      </c>
      <c r="AX26" t="s">
        <v>8</v>
      </c>
      <c r="AY26" s="1">
        <v>603196</v>
      </c>
      <c r="AZ26" s="1">
        <v>680759</v>
      </c>
      <c r="BA26" s="1">
        <v>606932</v>
      </c>
      <c r="BB26" s="1">
        <v>565476</v>
      </c>
      <c r="BC26" s="3">
        <f t="shared" si="39"/>
        <v>-6.8304192232408245E-2</v>
      </c>
      <c r="BE26" t="s">
        <v>8</v>
      </c>
      <c r="BF26" s="1">
        <v>680759</v>
      </c>
      <c r="BG26" s="1">
        <v>606932</v>
      </c>
      <c r="BH26" s="1">
        <v>565476</v>
      </c>
      <c r="BI26" s="1"/>
      <c r="BJ26" s="3">
        <f t="shared" si="40"/>
        <v>-1</v>
      </c>
    </row>
    <row r="27" spans="1:62" x14ac:dyDescent="0.25">
      <c r="A27" t="s">
        <v>9</v>
      </c>
      <c r="B27" s="4">
        <v>812356</v>
      </c>
      <c r="C27" s="4">
        <v>792050</v>
      </c>
      <c r="D27" s="4">
        <v>802804</v>
      </c>
      <c r="E27" s="4">
        <v>804655</v>
      </c>
      <c r="F27" s="3">
        <f t="shared" si="32"/>
        <v>2.3056686314468777E-3</v>
      </c>
      <c r="H27" t="s">
        <v>9</v>
      </c>
      <c r="I27" s="1">
        <v>792050</v>
      </c>
      <c r="J27" s="1">
        <v>802804</v>
      </c>
      <c r="K27" s="1">
        <v>813414</v>
      </c>
      <c r="L27" s="1">
        <v>784310</v>
      </c>
      <c r="M27" s="3">
        <f t="shared" si="33"/>
        <v>-3.5780057879505445E-2</v>
      </c>
      <c r="O27" t="s">
        <v>9</v>
      </c>
      <c r="P27" s="1">
        <v>802804</v>
      </c>
      <c r="Q27" s="1">
        <v>813414</v>
      </c>
      <c r="R27" s="1">
        <v>784310</v>
      </c>
      <c r="S27" s="1">
        <v>719643</v>
      </c>
      <c r="T27" s="3">
        <f t="shared" si="34"/>
        <v>-8.2450816641379099E-2</v>
      </c>
      <c r="U27" s="5"/>
      <c r="V27" t="s">
        <v>9</v>
      </c>
      <c r="W27" s="1">
        <v>813414</v>
      </c>
      <c r="X27" s="1">
        <v>784310</v>
      </c>
      <c r="Y27" s="1">
        <v>719643</v>
      </c>
      <c r="Z27" s="1">
        <v>570802</v>
      </c>
      <c r="AA27" s="3">
        <f t="shared" si="35"/>
        <v>-0.20682616241664264</v>
      </c>
      <c r="AC27" t="s">
        <v>9</v>
      </c>
      <c r="AD27" s="1">
        <v>784310</v>
      </c>
      <c r="AE27" s="1">
        <v>719643</v>
      </c>
      <c r="AF27" s="1">
        <v>570802</v>
      </c>
      <c r="AG27" s="1">
        <v>476994</v>
      </c>
      <c r="AH27" s="3">
        <f t="shared" si="36"/>
        <v>-0.16434420341904898</v>
      </c>
      <c r="AJ27" t="s">
        <v>9</v>
      </c>
      <c r="AK27" s="1">
        <v>719643</v>
      </c>
      <c r="AL27" s="1">
        <v>580392</v>
      </c>
      <c r="AM27" s="1">
        <v>486546</v>
      </c>
      <c r="AN27" s="1">
        <v>687866</v>
      </c>
      <c r="AO27" s="3">
        <f t="shared" si="37"/>
        <v>0.41377382611304991</v>
      </c>
      <c r="AQ27" t="s">
        <v>9</v>
      </c>
      <c r="AR27" s="1">
        <v>580392</v>
      </c>
      <c r="AS27" s="1">
        <v>486546</v>
      </c>
      <c r="AT27" s="1">
        <v>712481</v>
      </c>
      <c r="AU27" s="1">
        <v>642514</v>
      </c>
      <c r="AV27" s="3">
        <f t="shared" si="38"/>
        <v>-9.8201916963399749E-2</v>
      </c>
      <c r="AX27" t="s">
        <v>9</v>
      </c>
      <c r="AY27" s="1">
        <v>486546</v>
      </c>
      <c r="AZ27" s="1">
        <v>712481</v>
      </c>
      <c r="BA27" s="1">
        <v>642514</v>
      </c>
      <c r="BB27" s="1">
        <v>611266</v>
      </c>
      <c r="BC27" s="3">
        <f t="shared" si="39"/>
        <v>-4.8633959726947618E-2</v>
      </c>
      <c r="BE27" t="s">
        <v>9</v>
      </c>
      <c r="BF27" s="1">
        <v>712481</v>
      </c>
      <c r="BG27" s="1">
        <v>642514</v>
      </c>
      <c r="BH27" s="1">
        <v>611266</v>
      </c>
      <c r="BI27" s="1"/>
      <c r="BJ27" s="3">
        <f t="shared" si="40"/>
        <v>-1</v>
      </c>
    </row>
    <row r="28" spans="1:62" x14ac:dyDescent="0.25">
      <c r="A28" t="s">
        <v>10</v>
      </c>
      <c r="B28" s="4">
        <v>788940</v>
      </c>
      <c r="C28" s="4">
        <v>824264</v>
      </c>
      <c r="D28" s="4">
        <v>774099</v>
      </c>
      <c r="E28" s="4">
        <v>801871</v>
      </c>
      <c r="F28" s="3">
        <f t="shared" si="32"/>
        <v>3.5876548090102212E-2</v>
      </c>
      <c r="H28" t="s">
        <v>10</v>
      </c>
      <c r="I28" s="1">
        <v>824264</v>
      </c>
      <c r="J28" s="1">
        <v>774099</v>
      </c>
      <c r="K28" s="1">
        <v>801873</v>
      </c>
      <c r="L28" s="1">
        <v>642263</v>
      </c>
      <c r="M28" s="3">
        <f t="shared" si="33"/>
        <v>-0.19904648242302714</v>
      </c>
      <c r="O28" t="s">
        <v>10</v>
      </c>
      <c r="P28" s="1">
        <v>774099</v>
      </c>
      <c r="Q28" s="1">
        <v>801873</v>
      </c>
      <c r="R28" s="1">
        <v>642263</v>
      </c>
      <c r="S28" s="1">
        <v>746242</v>
      </c>
      <c r="T28" s="3">
        <f t="shared" si="34"/>
        <v>0.16189473782547026</v>
      </c>
      <c r="U28" s="5"/>
      <c r="V28" t="s">
        <v>10</v>
      </c>
      <c r="W28" s="1">
        <v>801873</v>
      </c>
      <c r="X28" s="1">
        <v>642263</v>
      </c>
      <c r="Y28" s="1">
        <v>746242</v>
      </c>
      <c r="Z28" s="1">
        <v>576376</v>
      </c>
      <c r="AA28" s="3">
        <f t="shared" si="35"/>
        <v>-0.22762857089255228</v>
      </c>
      <c r="AC28" t="s">
        <v>10</v>
      </c>
      <c r="AD28" s="1">
        <v>642263</v>
      </c>
      <c r="AE28" s="1">
        <v>746242</v>
      </c>
      <c r="AF28" s="1">
        <v>576378</v>
      </c>
      <c r="AG28" s="1">
        <v>476675</v>
      </c>
      <c r="AH28" s="3">
        <f t="shared" si="36"/>
        <v>-0.17298196669546717</v>
      </c>
      <c r="AJ28" t="s">
        <v>10</v>
      </c>
      <c r="AK28" s="1">
        <v>746242</v>
      </c>
      <c r="AL28" s="1">
        <v>579550</v>
      </c>
      <c r="AM28" s="1">
        <v>486469</v>
      </c>
      <c r="AN28" s="1">
        <v>617105</v>
      </c>
      <c r="AO28" s="3">
        <f t="shared" si="37"/>
        <v>0.26853920804820031</v>
      </c>
      <c r="AQ28" t="s">
        <v>10</v>
      </c>
      <c r="AR28" s="1">
        <v>579550</v>
      </c>
      <c r="AS28" s="1">
        <v>486469</v>
      </c>
      <c r="AT28" s="1">
        <v>633221</v>
      </c>
      <c r="AU28" s="1">
        <v>564464</v>
      </c>
      <c r="AV28" s="3">
        <f t="shared" si="38"/>
        <v>-0.1085829433957497</v>
      </c>
      <c r="AX28" t="s">
        <v>10</v>
      </c>
      <c r="AY28" s="1">
        <v>486469</v>
      </c>
      <c r="AZ28" s="1">
        <v>633221</v>
      </c>
      <c r="BA28" s="1">
        <v>564464</v>
      </c>
      <c r="BB28" s="1">
        <v>619396</v>
      </c>
      <c r="BC28" s="3">
        <f t="shared" si="39"/>
        <v>9.7317100824853231E-2</v>
      </c>
      <c r="BE28" t="s">
        <v>10</v>
      </c>
      <c r="BF28" s="1">
        <v>633221</v>
      </c>
      <c r="BG28" s="1">
        <v>564464</v>
      </c>
      <c r="BH28" s="1">
        <v>619396</v>
      </c>
      <c r="BI28" s="1"/>
      <c r="BJ28" s="3">
        <f t="shared" si="40"/>
        <v>-1</v>
      </c>
    </row>
    <row r="29" spans="1:62" x14ac:dyDescent="0.25">
      <c r="A29" t="s">
        <v>11</v>
      </c>
      <c r="B29" s="4">
        <v>818989</v>
      </c>
      <c r="C29" s="4">
        <v>835436</v>
      </c>
      <c r="D29" s="4">
        <v>854252</v>
      </c>
      <c r="E29" s="4">
        <v>796886</v>
      </c>
      <c r="F29" s="3">
        <f t="shared" si="32"/>
        <v>-6.7153486324878386E-2</v>
      </c>
      <c r="H29" t="s">
        <v>11</v>
      </c>
      <c r="I29" s="1">
        <v>835436</v>
      </c>
      <c r="J29" s="1">
        <v>854252</v>
      </c>
      <c r="K29" s="1">
        <v>796886</v>
      </c>
      <c r="L29" s="1">
        <v>676714</v>
      </c>
      <c r="M29" s="3">
        <f t="shared" si="33"/>
        <v>-0.15080199677243666</v>
      </c>
      <c r="O29" t="s">
        <v>11</v>
      </c>
      <c r="P29" s="1">
        <v>854252</v>
      </c>
      <c r="Q29" s="1">
        <v>796886</v>
      </c>
      <c r="R29" s="1">
        <v>676714</v>
      </c>
      <c r="S29" s="1">
        <v>773123</v>
      </c>
      <c r="T29" s="3">
        <f t="shared" si="34"/>
        <v>0.14246638905061815</v>
      </c>
      <c r="U29" s="5"/>
      <c r="V29" t="s">
        <v>11</v>
      </c>
      <c r="W29" s="1">
        <v>796886</v>
      </c>
      <c r="X29" s="1">
        <v>676714</v>
      </c>
      <c r="Y29" s="1">
        <v>773123</v>
      </c>
      <c r="Z29" s="1">
        <v>680457</v>
      </c>
      <c r="AA29" s="3">
        <f t="shared" si="35"/>
        <v>-0.11985932380746656</v>
      </c>
      <c r="AC29" t="s">
        <v>11</v>
      </c>
      <c r="AD29" s="1">
        <v>676714</v>
      </c>
      <c r="AE29" s="1">
        <v>773123</v>
      </c>
      <c r="AF29" s="1">
        <v>680458</v>
      </c>
      <c r="AG29" s="1">
        <v>479207</v>
      </c>
      <c r="AH29" s="3">
        <f t="shared" si="36"/>
        <v>-0.29575815112762283</v>
      </c>
      <c r="AJ29" t="s">
        <v>11</v>
      </c>
      <c r="AK29" s="1">
        <v>773123</v>
      </c>
      <c r="AL29" s="1">
        <v>685602</v>
      </c>
      <c r="AM29" s="1">
        <v>484223</v>
      </c>
      <c r="AN29" s="1">
        <v>599024</v>
      </c>
      <c r="AO29" s="3">
        <f t="shared" si="37"/>
        <v>0.2370829142770996</v>
      </c>
      <c r="AQ29" t="s">
        <v>11</v>
      </c>
      <c r="AR29" s="1">
        <v>685602</v>
      </c>
      <c r="AS29" s="1">
        <v>484223</v>
      </c>
      <c r="AT29" s="1">
        <v>628767</v>
      </c>
      <c r="AU29" s="1">
        <v>640543</v>
      </c>
      <c r="AV29" s="3">
        <f t="shared" si="38"/>
        <v>1.8728718269247491E-2</v>
      </c>
      <c r="AX29" t="s">
        <v>11</v>
      </c>
      <c r="AY29" s="1">
        <v>484223</v>
      </c>
      <c r="AZ29" s="1">
        <v>628767</v>
      </c>
      <c r="BA29" s="1">
        <v>640543</v>
      </c>
      <c r="BB29" s="1">
        <v>658904</v>
      </c>
      <c r="BC29" s="3">
        <f t="shared" si="39"/>
        <v>2.8664742257740627E-2</v>
      </c>
      <c r="BE29" t="s">
        <v>11</v>
      </c>
      <c r="BF29" s="1">
        <v>628767</v>
      </c>
      <c r="BG29" s="1">
        <v>640543</v>
      </c>
      <c r="BH29" s="1">
        <v>658904</v>
      </c>
      <c r="BI29" s="1"/>
      <c r="BJ29" s="3">
        <f t="shared" si="40"/>
        <v>-1</v>
      </c>
    </row>
    <row r="30" spans="1:62" x14ac:dyDescent="0.25">
      <c r="A30" t="s">
        <v>12</v>
      </c>
      <c r="B30" s="4">
        <v>743323</v>
      </c>
      <c r="C30" s="4">
        <v>696978</v>
      </c>
      <c r="D30" s="4">
        <v>785600</v>
      </c>
      <c r="E30" s="4">
        <v>761599</v>
      </c>
      <c r="F30" s="3">
        <f t="shared" si="32"/>
        <v>-3.0551171079429729E-2</v>
      </c>
      <c r="H30" t="s">
        <v>12</v>
      </c>
      <c r="I30" s="1">
        <v>696978</v>
      </c>
      <c r="J30" s="1">
        <v>785600</v>
      </c>
      <c r="K30" s="1">
        <v>776599</v>
      </c>
      <c r="L30" s="1">
        <v>668461</v>
      </c>
      <c r="M30" s="3">
        <f t="shared" si="33"/>
        <v>-0.13924560809375242</v>
      </c>
      <c r="O30" t="s">
        <v>12</v>
      </c>
      <c r="P30" s="1">
        <v>785600</v>
      </c>
      <c r="Q30" s="1">
        <v>776599</v>
      </c>
      <c r="R30" s="1">
        <v>668461</v>
      </c>
      <c r="S30" s="1">
        <v>740936</v>
      </c>
      <c r="T30" s="3">
        <f t="shared" si="34"/>
        <v>0.1084206857243728</v>
      </c>
      <c r="U30" s="5"/>
      <c r="V30" t="s">
        <v>12</v>
      </c>
      <c r="W30" s="1">
        <v>776599</v>
      </c>
      <c r="X30" s="1">
        <v>668461</v>
      </c>
      <c r="Y30" s="1">
        <v>740936</v>
      </c>
      <c r="Z30" s="1">
        <v>631995</v>
      </c>
      <c r="AA30" s="3">
        <f t="shared" si="35"/>
        <v>-0.1470315924722243</v>
      </c>
      <c r="AC30" t="s">
        <v>12</v>
      </c>
      <c r="AD30" s="1">
        <v>668461</v>
      </c>
      <c r="AE30" s="1">
        <v>740936</v>
      </c>
      <c r="AF30" s="1">
        <v>631995</v>
      </c>
      <c r="AG30" s="1">
        <v>476967</v>
      </c>
      <c r="AH30" s="3">
        <f t="shared" si="36"/>
        <v>-0.2452994090143118</v>
      </c>
      <c r="AJ30" t="s">
        <v>12</v>
      </c>
      <c r="AK30" s="1">
        <v>740936</v>
      </c>
      <c r="AL30" s="1">
        <v>640333</v>
      </c>
      <c r="AM30" s="1">
        <v>486377</v>
      </c>
      <c r="AN30" s="1">
        <v>590512</v>
      </c>
      <c r="AO30" s="3">
        <f t="shared" si="37"/>
        <v>0.21410346295157878</v>
      </c>
      <c r="AQ30" t="s">
        <v>12</v>
      </c>
      <c r="AR30" s="1">
        <v>640333</v>
      </c>
      <c r="AS30" s="1">
        <v>486377</v>
      </c>
      <c r="AT30" s="1">
        <v>608688</v>
      </c>
      <c r="AU30" s="1">
        <v>579127</v>
      </c>
      <c r="AV30" s="3">
        <f t="shared" si="38"/>
        <v>-4.856511053281809E-2</v>
      </c>
      <c r="AX30" t="s">
        <v>12</v>
      </c>
      <c r="AY30" s="1">
        <v>486377</v>
      </c>
      <c r="AZ30" s="1">
        <v>608688</v>
      </c>
      <c r="BA30" s="1">
        <v>579127</v>
      </c>
      <c r="BB30" s="1">
        <v>597659</v>
      </c>
      <c r="BC30" s="3">
        <f t="shared" si="39"/>
        <v>3.1999889488834032E-2</v>
      </c>
      <c r="BE30" t="s">
        <v>12</v>
      </c>
      <c r="BF30" s="1">
        <v>608688</v>
      </c>
      <c r="BG30" s="1">
        <v>579127</v>
      </c>
      <c r="BH30" s="1">
        <v>597659</v>
      </c>
      <c r="BI30" s="1"/>
      <c r="BJ30" s="3">
        <f t="shared" si="40"/>
        <v>-1</v>
      </c>
    </row>
    <row r="31" spans="1:62" x14ac:dyDescent="0.25">
      <c r="A31" t="s">
        <v>13</v>
      </c>
      <c r="B31" s="4">
        <v>703464</v>
      </c>
      <c r="C31" s="4">
        <v>770411</v>
      </c>
      <c r="D31" s="4">
        <v>748911</v>
      </c>
      <c r="E31" s="4">
        <v>775171</v>
      </c>
      <c r="F31" s="3">
        <f t="shared" si="32"/>
        <v>3.5064246619424644E-2</v>
      </c>
      <c r="H31" t="s">
        <v>13</v>
      </c>
      <c r="I31" s="1">
        <v>770411</v>
      </c>
      <c r="J31" s="1">
        <v>748911</v>
      </c>
      <c r="K31" s="1">
        <v>792339</v>
      </c>
      <c r="L31" s="1">
        <v>613748</v>
      </c>
      <c r="M31" s="3">
        <f t="shared" si="33"/>
        <v>-0.2253972100325744</v>
      </c>
      <c r="O31" t="s">
        <v>13</v>
      </c>
      <c r="P31" s="1">
        <v>748911</v>
      </c>
      <c r="Q31" s="1">
        <v>792339</v>
      </c>
      <c r="R31" s="1">
        <v>613748</v>
      </c>
      <c r="S31" s="1">
        <v>724893</v>
      </c>
      <c r="T31" s="3">
        <f t="shared" si="34"/>
        <v>0.18109223981177935</v>
      </c>
      <c r="U31" s="5"/>
      <c r="V31" t="s">
        <v>13</v>
      </c>
      <c r="W31" s="1">
        <v>792339</v>
      </c>
      <c r="X31" s="1">
        <v>613748</v>
      </c>
      <c r="Y31" s="1">
        <v>724893</v>
      </c>
      <c r="Z31" s="1">
        <v>652987</v>
      </c>
      <c r="AA31" s="3">
        <f t="shared" si="35"/>
        <v>-9.9195329517597797E-2</v>
      </c>
      <c r="AC31" t="s">
        <v>13</v>
      </c>
      <c r="AD31" s="1">
        <v>613748</v>
      </c>
      <c r="AE31" s="1">
        <v>724893</v>
      </c>
      <c r="AF31" s="1">
        <v>654598</v>
      </c>
      <c r="AG31" s="1">
        <v>518612</v>
      </c>
      <c r="AH31" s="3">
        <f t="shared" si="36"/>
        <v>-0.2077397120064528</v>
      </c>
      <c r="AJ31" t="s">
        <v>13</v>
      </c>
      <c r="AK31" s="1">
        <v>724893</v>
      </c>
      <c r="AL31" s="1">
        <v>656711</v>
      </c>
      <c r="AM31" s="1">
        <v>550795</v>
      </c>
      <c r="AN31" s="1">
        <v>663950</v>
      </c>
      <c r="AO31" s="3">
        <f t="shared" si="37"/>
        <v>0.20543941030691992</v>
      </c>
      <c r="AQ31" t="s">
        <v>13</v>
      </c>
      <c r="AR31" s="1">
        <v>656711</v>
      </c>
      <c r="AS31" s="1">
        <v>550795</v>
      </c>
      <c r="AT31" s="1">
        <v>698631</v>
      </c>
      <c r="AU31" s="1">
        <v>604918</v>
      </c>
      <c r="AV31" s="3">
        <f t="shared" si="38"/>
        <v>-0.13413804998633039</v>
      </c>
      <c r="AX31" t="s">
        <v>13</v>
      </c>
      <c r="AY31" s="1">
        <v>550795</v>
      </c>
      <c r="AZ31" s="1">
        <v>698631</v>
      </c>
      <c r="BA31" s="1">
        <v>604918</v>
      </c>
      <c r="BB31" s="1">
        <v>549391</v>
      </c>
      <c r="BC31" s="3">
        <f t="shared" si="39"/>
        <v>-9.1792606601225235E-2</v>
      </c>
      <c r="BE31" t="s">
        <v>13</v>
      </c>
      <c r="BF31" s="1">
        <v>698631</v>
      </c>
      <c r="BG31" s="1">
        <v>604918</v>
      </c>
      <c r="BH31" s="1">
        <v>549391</v>
      </c>
      <c r="BI31" s="1"/>
      <c r="BJ31" s="3">
        <f t="shared" si="40"/>
        <v>-1</v>
      </c>
    </row>
    <row r="32" spans="1:62" x14ac:dyDescent="0.25">
      <c r="A32" t="s">
        <v>14</v>
      </c>
      <c r="B32" s="4">
        <v>9304713</v>
      </c>
      <c r="C32" s="4">
        <v>8817680</v>
      </c>
      <c r="D32" s="4">
        <v>9115260</v>
      </c>
      <c r="E32" s="4">
        <v>8999817</v>
      </c>
      <c r="F32" s="3">
        <f t="shared" si="32"/>
        <v>-1.2664806050513122E-2</v>
      </c>
      <c r="H32" t="s">
        <v>14</v>
      </c>
      <c r="I32" s="1">
        <v>8817680</v>
      </c>
      <c r="J32" s="1">
        <v>9115260</v>
      </c>
      <c r="K32" s="1">
        <v>9040747</v>
      </c>
      <c r="L32" s="1">
        <v>8184611</v>
      </c>
      <c r="M32" s="3">
        <f t="shared" si="33"/>
        <v>-9.4697484621569461E-2</v>
      </c>
      <c r="O32" t="s">
        <v>14</v>
      </c>
      <c r="P32" s="1">
        <v>9115260</v>
      </c>
      <c r="Q32" s="1">
        <v>9040747</v>
      </c>
      <c r="R32" s="1">
        <v>8184611</v>
      </c>
      <c r="S32" s="1">
        <v>8169543</v>
      </c>
      <c r="T32" s="3">
        <f t="shared" si="34"/>
        <v>-1.8410160238525597E-3</v>
      </c>
      <c r="U32" s="5"/>
      <c r="V32" t="s">
        <v>14</v>
      </c>
      <c r="W32" s="1">
        <f>+SUM(W20:W31)</f>
        <v>9040747</v>
      </c>
      <c r="X32" s="1">
        <f t="shared" ref="X32" si="41">+SUM(X20:X31)</f>
        <v>8184613</v>
      </c>
      <c r="Y32" s="1">
        <f t="shared" ref="Y32" si="42">+SUM(Y20:Y31)</f>
        <v>8169543</v>
      </c>
      <c r="Z32" s="1">
        <f t="shared" ref="Z32" si="43">+SUM(Z20:Z31)</f>
        <v>7121221</v>
      </c>
      <c r="AA32" s="3">
        <f t="shared" si="35"/>
        <v>-0.12832076408680393</v>
      </c>
      <c r="AC32" t="s">
        <v>14</v>
      </c>
      <c r="AD32" s="1">
        <f>+SUM(AD20:AD31)</f>
        <v>8184613</v>
      </c>
      <c r="AE32" s="1">
        <f t="shared" ref="AE32" si="44">+SUM(AE20:AE31)</f>
        <v>8169543</v>
      </c>
      <c r="AF32" s="1">
        <f t="shared" ref="AF32" si="45">+SUM(AF20:AF31)</f>
        <v>7122834</v>
      </c>
      <c r="AG32" s="1">
        <f t="shared" ref="AG32" si="46">+SUM(AG20:AG31)</f>
        <v>6374264</v>
      </c>
      <c r="AH32" s="3">
        <f t="shared" si="36"/>
        <v>-0.10509440483942201</v>
      </c>
      <c r="AJ32" t="s">
        <v>14</v>
      </c>
      <c r="AK32" s="1">
        <f>+SUM(AK20:AK31)</f>
        <v>8169543</v>
      </c>
      <c r="AL32" s="1">
        <f t="shared" ref="AL32" si="47">+SUM(AL20:AL31)</f>
        <v>7182751</v>
      </c>
      <c r="AM32" s="1">
        <f t="shared" ref="AM32" si="48">+SUM(AM20:AM31)</f>
        <v>6516205</v>
      </c>
      <c r="AN32" s="1">
        <f t="shared" ref="AN32" si="49">+SUM(AN20:AN31)</f>
        <v>6990065</v>
      </c>
      <c r="AO32" s="3">
        <f t="shared" si="37"/>
        <v>7.2720241306097666E-2</v>
      </c>
      <c r="AQ32" t="s">
        <v>14</v>
      </c>
      <c r="AR32" s="1">
        <f>+SUM(AR20:AR31)</f>
        <v>7182751</v>
      </c>
      <c r="AS32" s="1">
        <f t="shared" ref="AS32" si="50">+SUM(AS20:AS31)</f>
        <v>6516205</v>
      </c>
      <c r="AT32" s="1">
        <f t="shared" ref="AT32" si="51">+SUM(AT20:AT31)</f>
        <v>7210335</v>
      </c>
      <c r="AU32" s="1">
        <f t="shared" ref="AU32" si="52">+SUM(AU20:AU31)</f>
        <v>7450699</v>
      </c>
      <c r="AV32" s="3">
        <f t="shared" si="38"/>
        <v>3.3336037784652106E-2</v>
      </c>
      <c r="AX32" t="s">
        <v>14</v>
      </c>
      <c r="AY32" s="1">
        <f>+SUM(AY20:AY31)</f>
        <v>6516205</v>
      </c>
      <c r="AZ32" s="1">
        <f t="shared" ref="AZ32" si="53">+SUM(AZ20:AZ31)</f>
        <v>7210335</v>
      </c>
      <c r="BA32" s="1">
        <f t="shared" ref="BA32" si="54">+SUM(BA20:BA31)</f>
        <v>7450699</v>
      </c>
      <c r="BB32" s="1">
        <f t="shared" ref="BB32" si="55">+SUM(BB20:BB31)</f>
        <v>6796612</v>
      </c>
      <c r="BC32" s="3">
        <f t="shared" si="39"/>
        <v>-8.7788675934969307E-2</v>
      </c>
      <c r="BE32" t="s">
        <v>14</v>
      </c>
      <c r="BF32" s="1">
        <f>+SUM(BF20:BF31)</f>
        <v>7210335</v>
      </c>
      <c r="BG32" s="1">
        <f t="shared" ref="BG32" si="56">+SUM(BG20:BG31)</f>
        <v>7450699</v>
      </c>
      <c r="BH32" s="1">
        <f t="shared" ref="BH32" si="57">+SUM(BH20:BH31)</f>
        <v>6796612</v>
      </c>
      <c r="BI32" s="1">
        <f t="shared" ref="BI32" si="58">+SUM(BI20:BI31)</f>
        <v>0</v>
      </c>
      <c r="BJ32" s="3">
        <f t="shared" si="40"/>
        <v>-1</v>
      </c>
    </row>
    <row r="33" spans="1:62" x14ac:dyDescent="0.25">
      <c r="A33" t="s">
        <v>23</v>
      </c>
      <c r="H33" t="s">
        <v>23</v>
      </c>
      <c r="O33" t="s">
        <v>23</v>
      </c>
      <c r="V33" t="s">
        <v>23</v>
      </c>
      <c r="AC33" t="s">
        <v>23</v>
      </c>
      <c r="AJ33" t="s">
        <v>23</v>
      </c>
      <c r="AQ33" t="s">
        <v>49</v>
      </c>
      <c r="AX33" t="s">
        <v>49</v>
      </c>
      <c r="BE33" t="s">
        <v>49</v>
      </c>
    </row>
    <row r="34" spans="1:62" x14ac:dyDescent="0.25">
      <c r="B34">
        <v>2013</v>
      </c>
      <c r="C34">
        <v>2014</v>
      </c>
      <c r="D34">
        <v>2015</v>
      </c>
      <c r="E34">
        <v>2016</v>
      </c>
      <c r="F34" t="s">
        <v>1</v>
      </c>
      <c r="I34">
        <v>2014</v>
      </c>
      <c r="J34">
        <v>2015</v>
      </c>
      <c r="K34">
        <v>2016</v>
      </c>
      <c r="L34">
        <v>2017</v>
      </c>
      <c r="M34" t="s">
        <v>33</v>
      </c>
      <c r="P34">
        <f>+P19</f>
        <v>2015</v>
      </c>
      <c r="Q34">
        <f t="shared" ref="Q34:T34" si="59">+Q19</f>
        <v>2016</v>
      </c>
      <c r="R34">
        <f t="shared" si="59"/>
        <v>2017</v>
      </c>
      <c r="S34">
        <f t="shared" si="59"/>
        <v>2018</v>
      </c>
      <c r="T34" t="str">
        <f t="shared" si="59"/>
        <v>2018x2017</v>
      </c>
      <c r="W34">
        <f>+W19</f>
        <v>2016</v>
      </c>
      <c r="X34">
        <f t="shared" ref="X34:AA34" si="60">+X19</f>
        <v>2017</v>
      </c>
      <c r="Y34">
        <f t="shared" si="60"/>
        <v>2018</v>
      </c>
      <c r="Z34">
        <f t="shared" si="60"/>
        <v>2019</v>
      </c>
      <c r="AA34" t="str">
        <f t="shared" si="60"/>
        <v>2019x2018</v>
      </c>
      <c r="AD34">
        <f>+AD19</f>
        <v>2017</v>
      </c>
      <c r="AE34">
        <f t="shared" ref="AE34:AH34" si="61">+AE19</f>
        <v>2018</v>
      </c>
      <c r="AF34">
        <f t="shared" si="61"/>
        <v>2019</v>
      </c>
      <c r="AG34">
        <f t="shared" si="61"/>
        <v>2020</v>
      </c>
      <c r="AH34" t="str">
        <f t="shared" si="61"/>
        <v>2020x2019</v>
      </c>
      <c r="AK34">
        <f>+AK19</f>
        <v>2018</v>
      </c>
      <c r="AL34">
        <f t="shared" ref="AL34:AO34" si="62">+AL19</f>
        <v>2019</v>
      </c>
      <c r="AM34">
        <f t="shared" si="62"/>
        <v>2020</v>
      </c>
      <c r="AN34">
        <f t="shared" si="62"/>
        <v>2021</v>
      </c>
      <c r="AO34" t="str">
        <f t="shared" si="62"/>
        <v>2021x2020</v>
      </c>
      <c r="AR34">
        <f>+AR19</f>
        <v>2019</v>
      </c>
      <c r="AS34">
        <f t="shared" ref="AS34:AV34" si="63">+AS19</f>
        <v>2020</v>
      </c>
      <c r="AT34">
        <f t="shared" si="63"/>
        <v>2021</v>
      </c>
      <c r="AU34">
        <f t="shared" si="63"/>
        <v>2022</v>
      </c>
      <c r="AV34" t="str">
        <f t="shared" si="63"/>
        <v>2022x2021</v>
      </c>
      <c r="AY34">
        <f>+AY19</f>
        <v>2020</v>
      </c>
      <c r="AZ34">
        <f t="shared" ref="AZ34:BC34" si="64">+AZ19</f>
        <v>2021</v>
      </c>
      <c r="BA34">
        <f t="shared" si="64"/>
        <v>2022</v>
      </c>
      <c r="BB34">
        <f t="shared" si="64"/>
        <v>2023</v>
      </c>
      <c r="BC34" t="str">
        <f t="shared" si="64"/>
        <v>2023x2022</v>
      </c>
      <c r="BF34">
        <f>+BF19</f>
        <v>2021</v>
      </c>
      <c r="BG34">
        <f t="shared" ref="BG34:BJ34" si="65">+BG19</f>
        <v>2022</v>
      </c>
      <c r="BH34">
        <f t="shared" si="65"/>
        <v>2023</v>
      </c>
      <c r="BI34">
        <f t="shared" si="65"/>
        <v>2024</v>
      </c>
      <c r="BJ34" t="str">
        <f t="shared" si="65"/>
        <v>2023x2022</v>
      </c>
    </row>
    <row r="35" spans="1:62" x14ac:dyDescent="0.25">
      <c r="A35" t="s">
        <v>2</v>
      </c>
      <c r="B35" s="1">
        <v>1324901</v>
      </c>
      <c r="C35" s="1">
        <v>1588722</v>
      </c>
      <c r="D35" s="1">
        <v>1480952</v>
      </c>
      <c r="E35" s="1">
        <v>1776138</v>
      </c>
      <c r="F35" s="3">
        <f>+E35/D35-1</f>
        <v>0.19932178760689068</v>
      </c>
      <c r="H35" t="s">
        <v>2</v>
      </c>
      <c r="I35" s="1">
        <v>1588722</v>
      </c>
      <c r="J35" s="1">
        <v>1480952</v>
      </c>
      <c r="K35" s="1">
        <v>1777734</v>
      </c>
      <c r="L35" s="1">
        <v>2346993</v>
      </c>
      <c r="M35" s="3">
        <f>+L35/K35-1</f>
        <v>0.32021607282079323</v>
      </c>
      <c r="O35" t="s">
        <v>2</v>
      </c>
      <c r="P35" s="1">
        <v>1480952</v>
      </c>
      <c r="Q35" s="1">
        <v>1777734</v>
      </c>
      <c r="R35" s="1">
        <v>2346993</v>
      </c>
      <c r="S35" s="1">
        <v>1785030</v>
      </c>
      <c r="T35" s="3">
        <f>+S35/R35-1</f>
        <v>-0.23943957225266543</v>
      </c>
      <c r="V35" t="s">
        <v>2</v>
      </c>
      <c r="W35" s="1">
        <v>1777733</v>
      </c>
      <c r="X35" s="1">
        <v>2346993</v>
      </c>
      <c r="Y35" s="1">
        <v>1785030</v>
      </c>
      <c r="Z35" s="1">
        <v>2513430</v>
      </c>
      <c r="AA35" s="3">
        <f>+Z35/Y35-1</f>
        <v>0.40806036873329865</v>
      </c>
      <c r="AC35" t="s">
        <v>2</v>
      </c>
      <c r="AD35" s="1">
        <v>2346993</v>
      </c>
      <c r="AE35" s="1">
        <v>1785030</v>
      </c>
      <c r="AF35" s="1">
        <v>2518521</v>
      </c>
      <c r="AG35" s="1">
        <v>2183773</v>
      </c>
      <c r="AH35" s="3">
        <f>+AG35/AF35-1</f>
        <v>-0.13291451609893268</v>
      </c>
      <c r="AJ35" t="s">
        <v>2</v>
      </c>
      <c r="AK35" s="1">
        <v>1785030</v>
      </c>
      <c r="AL35" s="1">
        <v>2518521</v>
      </c>
      <c r="AM35" s="1">
        <v>2183773</v>
      </c>
      <c r="AN35" s="1">
        <v>2881171</v>
      </c>
      <c r="AO35" s="3">
        <f>+AN35/AM35-1</f>
        <v>0.31935462156551986</v>
      </c>
      <c r="AQ35" t="s">
        <v>2</v>
      </c>
      <c r="AR35" s="1">
        <v>2518521</v>
      </c>
      <c r="AS35" s="1">
        <v>2183773</v>
      </c>
      <c r="AT35" s="1">
        <v>2881171</v>
      </c>
      <c r="AU35" s="1">
        <v>3277848</v>
      </c>
      <c r="AV35" s="3">
        <f>+AU35/AT35-1</f>
        <v>0.13767908950909202</v>
      </c>
      <c r="AX35" t="s">
        <v>2</v>
      </c>
      <c r="AY35" s="1">
        <v>2183773</v>
      </c>
      <c r="AZ35" s="1">
        <v>2881171</v>
      </c>
      <c r="BA35" s="1">
        <v>3277848</v>
      </c>
      <c r="BB35" s="1">
        <v>2558923</v>
      </c>
      <c r="BC35" s="3">
        <f>+BB35/BA35-1</f>
        <v>-0.21932835201632295</v>
      </c>
      <c r="BE35" t="s">
        <v>2</v>
      </c>
      <c r="BF35" s="1">
        <v>2881171</v>
      </c>
      <c r="BG35" s="1">
        <v>3277848</v>
      </c>
      <c r="BH35" s="1">
        <v>2558924</v>
      </c>
      <c r="BI35" s="1"/>
      <c r="BJ35" s="3">
        <f>+BI35/BH35-1</f>
        <v>-1</v>
      </c>
    </row>
    <row r="36" spans="1:62" x14ac:dyDescent="0.25">
      <c r="A36" t="s">
        <v>3</v>
      </c>
      <c r="B36" s="1">
        <v>1073056</v>
      </c>
      <c r="C36" s="1">
        <v>1463735</v>
      </c>
      <c r="D36" s="1">
        <v>1156590</v>
      </c>
      <c r="E36" s="1">
        <v>1276884</v>
      </c>
      <c r="F36" s="3">
        <f t="shared" ref="F36:F47" si="66">+E36/D36-1</f>
        <v>0.10400747023577939</v>
      </c>
      <c r="H36" t="s">
        <v>3</v>
      </c>
      <c r="I36" s="1">
        <v>1463735</v>
      </c>
      <c r="J36" s="1">
        <v>1156590</v>
      </c>
      <c r="K36" s="1">
        <v>1276884</v>
      </c>
      <c r="L36" s="1">
        <v>1822276</v>
      </c>
      <c r="M36" s="3">
        <f t="shared" ref="M36:M47" si="67">+L36/K36-1</f>
        <v>0.42712728799170474</v>
      </c>
      <c r="O36" t="s">
        <v>3</v>
      </c>
      <c r="P36" s="1">
        <v>1156590</v>
      </c>
      <c r="Q36" s="1">
        <v>1276884</v>
      </c>
      <c r="R36" s="1">
        <v>1822276</v>
      </c>
      <c r="S36" s="1">
        <v>1658156</v>
      </c>
      <c r="T36" s="3">
        <f t="shared" ref="T36:T47" si="68">+S36/R36-1</f>
        <v>-9.0063195695931908E-2</v>
      </c>
      <c r="V36" t="s">
        <v>3</v>
      </c>
      <c r="W36" s="1">
        <v>1276884</v>
      </c>
      <c r="X36" s="1">
        <v>1822276</v>
      </c>
      <c r="Y36" s="1">
        <v>1658156</v>
      </c>
      <c r="Z36" s="1">
        <v>1211089</v>
      </c>
      <c r="AA36" s="3">
        <f t="shared" ref="AA36:AA47" si="69">+Z36/Y36-1</f>
        <v>-0.26961697210636393</v>
      </c>
      <c r="AC36" t="s">
        <v>3</v>
      </c>
      <c r="AD36" s="1">
        <v>1822276</v>
      </c>
      <c r="AE36" s="1">
        <v>1658156</v>
      </c>
      <c r="AF36" s="1">
        <v>1214879</v>
      </c>
      <c r="AG36" s="1">
        <v>1613872</v>
      </c>
      <c r="AH36" s="3">
        <f t="shared" ref="AH36:AH47" si="70">+AG36/AF36-1</f>
        <v>0.32842200745917904</v>
      </c>
      <c r="AJ36" t="s">
        <v>3</v>
      </c>
      <c r="AK36" s="1">
        <v>1658156</v>
      </c>
      <c r="AL36" s="1">
        <v>1214879</v>
      </c>
      <c r="AM36" s="1">
        <v>1613872</v>
      </c>
      <c r="AN36" s="1">
        <v>2354086</v>
      </c>
      <c r="AO36" s="3">
        <f t="shared" ref="AO36:AO47" si="71">+AN36/AM36-1</f>
        <v>0.45865719214411049</v>
      </c>
      <c r="AQ36" t="s">
        <v>3</v>
      </c>
      <c r="AR36" s="1">
        <v>1214879</v>
      </c>
      <c r="AS36" s="1">
        <v>1613872</v>
      </c>
      <c r="AT36" s="1">
        <v>2356086</v>
      </c>
      <c r="AU36" s="1">
        <v>3001519</v>
      </c>
      <c r="AV36" s="3">
        <f t="shared" ref="AV36:AV47" si="72">+AU36/AT36-1</f>
        <v>0.2739428866348681</v>
      </c>
      <c r="AX36" t="s">
        <v>3</v>
      </c>
      <c r="AY36" s="1">
        <v>1613872</v>
      </c>
      <c r="AZ36" s="1">
        <v>2356086</v>
      </c>
      <c r="BA36" s="1">
        <v>3001519</v>
      </c>
      <c r="BB36" s="1">
        <v>2633254</v>
      </c>
      <c r="BC36" s="3">
        <f t="shared" ref="BC36:BC47" si="73">+BB36/BA36-1</f>
        <v>-0.122692876506862</v>
      </c>
      <c r="BE36" t="s">
        <v>3</v>
      </c>
      <c r="BF36" s="1">
        <v>2356086</v>
      </c>
      <c r="BG36" s="1">
        <v>3001519</v>
      </c>
      <c r="BH36" s="1">
        <v>2633254</v>
      </c>
      <c r="BI36" s="1"/>
      <c r="BJ36" s="3">
        <f t="shared" ref="BJ36:BJ47" si="74">+BI36/BH36-1</f>
        <v>-1</v>
      </c>
    </row>
    <row r="37" spans="1:62" x14ac:dyDescent="0.25">
      <c r="A37" t="s">
        <v>4</v>
      </c>
      <c r="B37" s="1">
        <v>1183820</v>
      </c>
      <c r="C37" s="1">
        <v>2002056</v>
      </c>
      <c r="D37" s="1">
        <v>1256067</v>
      </c>
      <c r="E37" s="1">
        <v>1135881</v>
      </c>
      <c r="F37" s="3">
        <f t="shared" si="66"/>
        <v>-9.5684386262834709E-2</v>
      </c>
      <c r="H37" t="s">
        <v>4</v>
      </c>
      <c r="I37" s="1">
        <v>2002056</v>
      </c>
      <c r="J37" s="1">
        <v>1256067</v>
      </c>
      <c r="K37" s="1">
        <v>1135881</v>
      </c>
      <c r="L37" s="1">
        <v>1347235</v>
      </c>
      <c r="M37" s="3">
        <f t="shared" si="67"/>
        <v>0.18607054788309685</v>
      </c>
      <c r="O37" t="s">
        <v>4</v>
      </c>
      <c r="P37" s="1">
        <v>1256067</v>
      </c>
      <c r="Q37" s="1">
        <v>1135881</v>
      </c>
      <c r="R37" s="1">
        <v>1347235</v>
      </c>
      <c r="S37" s="1">
        <v>1311750</v>
      </c>
      <c r="T37" s="3">
        <f t="shared" si="68"/>
        <v>-2.6339131628854706E-2</v>
      </c>
      <c r="V37" t="s">
        <v>4</v>
      </c>
      <c r="W37" s="1">
        <v>1135881</v>
      </c>
      <c r="X37" s="1">
        <v>1347235</v>
      </c>
      <c r="Y37" s="1">
        <v>1311750</v>
      </c>
      <c r="Z37" s="1">
        <v>1324711</v>
      </c>
      <c r="AA37" s="3">
        <f t="shared" si="69"/>
        <v>9.8806937297504227E-3</v>
      </c>
      <c r="AC37" t="s">
        <v>4</v>
      </c>
      <c r="AD37" s="1">
        <v>1347235</v>
      </c>
      <c r="AE37" s="1">
        <v>1311750</v>
      </c>
      <c r="AF37" s="1">
        <v>1325970</v>
      </c>
      <c r="AG37" s="1">
        <v>1851456</v>
      </c>
      <c r="AH37" s="3">
        <f t="shared" si="70"/>
        <v>0.39630308378017598</v>
      </c>
      <c r="AJ37" t="s">
        <v>4</v>
      </c>
      <c r="AK37" s="1">
        <v>1311750</v>
      </c>
      <c r="AL37" s="1">
        <v>1325970</v>
      </c>
      <c r="AM37" s="1">
        <v>1851456</v>
      </c>
      <c r="AN37" s="1">
        <v>1735064</v>
      </c>
      <c r="AO37" s="3">
        <f t="shared" si="71"/>
        <v>-6.2865118047633839E-2</v>
      </c>
      <c r="AQ37" t="s">
        <v>34</v>
      </c>
      <c r="AR37" s="1">
        <v>1325970</v>
      </c>
      <c r="AS37" s="1">
        <v>1851456</v>
      </c>
      <c r="AT37" s="1">
        <v>1735064</v>
      </c>
      <c r="AU37" s="1">
        <v>2462725</v>
      </c>
      <c r="AV37" s="3">
        <f t="shared" si="72"/>
        <v>0.41938568260306242</v>
      </c>
      <c r="AX37" t="s">
        <v>34</v>
      </c>
      <c r="AY37" s="1">
        <v>1851456</v>
      </c>
      <c r="AZ37" s="1">
        <v>1735064</v>
      </c>
      <c r="BA37" s="1">
        <v>2462725</v>
      </c>
      <c r="BB37" s="1">
        <v>2551814</v>
      </c>
      <c r="BC37" s="3">
        <f t="shared" si="73"/>
        <v>3.6174968784578043E-2</v>
      </c>
      <c r="BE37" t="s">
        <v>34</v>
      </c>
      <c r="BF37" s="1">
        <v>1735064</v>
      </c>
      <c r="BG37" s="1">
        <v>2462725</v>
      </c>
      <c r="BH37" s="1">
        <v>2551814</v>
      </c>
      <c r="BI37" s="1"/>
      <c r="BJ37" s="3">
        <f t="shared" si="74"/>
        <v>-1</v>
      </c>
    </row>
    <row r="38" spans="1:62" x14ac:dyDescent="0.25">
      <c r="A38" t="s">
        <v>5</v>
      </c>
      <c r="B38" s="1">
        <v>1890331</v>
      </c>
      <c r="C38" s="1">
        <v>1939171</v>
      </c>
      <c r="D38" s="1">
        <v>1570816</v>
      </c>
      <c r="E38" s="1">
        <v>1522312</v>
      </c>
      <c r="F38" s="3">
        <f t="shared" si="66"/>
        <v>-3.0878218709256888E-2</v>
      </c>
      <c r="H38" t="s">
        <v>5</v>
      </c>
      <c r="I38" s="1">
        <v>1939171</v>
      </c>
      <c r="J38" s="1">
        <v>1570816</v>
      </c>
      <c r="K38" s="1">
        <v>1522312</v>
      </c>
      <c r="L38" s="1">
        <v>1781568</v>
      </c>
      <c r="M38" s="3">
        <f t="shared" si="67"/>
        <v>0.17030411637036291</v>
      </c>
      <c r="O38" t="s">
        <v>5</v>
      </c>
      <c r="P38" s="1">
        <v>1570816</v>
      </c>
      <c r="Q38" s="1">
        <v>1522312</v>
      </c>
      <c r="R38" s="1">
        <v>1781568</v>
      </c>
      <c r="S38" s="1">
        <v>1644796</v>
      </c>
      <c r="T38" s="3">
        <f t="shared" si="68"/>
        <v>-7.6770575133814689E-2</v>
      </c>
      <c r="V38" t="s">
        <v>5</v>
      </c>
      <c r="W38" s="1">
        <v>1522312</v>
      </c>
      <c r="X38" s="1">
        <v>1781568</v>
      </c>
      <c r="Y38" s="1">
        <v>1644796</v>
      </c>
      <c r="Z38" s="1">
        <v>1816143</v>
      </c>
      <c r="AA38" s="3">
        <f t="shared" si="69"/>
        <v>0.10417522902536236</v>
      </c>
      <c r="AC38" t="s">
        <v>5</v>
      </c>
      <c r="AD38" s="1">
        <v>1781568</v>
      </c>
      <c r="AE38" s="1">
        <v>1644796</v>
      </c>
      <c r="AF38" s="1">
        <v>1820352</v>
      </c>
      <c r="AG38" s="1">
        <v>2434744</v>
      </c>
      <c r="AH38" s="3">
        <f t="shared" si="70"/>
        <v>0.33751274478782123</v>
      </c>
      <c r="AJ38" t="s">
        <v>5</v>
      </c>
      <c r="AK38" s="1">
        <v>1644796</v>
      </c>
      <c r="AL38" s="1">
        <v>1820352</v>
      </c>
      <c r="AM38" s="1">
        <v>2434744</v>
      </c>
      <c r="AN38" s="1">
        <v>2415058</v>
      </c>
      <c r="AO38" s="3">
        <f t="shared" si="71"/>
        <v>-8.0854496407014587E-3</v>
      </c>
      <c r="AQ38" t="s">
        <v>5</v>
      </c>
      <c r="AR38" s="1">
        <v>1820352</v>
      </c>
      <c r="AS38" s="1">
        <v>2434744</v>
      </c>
      <c r="AT38" s="1">
        <v>2415734</v>
      </c>
      <c r="AU38" s="1">
        <v>2568959</v>
      </c>
      <c r="AV38" s="3">
        <f t="shared" si="72"/>
        <v>6.342792708137579E-2</v>
      </c>
      <c r="AX38" t="s">
        <v>5</v>
      </c>
      <c r="AY38" s="1">
        <v>2434744</v>
      </c>
      <c r="AZ38" s="1">
        <v>2415734</v>
      </c>
      <c r="BA38" s="1">
        <v>2568959</v>
      </c>
      <c r="BB38" s="1">
        <v>3150098</v>
      </c>
      <c r="BC38" s="3">
        <f t="shared" si="73"/>
        <v>0.22621575509768732</v>
      </c>
      <c r="BE38" t="s">
        <v>5</v>
      </c>
      <c r="BF38" s="1">
        <v>2415734</v>
      </c>
      <c r="BG38" s="1">
        <v>2568959</v>
      </c>
      <c r="BH38" s="1">
        <v>3150098</v>
      </c>
      <c r="BI38" s="1"/>
      <c r="BJ38" s="3">
        <f t="shared" si="74"/>
        <v>-1</v>
      </c>
    </row>
    <row r="39" spans="1:62" x14ac:dyDescent="0.25">
      <c r="A39" t="s">
        <v>6</v>
      </c>
      <c r="B39" s="1">
        <v>2132354</v>
      </c>
      <c r="C39" s="1">
        <v>1894689</v>
      </c>
      <c r="D39" s="1">
        <v>1865673</v>
      </c>
      <c r="E39" s="1">
        <v>2044954</v>
      </c>
      <c r="F39" s="3">
        <f t="shared" si="66"/>
        <v>9.6094546043170581E-2</v>
      </c>
      <c r="H39" t="s">
        <v>6</v>
      </c>
      <c r="I39" s="1">
        <v>1894689</v>
      </c>
      <c r="J39" s="1">
        <v>1865673</v>
      </c>
      <c r="K39" s="1">
        <v>2044954</v>
      </c>
      <c r="L39" s="1">
        <v>2064023</v>
      </c>
      <c r="M39" s="3">
        <f t="shared" si="67"/>
        <v>9.3249041298728574E-3</v>
      </c>
      <c r="O39" t="s">
        <v>6</v>
      </c>
      <c r="P39" s="1">
        <v>1865673</v>
      </c>
      <c r="Q39" s="1">
        <v>2044954</v>
      </c>
      <c r="R39" s="1">
        <v>2064023</v>
      </c>
      <c r="S39" s="1">
        <v>2003850</v>
      </c>
      <c r="T39" s="3">
        <f t="shared" si="68"/>
        <v>-2.9153260404559456E-2</v>
      </c>
      <c r="V39" t="s">
        <v>6</v>
      </c>
      <c r="W39" s="1">
        <v>2044954</v>
      </c>
      <c r="X39" s="1">
        <v>2064023</v>
      </c>
      <c r="Y39" s="1">
        <v>2003850</v>
      </c>
      <c r="Z39" s="1">
        <v>2394028</v>
      </c>
      <c r="AA39" s="3">
        <f t="shared" si="69"/>
        <v>0.1947141752127155</v>
      </c>
      <c r="AC39" t="s">
        <v>6</v>
      </c>
      <c r="AD39" s="1">
        <v>2064023</v>
      </c>
      <c r="AE39" s="1">
        <v>2003850</v>
      </c>
      <c r="AF39" s="1">
        <v>2399455</v>
      </c>
      <c r="AG39" s="1">
        <v>2623720</v>
      </c>
      <c r="AH39" s="3">
        <f t="shared" si="70"/>
        <v>9.3464974337922557E-2</v>
      </c>
      <c r="AJ39" t="s">
        <v>6</v>
      </c>
      <c r="AK39" s="1">
        <v>2003850</v>
      </c>
      <c r="AL39" s="1">
        <v>2399455</v>
      </c>
      <c r="AM39" s="1">
        <v>2623720</v>
      </c>
      <c r="AN39" s="1">
        <v>2980326</v>
      </c>
      <c r="AO39" s="3">
        <f t="shared" si="71"/>
        <v>0.13591618008019157</v>
      </c>
      <c r="AQ39" t="s">
        <v>6</v>
      </c>
      <c r="AR39" s="1">
        <v>2399455</v>
      </c>
      <c r="AS39" s="1">
        <v>2623720</v>
      </c>
      <c r="AT39" s="1">
        <v>2984083</v>
      </c>
      <c r="AU39" s="1">
        <v>3116423</v>
      </c>
      <c r="AV39" s="3">
        <f t="shared" si="72"/>
        <v>4.4348632393938159E-2</v>
      </c>
      <c r="AX39" t="s">
        <v>6</v>
      </c>
      <c r="AY39" s="1">
        <v>2623720</v>
      </c>
      <c r="AZ39" s="1">
        <v>2984083</v>
      </c>
      <c r="BA39" s="1">
        <v>3116423</v>
      </c>
      <c r="BB39" s="1">
        <v>3201030</v>
      </c>
      <c r="BC39" s="3">
        <f t="shared" si="73"/>
        <v>2.714875355495705E-2</v>
      </c>
      <c r="BE39" t="s">
        <v>6</v>
      </c>
      <c r="BF39" s="1">
        <v>2984083</v>
      </c>
      <c r="BG39" s="1">
        <v>3116423</v>
      </c>
      <c r="BH39" s="1">
        <v>3201030</v>
      </c>
      <c r="BI39" s="1"/>
      <c r="BJ39" s="3">
        <f t="shared" si="74"/>
        <v>-1</v>
      </c>
    </row>
    <row r="40" spans="1:62" x14ac:dyDescent="0.25">
      <c r="A40" t="s">
        <v>7</v>
      </c>
      <c r="B40" s="1">
        <v>2081518</v>
      </c>
      <c r="C40" s="1">
        <v>2081333</v>
      </c>
      <c r="D40" s="1">
        <v>2391753</v>
      </c>
      <c r="E40" s="1">
        <v>2177677</v>
      </c>
      <c r="F40" s="3">
        <f t="shared" si="66"/>
        <v>-8.950589797525077E-2</v>
      </c>
      <c r="H40" t="s">
        <v>7</v>
      </c>
      <c r="I40" s="1">
        <v>2081333</v>
      </c>
      <c r="J40" s="1">
        <v>2391753</v>
      </c>
      <c r="K40" s="1">
        <v>2177677</v>
      </c>
      <c r="L40" s="1">
        <v>2578428</v>
      </c>
      <c r="M40" s="3">
        <f t="shared" si="67"/>
        <v>0.18402683226208483</v>
      </c>
      <c r="O40" t="s">
        <v>7</v>
      </c>
      <c r="P40" s="1">
        <v>2391753</v>
      </c>
      <c r="Q40" s="1">
        <v>2177677</v>
      </c>
      <c r="R40" s="1">
        <v>2578428</v>
      </c>
      <c r="S40" s="1">
        <v>2597515</v>
      </c>
      <c r="T40" s="3">
        <f t="shared" si="68"/>
        <v>7.4025724200947884E-3</v>
      </c>
      <c r="V40" t="s">
        <v>7</v>
      </c>
      <c r="W40" s="1">
        <v>2177677</v>
      </c>
      <c r="X40" s="1">
        <v>2578428</v>
      </c>
      <c r="Y40" s="1">
        <v>2597515</v>
      </c>
      <c r="Z40" s="1">
        <v>3008523</v>
      </c>
      <c r="AA40" s="3">
        <f t="shared" si="69"/>
        <v>0.15823123254341165</v>
      </c>
      <c r="AC40" t="s">
        <v>7</v>
      </c>
      <c r="AD40" s="1">
        <v>2578428</v>
      </c>
      <c r="AE40" s="1">
        <v>2597515</v>
      </c>
      <c r="AF40" s="1">
        <v>3011660</v>
      </c>
      <c r="AG40" s="1">
        <v>2734373</v>
      </c>
      <c r="AH40" s="3">
        <f t="shared" si="70"/>
        <v>-9.2071150129828694E-2</v>
      </c>
      <c r="AJ40" t="s">
        <v>7</v>
      </c>
      <c r="AK40" s="1">
        <v>2597515</v>
      </c>
      <c r="AL40" s="1">
        <v>3011660</v>
      </c>
      <c r="AM40" s="1">
        <v>2734373</v>
      </c>
      <c r="AN40" s="1">
        <v>3572334</v>
      </c>
      <c r="AO40" s="3">
        <f t="shared" si="71"/>
        <v>0.30645453272102974</v>
      </c>
      <c r="AQ40" t="s">
        <v>7</v>
      </c>
      <c r="AR40" s="1">
        <v>3011660</v>
      </c>
      <c r="AS40" s="1">
        <v>2734373</v>
      </c>
      <c r="AT40" s="1">
        <v>3572334</v>
      </c>
      <c r="AU40" s="1">
        <v>3379639</v>
      </c>
      <c r="AV40" s="3">
        <f t="shared" si="72"/>
        <v>-5.3940924896720199E-2</v>
      </c>
      <c r="AX40" t="s">
        <v>7</v>
      </c>
      <c r="AY40" s="1">
        <v>2734373</v>
      </c>
      <c r="AZ40" s="1">
        <v>3572334</v>
      </c>
      <c r="BA40" s="1">
        <v>3379639</v>
      </c>
      <c r="BB40" s="1">
        <v>3122779</v>
      </c>
      <c r="BC40" s="3">
        <f t="shared" si="73"/>
        <v>-7.6002200234995487E-2</v>
      </c>
      <c r="BE40" t="s">
        <v>7</v>
      </c>
      <c r="BF40" s="1">
        <v>3572334</v>
      </c>
      <c r="BG40" s="1">
        <v>3379639</v>
      </c>
      <c r="BH40" s="1">
        <v>3122779</v>
      </c>
      <c r="BI40" s="1"/>
      <c r="BJ40" s="3">
        <f t="shared" si="74"/>
        <v>-1</v>
      </c>
    </row>
    <row r="41" spans="1:62" x14ac:dyDescent="0.25">
      <c r="A41" t="s">
        <v>8</v>
      </c>
      <c r="B41" s="1">
        <v>2048952</v>
      </c>
      <c r="C41" s="1">
        <v>2433561</v>
      </c>
      <c r="D41" s="1">
        <v>2443319</v>
      </c>
      <c r="E41" s="1">
        <v>2569663</v>
      </c>
      <c r="F41" s="3">
        <f t="shared" si="66"/>
        <v>5.1709989567469528E-2</v>
      </c>
      <c r="H41" t="s">
        <v>8</v>
      </c>
      <c r="I41" s="1">
        <v>2433561</v>
      </c>
      <c r="J41" s="1">
        <v>2443319</v>
      </c>
      <c r="K41" s="1">
        <v>2569663</v>
      </c>
      <c r="L41" s="1">
        <v>2425164</v>
      </c>
      <c r="M41" s="3">
        <f t="shared" si="67"/>
        <v>-5.6232665528514802E-2</v>
      </c>
      <c r="O41" t="s">
        <v>8</v>
      </c>
      <c r="P41" s="1">
        <v>2443319</v>
      </c>
      <c r="Q41" s="1">
        <v>2569663</v>
      </c>
      <c r="R41" s="1">
        <v>2425164</v>
      </c>
      <c r="S41" s="1">
        <v>2526157</v>
      </c>
      <c r="T41" s="3">
        <f t="shared" si="68"/>
        <v>4.1643781616418574E-2</v>
      </c>
      <c r="V41" t="s">
        <v>8</v>
      </c>
      <c r="W41" s="1">
        <v>2569663</v>
      </c>
      <c r="X41" s="1">
        <v>2425164</v>
      </c>
      <c r="Y41" s="1">
        <v>2526157</v>
      </c>
      <c r="Z41" s="1">
        <v>3062158</v>
      </c>
      <c r="AA41" s="3">
        <f t="shared" si="69"/>
        <v>0.21218039892215734</v>
      </c>
      <c r="AC41" t="s">
        <v>8</v>
      </c>
      <c r="AD41" s="1">
        <v>2425164</v>
      </c>
      <c r="AE41" s="1">
        <v>2526157</v>
      </c>
      <c r="AF41" s="1">
        <v>3068228</v>
      </c>
      <c r="AG41" s="1">
        <v>3289013</v>
      </c>
      <c r="AH41" s="3">
        <f t="shared" si="70"/>
        <v>7.1958472447288813E-2</v>
      </c>
      <c r="AJ41" t="s">
        <v>8</v>
      </c>
      <c r="AK41" s="1">
        <v>2526157</v>
      </c>
      <c r="AL41" s="1">
        <v>3068228</v>
      </c>
      <c r="AM41" s="1">
        <v>3289013</v>
      </c>
      <c r="AN41" s="1">
        <v>4133494</v>
      </c>
      <c r="AO41" s="3">
        <f t="shared" si="71"/>
        <v>0.25675818246993853</v>
      </c>
      <c r="AQ41" t="s">
        <v>8</v>
      </c>
      <c r="AR41" s="1">
        <v>3068228</v>
      </c>
      <c r="AS41" s="1">
        <v>3289013</v>
      </c>
      <c r="AT41" s="1">
        <v>4134244</v>
      </c>
      <c r="AU41" s="1">
        <v>3641339</v>
      </c>
      <c r="AV41" s="3">
        <f t="shared" si="72"/>
        <v>-0.11922494173057996</v>
      </c>
      <c r="AX41" t="s">
        <v>8</v>
      </c>
      <c r="AY41" s="1">
        <v>3289013</v>
      </c>
      <c r="AZ41" s="1">
        <v>4134244</v>
      </c>
      <c r="BA41" s="1">
        <v>3641339</v>
      </c>
      <c r="BB41" s="1">
        <v>3140510</v>
      </c>
      <c r="BC41" s="3">
        <f t="shared" si="73"/>
        <v>-0.13753978962134539</v>
      </c>
      <c r="BE41" t="s">
        <v>8</v>
      </c>
      <c r="BF41" s="1">
        <v>4134244</v>
      </c>
      <c r="BG41" s="1">
        <v>3641339</v>
      </c>
      <c r="BH41" s="1">
        <v>3140510</v>
      </c>
      <c r="BI41" s="1"/>
      <c r="BJ41" s="3">
        <f t="shared" si="74"/>
        <v>-1</v>
      </c>
    </row>
    <row r="42" spans="1:62" x14ac:dyDescent="0.25">
      <c r="A42" t="s">
        <v>9</v>
      </c>
      <c r="B42" s="1">
        <v>2275371</v>
      </c>
      <c r="C42" s="1">
        <v>2502535</v>
      </c>
      <c r="D42" s="1">
        <v>2137657</v>
      </c>
      <c r="E42" s="1">
        <v>2616133</v>
      </c>
      <c r="F42" s="3">
        <f t="shared" si="66"/>
        <v>0.22383198052821385</v>
      </c>
      <c r="H42" t="s">
        <v>9</v>
      </c>
      <c r="I42" s="1">
        <v>2502535</v>
      </c>
      <c r="J42" s="1">
        <v>2137657</v>
      </c>
      <c r="K42" s="1">
        <v>2616133</v>
      </c>
      <c r="L42" s="1">
        <v>2502899</v>
      </c>
      <c r="M42" s="3">
        <f t="shared" si="67"/>
        <v>-4.3282967647287007E-2</v>
      </c>
      <c r="O42" t="s">
        <v>9</v>
      </c>
      <c r="P42" s="1">
        <v>2137657</v>
      </c>
      <c r="Q42" s="1">
        <v>2616133</v>
      </c>
      <c r="R42" s="1">
        <v>2502899</v>
      </c>
      <c r="S42" s="1">
        <v>2635849</v>
      </c>
      <c r="T42" s="3">
        <f t="shared" si="68"/>
        <v>5.3118403898838817E-2</v>
      </c>
      <c r="V42" t="s">
        <v>9</v>
      </c>
      <c r="W42" s="1">
        <v>2616133</v>
      </c>
      <c r="X42" s="1">
        <v>2502899</v>
      </c>
      <c r="Y42" s="1">
        <v>2635849</v>
      </c>
      <c r="Z42" s="1">
        <v>3294852</v>
      </c>
      <c r="AA42" s="3">
        <f t="shared" si="69"/>
        <v>0.25001545991443375</v>
      </c>
      <c r="AC42" t="s">
        <v>9</v>
      </c>
      <c r="AD42" s="1">
        <v>2502899</v>
      </c>
      <c r="AE42" s="1">
        <v>2635849</v>
      </c>
      <c r="AF42" s="1">
        <v>3300393</v>
      </c>
      <c r="AG42" s="1">
        <v>3269520</v>
      </c>
      <c r="AH42" s="3">
        <f t="shared" si="70"/>
        <v>-9.3543405285370085E-3</v>
      </c>
      <c r="AJ42" t="s">
        <v>9</v>
      </c>
      <c r="AK42" s="1">
        <v>2635849</v>
      </c>
      <c r="AL42" s="1">
        <v>3300393</v>
      </c>
      <c r="AM42" s="1">
        <v>3269520</v>
      </c>
      <c r="AN42" s="1">
        <v>3902662</v>
      </c>
      <c r="AO42" s="3">
        <f t="shared" si="71"/>
        <v>0.19364983239129896</v>
      </c>
      <c r="AQ42" t="s">
        <v>9</v>
      </c>
      <c r="AR42" s="1">
        <v>3300393</v>
      </c>
      <c r="AS42" s="1">
        <v>3269520</v>
      </c>
      <c r="AT42" s="1">
        <v>3904412</v>
      </c>
      <c r="AU42" s="1">
        <v>2944362</v>
      </c>
      <c r="AV42" s="3">
        <f t="shared" si="72"/>
        <v>-0.24588849742291541</v>
      </c>
      <c r="AX42" t="s">
        <v>9</v>
      </c>
      <c r="AY42" s="1">
        <v>3269520</v>
      </c>
      <c r="AZ42" s="1">
        <v>3904412</v>
      </c>
      <c r="BA42" s="1">
        <v>2944362</v>
      </c>
      <c r="BB42" s="1">
        <v>3261430</v>
      </c>
      <c r="BC42" s="3">
        <f t="shared" si="73"/>
        <v>0.10768648691974692</v>
      </c>
      <c r="BE42" t="s">
        <v>9</v>
      </c>
      <c r="BF42" s="1">
        <v>3904412</v>
      </c>
      <c r="BG42" s="1">
        <v>2944362</v>
      </c>
      <c r="BH42" s="1">
        <v>3261430</v>
      </c>
      <c r="BI42" s="1"/>
      <c r="BJ42" s="3">
        <f t="shared" si="74"/>
        <v>-1</v>
      </c>
    </row>
    <row r="43" spans="1:62" x14ac:dyDescent="0.25">
      <c r="A43" t="s">
        <v>10</v>
      </c>
      <c r="B43" s="1">
        <v>2197032</v>
      </c>
      <c r="C43" s="1">
        <v>2166296</v>
      </c>
      <c r="D43" s="1">
        <v>1772134</v>
      </c>
      <c r="E43" s="1">
        <v>2268806</v>
      </c>
      <c r="F43" s="3">
        <f t="shared" si="66"/>
        <v>0.28026774498993867</v>
      </c>
      <c r="H43" t="s">
        <v>10</v>
      </c>
      <c r="I43" s="1">
        <v>2166296</v>
      </c>
      <c r="J43" s="1">
        <v>1772134</v>
      </c>
      <c r="K43" s="1">
        <v>2268806</v>
      </c>
      <c r="L43" s="1">
        <v>2305329</v>
      </c>
      <c r="M43" s="3">
        <f t="shared" si="67"/>
        <v>1.6097894663536616E-2</v>
      </c>
      <c r="O43" t="s">
        <v>10</v>
      </c>
      <c r="P43" s="1">
        <v>1772134</v>
      </c>
      <c r="Q43" s="1">
        <v>2268806</v>
      </c>
      <c r="R43" s="1">
        <v>2305329</v>
      </c>
      <c r="S43" s="1">
        <v>2766361</v>
      </c>
      <c r="T43" s="3">
        <f t="shared" si="68"/>
        <v>0.19998533831830501</v>
      </c>
      <c r="V43" t="s">
        <v>10</v>
      </c>
      <c r="W43" s="1">
        <v>2268806</v>
      </c>
      <c r="X43" s="1">
        <v>2305329</v>
      </c>
      <c r="Y43" s="1">
        <v>2766361</v>
      </c>
      <c r="Z43" s="1">
        <v>2717934</v>
      </c>
      <c r="AA43" s="3">
        <f t="shared" si="69"/>
        <v>-1.7505668999815982E-2</v>
      </c>
      <c r="AC43" t="s">
        <v>10</v>
      </c>
      <c r="AD43" s="1">
        <v>2305329</v>
      </c>
      <c r="AE43" s="1">
        <v>2766361</v>
      </c>
      <c r="AF43" s="1">
        <v>2724237</v>
      </c>
      <c r="AG43" s="1">
        <v>3192098</v>
      </c>
      <c r="AH43" s="3">
        <f t="shared" si="70"/>
        <v>0.1717401973470003</v>
      </c>
      <c r="AJ43" t="s">
        <v>10</v>
      </c>
      <c r="AK43" s="1">
        <v>2766361</v>
      </c>
      <c r="AL43" s="1">
        <v>2724237</v>
      </c>
      <c r="AM43" s="1">
        <v>3192098</v>
      </c>
      <c r="AN43" s="1">
        <v>4263903</v>
      </c>
      <c r="AO43" s="3">
        <f t="shared" si="71"/>
        <v>0.33576820009911978</v>
      </c>
      <c r="AQ43" t="s">
        <v>10</v>
      </c>
      <c r="AR43" s="1">
        <v>2724237</v>
      </c>
      <c r="AS43" s="1">
        <v>3192098</v>
      </c>
      <c r="AT43" s="1">
        <v>4263904</v>
      </c>
      <c r="AU43" s="1">
        <v>3160432</v>
      </c>
      <c r="AV43" s="3">
        <f t="shared" si="72"/>
        <v>-0.25879381899780107</v>
      </c>
      <c r="AX43" t="s">
        <v>10</v>
      </c>
      <c r="AY43" s="1">
        <v>3192098</v>
      </c>
      <c r="AZ43" s="1">
        <v>4263904</v>
      </c>
      <c r="BA43" s="1">
        <v>3160432</v>
      </c>
      <c r="BB43" s="1">
        <v>3959725</v>
      </c>
      <c r="BC43" s="3">
        <f t="shared" si="73"/>
        <v>0.25290624825973151</v>
      </c>
      <c r="BE43" t="s">
        <v>10</v>
      </c>
      <c r="BF43" s="1">
        <v>4263904</v>
      </c>
      <c r="BG43" s="1">
        <v>3160432</v>
      </c>
      <c r="BH43" s="1">
        <v>3959726</v>
      </c>
      <c r="BI43" s="1"/>
      <c r="BJ43" s="3">
        <f t="shared" si="74"/>
        <v>-1</v>
      </c>
    </row>
    <row r="44" spans="1:62" x14ac:dyDescent="0.25">
      <c r="A44" t="s">
        <v>11</v>
      </c>
      <c r="B44" s="1">
        <v>2193848</v>
      </c>
      <c r="C44" s="1">
        <v>2548063</v>
      </c>
      <c r="D44" s="1">
        <v>1838898</v>
      </c>
      <c r="E44" s="1">
        <v>2635564</v>
      </c>
      <c r="F44" s="3">
        <f t="shared" si="66"/>
        <v>0.43323011934321531</v>
      </c>
      <c r="H44" t="s">
        <v>11</v>
      </c>
      <c r="I44" s="1">
        <v>2548063</v>
      </c>
      <c r="J44" s="1">
        <v>1838898</v>
      </c>
      <c r="K44" s="1">
        <v>2629564</v>
      </c>
      <c r="L44" s="1">
        <v>2654249</v>
      </c>
      <c r="M44" s="3">
        <f t="shared" si="67"/>
        <v>9.3874878116675387E-3</v>
      </c>
      <c r="O44" t="s">
        <v>11</v>
      </c>
      <c r="P44" s="1">
        <v>1838898</v>
      </c>
      <c r="Q44" s="1">
        <v>2629564</v>
      </c>
      <c r="R44" s="1">
        <v>2654249</v>
      </c>
      <c r="S44" s="1">
        <v>2935658</v>
      </c>
      <c r="T44" s="3">
        <f t="shared" si="68"/>
        <v>0.10602208006859937</v>
      </c>
      <c r="V44" t="s">
        <v>11</v>
      </c>
      <c r="W44" s="1">
        <v>2629564</v>
      </c>
      <c r="X44" s="1">
        <v>2654249</v>
      </c>
      <c r="Y44" s="1">
        <v>2935658</v>
      </c>
      <c r="Z44" s="1">
        <v>3155332</v>
      </c>
      <c r="AA44" s="3">
        <f t="shared" si="69"/>
        <v>7.4829561209105444E-2</v>
      </c>
      <c r="AC44" t="s">
        <v>11</v>
      </c>
      <c r="AD44" s="1">
        <v>2654249</v>
      </c>
      <c r="AE44" s="1">
        <v>2935658</v>
      </c>
      <c r="AF44" s="1">
        <v>3162935</v>
      </c>
      <c r="AG44" s="1">
        <v>3755396</v>
      </c>
      <c r="AH44" s="3">
        <f t="shared" si="70"/>
        <v>0.18731368175444651</v>
      </c>
      <c r="AJ44" t="s">
        <v>11</v>
      </c>
      <c r="AK44" s="1">
        <v>2935658</v>
      </c>
      <c r="AL44" s="1">
        <v>3162935</v>
      </c>
      <c r="AM44" s="1">
        <v>3755396</v>
      </c>
      <c r="AN44" s="1">
        <v>3223977</v>
      </c>
      <c r="AO44" s="3">
        <f t="shared" si="71"/>
        <v>-0.14150811259318596</v>
      </c>
      <c r="AQ44" t="s">
        <v>11</v>
      </c>
      <c r="AR44" s="1">
        <v>3162935</v>
      </c>
      <c r="AS44" s="1">
        <v>3755396</v>
      </c>
      <c r="AT44" s="1">
        <v>3230532</v>
      </c>
      <c r="AU44" s="1">
        <v>2634273</v>
      </c>
      <c r="AV44" s="3">
        <f t="shared" si="72"/>
        <v>-0.18456990984766597</v>
      </c>
      <c r="AX44" t="s">
        <v>11</v>
      </c>
      <c r="AY44" s="1">
        <v>3755396</v>
      </c>
      <c r="AZ44" s="1">
        <v>3230532</v>
      </c>
      <c r="BA44" s="1">
        <v>2634273</v>
      </c>
      <c r="BB44" s="1">
        <v>4008602</v>
      </c>
      <c r="BC44" s="3">
        <f t="shared" si="73"/>
        <v>0.52171092365901339</v>
      </c>
      <c r="BE44" t="s">
        <v>11</v>
      </c>
      <c r="BF44" s="1">
        <v>3230532</v>
      </c>
      <c r="BG44" s="1">
        <v>2634273</v>
      </c>
      <c r="BH44" s="1">
        <v>4008603</v>
      </c>
      <c r="BI44" s="1"/>
      <c r="BJ44" s="3">
        <f t="shared" si="74"/>
        <v>-1</v>
      </c>
    </row>
    <row r="45" spans="1:62" x14ac:dyDescent="0.25">
      <c r="A45" t="s">
        <v>12</v>
      </c>
      <c r="B45" s="1">
        <v>1744617</v>
      </c>
      <c r="C45" s="1">
        <v>1960305</v>
      </c>
      <c r="D45" s="1">
        <v>1941398</v>
      </c>
      <c r="E45" s="1">
        <v>2355063</v>
      </c>
      <c r="F45" s="3">
        <f t="shared" si="66"/>
        <v>0.21307583504258276</v>
      </c>
      <c r="H45" t="s">
        <v>12</v>
      </c>
      <c r="I45" s="1">
        <v>1960305</v>
      </c>
      <c r="J45" s="1">
        <v>1941398</v>
      </c>
      <c r="K45" s="1">
        <v>2355063</v>
      </c>
      <c r="L45" s="1">
        <v>2280125</v>
      </c>
      <c r="M45" s="3">
        <f t="shared" si="67"/>
        <v>-3.1819955559575286E-2</v>
      </c>
      <c r="O45" t="s">
        <v>12</v>
      </c>
      <c r="P45" s="1">
        <v>1941398</v>
      </c>
      <c r="Q45" s="1">
        <v>2355063</v>
      </c>
      <c r="R45" s="1">
        <v>2280125</v>
      </c>
      <c r="S45" s="1">
        <v>3002732</v>
      </c>
      <c r="T45" s="3">
        <f t="shared" si="68"/>
        <v>0.31691551998245715</v>
      </c>
      <c r="V45" t="s">
        <v>12</v>
      </c>
      <c r="W45" s="1">
        <v>2355063</v>
      </c>
      <c r="X45" s="1">
        <v>2280125</v>
      </c>
      <c r="Y45" s="1">
        <v>3002732</v>
      </c>
      <c r="Z45" s="1">
        <v>2626075</v>
      </c>
      <c r="AA45" s="3">
        <f t="shared" si="69"/>
        <v>-0.12543810103598985</v>
      </c>
      <c r="AC45" t="s">
        <v>12</v>
      </c>
      <c r="AD45" s="1">
        <v>2280125</v>
      </c>
      <c r="AE45" s="1">
        <v>3002732</v>
      </c>
      <c r="AF45" s="1">
        <v>2631060</v>
      </c>
      <c r="AG45" s="1">
        <v>2966039</v>
      </c>
      <c r="AH45" s="3">
        <f t="shared" si="70"/>
        <v>0.12731712693743202</v>
      </c>
      <c r="AJ45" t="s">
        <v>12</v>
      </c>
      <c r="AK45" s="1">
        <v>3002732</v>
      </c>
      <c r="AL45" s="1">
        <v>2631060</v>
      </c>
      <c r="AM45" s="1">
        <v>2966039</v>
      </c>
      <c r="AN45" s="1">
        <v>4178651</v>
      </c>
      <c r="AO45" s="3">
        <f t="shared" si="71"/>
        <v>0.40883211582855106</v>
      </c>
      <c r="AQ45" t="s">
        <v>12</v>
      </c>
      <c r="AR45" s="1">
        <v>2631060</v>
      </c>
      <c r="AS45" s="1">
        <v>2966039</v>
      </c>
      <c r="AT45" s="1">
        <v>4194565</v>
      </c>
      <c r="AU45" s="1">
        <v>2346175</v>
      </c>
      <c r="AV45" s="3">
        <f t="shared" si="72"/>
        <v>-0.44066309617326227</v>
      </c>
      <c r="AX45" t="s">
        <v>12</v>
      </c>
      <c r="AY45" s="1">
        <v>2966039</v>
      </c>
      <c r="AZ45" s="1">
        <v>4194565</v>
      </c>
      <c r="BA45" s="1">
        <v>2346175</v>
      </c>
      <c r="BB45" s="1">
        <v>3998966</v>
      </c>
      <c r="BC45" s="3">
        <f t="shared" si="73"/>
        <v>0.70446194337592027</v>
      </c>
      <c r="BE45" t="s">
        <v>12</v>
      </c>
      <c r="BF45" s="1">
        <v>4194565</v>
      </c>
      <c r="BG45" s="1">
        <v>2346175</v>
      </c>
      <c r="BH45" s="1">
        <v>3998966</v>
      </c>
      <c r="BI45" s="1"/>
      <c r="BJ45" s="3">
        <f t="shared" si="74"/>
        <v>-1</v>
      </c>
    </row>
    <row r="46" spans="1:62" x14ac:dyDescent="0.25">
      <c r="A46" t="s">
        <v>13</v>
      </c>
      <c r="B46" s="1">
        <v>1473022</v>
      </c>
      <c r="C46" s="1">
        <v>1455134</v>
      </c>
      <c r="D46" s="1">
        <v>1232042</v>
      </c>
      <c r="E46" s="1">
        <v>2106418</v>
      </c>
      <c r="F46" s="3">
        <f t="shared" si="66"/>
        <v>0.70969658501901711</v>
      </c>
      <c r="H46" t="s">
        <v>13</v>
      </c>
      <c r="I46" s="1">
        <v>1455134</v>
      </c>
      <c r="J46" s="1">
        <v>1232042</v>
      </c>
      <c r="K46" s="1">
        <v>2106418</v>
      </c>
      <c r="L46" s="1">
        <v>2197199</v>
      </c>
      <c r="M46" s="3">
        <f t="shared" si="67"/>
        <v>4.3097333957457629E-2</v>
      </c>
      <c r="O46" t="s">
        <v>13</v>
      </c>
      <c r="P46" s="1">
        <v>1232042</v>
      </c>
      <c r="Q46" s="1">
        <v>2106418</v>
      </c>
      <c r="R46" s="1">
        <v>2216339</v>
      </c>
      <c r="S46" s="1">
        <v>2628771</v>
      </c>
      <c r="T46" s="3">
        <f t="shared" si="68"/>
        <v>0.18608705617687549</v>
      </c>
      <c r="V46" t="s">
        <v>13</v>
      </c>
      <c r="W46" s="1">
        <v>2106418</v>
      </c>
      <c r="X46" s="1">
        <v>2216339</v>
      </c>
      <c r="Y46" s="1">
        <v>2628771</v>
      </c>
      <c r="Z46" s="1">
        <v>2387353</v>
      </c>
      <c r="AA46" s="3">
        <f t="shared" si="69"/>
        <v>-9.1836831736199165E-2</v>
      </c>
      <c r="AC46" t="s">
        <v>13</v>
      </c>
      <c r="AD46" s="1">
        <v>2216339</v>
      </c>
      <c r="AE46" s="1">
        <v>2628771</v>
      </c>
      <c r="AF46" s="1">
        <v>2400930</v>
      </c>
      <c r="AG46" s="1">
        <v>2958539</v>
      </c>
      <c r="AH46" s="3">
        <f t="shared" si="70"/>
        <v>0.23224708758689339</v>
      </c>
      <c r="AJ46" t="s">
        <v>13</v>
      </c>
      <c r="AK46" s="1">
        <v>2628771</v>
      </c>
      <c r="AL46" s="1">
        <v>2400930</v>
      </c>
      <c r="AM46" s="1">
        <v>2958539</v>
      </c>
      <c r="AN46" s="1">
        <v>3560809</v>
      </c>
      <c r="AO46" s="3">
        <f t="shared" si="71"/>
        <v>0.20357007293126772</v>
      </c>
      <c r="AQ46" t="s">
        <v>13</v>
      </c>
      <c r="AR46" s="1">
        <v>2400930</v>
      </c>
      <c r="AS46" s="1">
        <v>2958539</v>
      </c>
      <c r="AT46" s="1">
        <v>3586209</v>
      </c>
      <c r="AU46" s="1">
        <v>2073149</v>
      </c>
      <c r="AV46" s="3">
        <f t="shared" si="72"/>
        <v>-0.42191071407160041</v>
      </c>
      <c r="AX46" t="s">
        <v>13</v>
      </c>
      <c r="AY46" s="1">
        <v>2958539</v>
      </c>
      <c r="AZ46" s="1">
        <v>3586209</v>
      </c>
      <c r="BA46" s="1">
        <v>2073149</v>
      </c>
      <c r="BB46" s="1">
        <v>3852208</v>
      </c>
      <c r="BC46" s="3">
        <f t="shared" si="73"/>
        <v>0.8581433365377984</v>
      </c>
      <c r="BE46" t="s">
        <v>13</v>
      </c>
      <c r="BF46" s="1">
        <v>3586209</v>
      </c>
      <c r="BG46" s="1">
        <v>2073149</v>
      </c>
      <c r="BH46" s="1">
        <v>3852209</v>
      </c>
      <c r="BI46" s="1"/>
      <c r="BJ46" s="3">
        <f t="shared" si="74"/>
        <v>-1</v>
      </c>
    </row>
    <row r="47" spans="1:62" x14ac:dyDescent="0.25">
      <c r="A47" t="s">
        <v>14</v>
      </c>
      <c r="B47" s="1">
        <v>21618822</v>
      </c>
      <c r="C47" s="1">
        <v>24035600</v>
      </c>
      <c r="D47" s="1">
        <v>21087299</v>
      </c>
      <c r="E47" s="1">
        <v>24485493</v>
      </c>
      <c r="F47" s="3">
        <f t="shared" si="66"/>
        <v>0.16114885078454089</v>
      </c>
      <c r="H47" t="s">
        <v>14</v>
      </c>
      <c r="I47" s="1">
        <v>24035600</v>
      </c>
      <c r="J47" s="1">
        <v>21087299</v>
      </c>
      <c r="K47" s="1">
        <v>24481089</v>
      </c>
      <c r="L47" s="1">
        <v>26305488</v>
      </c>
      <c r="M47" s="3">
        <f t="shared" si="67"/>
        <v>7.4522787773043886E-2</v>
      </c>
      <c r="O47" t="s">
        <v>14</v>
      </c>
      <c r="P47" s="1">
        <v>21087299</v>
      </c>
      <c r="Q47" s="1">
        <v>24481089</v>
      </c>
      <c r="R47" s="1">
        <v>26324628</v>
      </c>
      <c r="S47" s="1">
        <v>27496625</v>
      </c>
      <c r="T47" s="3">
        <f t="shared" si="68"/>
        <v>4.4520933021351627E-2</v>
      </c>
      <c r="V47" t="s">
        <v>14</v>
      </c>
      <c r="W47" s="1">
        <f>+SUM(W35:W46)</f>
        <v>24481088</v>
      </c>
      <c r="X47" s="1">
        <f t="shared" ref="X47" si="75">+SUM(X35:X46)</f>
        <v>26324628</v>
      </c>
      <c r="Y47" s="1">
        <f t="shared" ref="Y47" si="76">+SUM(Y35:Y46)</f>
        <v>27496625</v>
      </c>
      <c r="Z47" s="1">
        <f t="shared" ref="Z47" si="77">+SUM(Z35:Z46)</f>
        <v>29511628</v>
      </c>
      <c r="AA47" s="3">
        <f t="shared" si="69"/>
        <v>7.3281830042777996E-2</v>
      </c>
      <c r="AC47" t="s">
        <v>14</v>
      </c>
      <c r="AD47" s="1">
        <f>+SUM(AD35:AD46)</f>
        <v>26324628</v>
      </c>
      <c r="AE47" s="1">
        <f t="shared" ref="AE47" si="78">+SUM(AE35:AE46)</f>
        <v>27496625</v>
      </c>
      <c r="AF47" s="1">
        <f t="shared" ref="AF47" si="79">+SUM(AF35:AF46)</f>
        <v>29578620</v>
      </c>
      <c r="AG47" s="1">
        <f t="shared" ref="AG47" si="80">+SUM(AG35:AG46)</f>
        <v>32872543</v>
      </c>
      <c r="AH47" s="3">
        <f t="shared" si="70"/>
        <v>0.11136161862859062</v>
      </c>
      <c r="AJ47" t="s">
        <v>14</v>
      </c>
      <c r="AK47" s="1">
        <f>+SUM(AK35:AK46)</f>
        <v>27496625</v>
      </c>
      <c r="AL47" s="1">
        <f t="shared" ref="AL47" si="81">+SUM(AL35:AL46)</f>
        <v>29578620</v>
      </c>
      <c r="AM47" s="1">
        <f t="shared" ref="AM47" si="82">+SUM(AM35:AM46)</f>
        <v>32872543</v>
      </c>
      <c r="AN47" s="1">
        <f t="shared" ref="AN47" si="83">+SUM(AN35:AN46)</f>
        <v>39201535</v>
      </c>
      <c r="AO47" s="3">
        <f t="shared" si="71"/>
        <v>0.19253125625236844</v>
      </c>
      <c r="AQ47" t="s">
        <v>14</v>
      </c>
      <c r="AR47" s="1">
        <f>+SUM(AR35:AR46)</f>
        <v>29578620</v>
      </c>
      <c r="AS47" s="1">
        <f t="shared" ref="AS47" si="84">+SUM(AS35:AS46)</f>
        <v>32872543</v>
      </c>
      <c r="AT47" s="1">
        <f t="shared" ref="AT47" si="85">+SUM(AT35:AT46)</f>
        <v>39258338</v>
      </c>
      <c r="AU47" s="1">
        <f t="shared" ref="AU47" si="86">+SUM(AU35:AU46)</f>
        <v>34606843</v>
      </c>
      <c r="AV47" s="3">
        <f t="shared" si="72"/>
        <v>-0.11848425677113483</v>
      </c>
      <c r="AX47" t="s">
        <v>14</v>
      </c>
      <c r="AY47" s="1">
        <f>+SUM(AY35:AY46)</f>
        <v>32872543</v>
      </c>
      <c r="AZ47" s="1">
        <f t="shared" ref="AZ47" si="87">+SUM(AZ35:AZ46)</f>
        <v>39258338</v>
      </c>
      <c r="BA47" s="1">
        <f t="shared" ref="BA47" si="88">+SUM(BA35:BA46)</f>
        <v>34606843</v>
      </c>
      <c r="BB47" s="1">
        <f t="shared" ref="BB47" si="89">+SUM(BB35:BB46)</f>
        <v>39439339</v>
      </c>
      <c r="BC47" s="3">
        <f t="shared" si="73"/>
        <v>0.13963989723072978</v>
      </c>
      <c r="BE47" t="s">
        <v>14</v>
      </c>
      <c r="BF47" s="1">
        <f>+SUM(BF35:BF46)</f>
        <v>39258338</v>
      </c>
      <c r="BG47" s="1">
        <f t="shared" ref="BG47" si="90">+SUM(BG35:BG46)</f>
        <v>34606843</v>
      </c>
      <c r="BH47" s="1">
        <f t="shared" ref="BH47" si="91">+SUM(BH35:BH46)</f>
        <v>39439343</v>
      </c>
      <c r="BI47" s="1">
        <f t="shared" ref="BI47" si="92">+SUM(BI35:BI46)</f>
        <v>0</v>
      </c>
      <c r="BJ47" s="3">
        <f t="shared" si="74"/>
        <v>-1</v>
      </c>
    </row>
    <row r="48" spans="1:62" x14ac:dyDescent="0.25">
      <c r="A48" t="s">
        <v>25</v>
      </c>
      <c r="H48" t="s">
        <v>25</v>
      </c>
      <c r="O48" t="s">
        <v>25</v>
      </c>
      <c r="V48" t="s">
        <v>25</v>
      </c>
      <c r="AC48" t="s">
        <v>25</v>
      </c>
      <c r="AJ48" t="s">
        <v>25</v>
      </c>
      <c r="AQ48" t="s">
        <v>25</v>
      </c>
      <c r="AX48" t="s">
        <v>25</v>
      </c>
      <c r="BE48" t="s">
        <v>25</v>
      </c>
    </row>
    <row r="49" spans="1:62" x14ac:dyDescent="0.25">
      <c r="A49" t="s">
        <v>30</v>
      </c>
      <c r="H49" t="s">
        <v>30</v>
      </c>
      <c r="O49" t="s">
        <v>30</v>
      </c>
      <c r="V49" t="s">
        <v>30</v>
      </c>
      <c r="AC49" t="s">
        <v>30</v>
      </c>
      <c r="AJ49" t="s">
        <v>30</v>
      </c>
      <c r="AQ49" t="s">
        <v>30</v>
      </c>
      <c r="AX49" t="s">
        <v>30</v>
      </c>
      <c r="BE49" t="s">
        <v>30</v>
      </c>
    </row>
    <row r="50" spans="1:62" x14ac:dyDescent="0.25">
      <c r="B50">
        <v>2013</v>
      </c>
      <c r="C50">
        <v>2014</v>
      </c>
      <c r="D50">
        <v>2015</v>
      </c>
      <c r="E50">
        <v>2016</v>
      </c>
      <c r="F50" t="s">
        <v>1</v>
      </c>
      <c r="I50">
        <v>2014</v>
      </c>
      <c r="J50">
        <v>2015</v>
      </c>
      <c r="K50">
        <v>2016</v>
      </c>
      <c r="L50">
        <v>2017</v>
      </c>
      <c r="M50" t="s">
        <v>33</v>
      </c>
      <c r="P50">
        <f>+P34</f>
        <v>2015</v>
      </c>
      <c r="Q50">
        <f t="shared" ref="Q50:T50" si="93">+Q34</f>
        <v>2016</v>
      </c>
      <c r="R50">
        <f t="shared" si="93"/>
        <v>2017</v>
      </c>
      <c r="S50">
        <f t="shared" si="93"/>
        <v>2018</v>
      </c>
      <c r="T50" t="str">
        <f t="shared" si="93"/>
        <v>2018x2017</v>
      </c>
      <c r="U50" s="5"/>
      <c r="W50">
        <f>+W34</f>
        <v>2016</v>
      </c>
      <c r="X50">
        <f t="shared" ref="X50:AA50" si="94">+X34</f>
        <v>2017</v>
      </c>
      <c r="Y50">
        <f t="shared" si="94"/>
        <v>2018</v>
      </c>
      <c r="Z50">
        <f t="shared" si="94"/>
        <v>2019</v>
      </c>
      <c r="AA50" t="str">
        <f t="shared" si="94"/>
        <v>2019x2018</v>
      </c>
      <c r="AD50">
        <f>+AD34</f>
        <v>2017</v>
      </c>
      <c r="AE50">
        <f t="shared" ref="AE50:AH50" si="95">+AE34</f>
        <v>2018</v>
      </c>
      <c r="AF50">
        <f t="shared" si="95"/>
        <v>2019</v>
      </c>
      <c r="AG50">
        <f t="shared" si="95"/>
        <v>2020</v>
      </c>
      <c r="AH50" t="str">
        <f t="shared" si="95"/>
        <v>2020x2019</v>
      </c>
      <c r="AK50">
        <f>+AK34</f>
        <v>2018</v>
      </c>
      <c r="AL50">
        <f t="shared" ref="AL50:AO50" si="96">+AL34</f>
        <v>2019</v>
      </c>
      <c r="AM50">
        <f t="shared" si="96"/>
        <v>2020</v>
      </c>
      <c r="AN50">
        <f t="shared" si="96"/>
        <v>2021</v>
      </c>
      <c r="AO50" t="str">
        <f t="shared" si="96"/>
        <v>2021x2020</v>
      </c>
      <c r="AR50">
        <f>+AR34</f>
        <v>2019</v>
      </c>
      <c r="AS50">
        <f t="shared" ref="AS50:AV50" si="97">+AS34</f>
        <v>2020</v>
      </c>
      <c r="AT50">
        <f t="shared" si="97"/>
        <v>2021</v>
      </c>
      <c r="AU50">
        <f t="shared" si="97"/>
        <v>2022</v>
      </c>
      <c r="AV50" t="str">
        <f t="shared" si="97"/>
        <v>2022x2021</v>
      </c>
      <c r="AY50">
        <f>+AY34</f>
        <v>2020</v>
      </c>
      <c r="AZ50">
        <f t="shared" ref="AZ50:BC50" si="98">+AZ34</f>
        <v>2021</v>
      </c>
      <c r="BA50">
        <f t="shared" si="98"/>
        <v>2022</v>
      </c>
      <c r="BB50">
        <f t="shared" si="98"/>
        <v>2023</v>
      </c>
      <c r="BC50" t="str">
        <f t="shared" si="98"/>
        <v>2023x2022</v>
      </c>
      <c r="BF50">
        <f>+BF34</f>
        <v>2021</v>
      </c>
      <c r="BG50">
        <f t="shared" ref="BG50:BJ50" si="99">+BG34</f>
        <v>2022</v>
      </c>
      <c r="BH50">
        <f t="shared" si="99"/>
        <v>2023</v>
      </c>
      <c r="BI50">
        <f t="shared" si="99"/>
        <v>2024</v>
      </c>
      <c r="BJ50" t="str">
        <f t="shared" si="99"/>
        <v>2023x2022</v>
      </c>
    </row>
    <row r="51" spans="1:62" x14ac:dyDescent="0.25">
      <c r="A51" t="s">
        <v>2</v>
      </c>
      <c r="B51" s="4">
        <v>57357</v>
      </c>
      <c r="C51" s="4">
        <v>54010</v>
      </c>
      <c r="D51" s="4">
        <v>50640</v>
      </c>
      <c r="E51" s="4">
        <v>37348</v>
      </c>
      <c r="F51" s="3">
        <f t="shared" ref="F51:F63" si="100">+E51/D51-1</f>
        <v>-0.26248025276461295</v>
      </c>
      <c r="H51" t="s">
        <v>2</v>
      </c>
      <c r="I51" s="1">
        <v>54010</v>
      </c>
      <c r="J51" s="1">
        <v>50640</v>
      </c>
      <c r="K51" s="1">
        <v>37348</v>
      </c>
      <c r="L51" s="1">
        <v>37119</v>
      </c>
      <c r="M51" s="3">
        <f>+L51/K51-1</f>
        <v>-6.131519760094295E-3</v>
      </c>
      <c r="O51" t="s">
        <v>2</v>
      </c>
      <c r="P51" s="1">
        <v>50640</v>
      </c>
      <c r="Q51" s="1">
        <v>37348</v>
      </c>
      <c r="R51" s="1">
        <v>37119</v>
      </c>
      <c r="S51" s="1">
        <v>31562</v>
      </c>
      <c r="T51" s="3">
        <f>+S51/R51-1</f>
        <v>-0.14970769686683372</v>
      </c>
      <c r="U51" s="5"/>
      <c r="V51" t="s">
        <v>2</v>
      </c>
      <c r="W51" s="1">
        <v>37348</v>
      </c>
      <c r="X51" s="1">
        <v>37119</v>
      </c>
      <c r="Y51" s="1">
        <v>31562</v>
      </c>
      <c r="Z51" s="1">
        <v>13533</v>
      </c>
      <c r="AA51" s="3">
        <f>+Z51/Y51-1</f>
        <v>-0.57122489069133775</v>
      </c>
      <c r="AC51" t="s">
        <v>2</v>
      </c>
      <c r="AD51" s="1">
        <v>37119</v>
      </c>
      <c r="AE51" s="1">
        <v>31562</v>
      </c>
      <c r="AF51" s="1">
        <v>13533</v>
      </c>
      <c r="AG51" s="1">
        <v>45199</v>
      </c>
      <c r="AH51" s="3">
        <f>+AG51/AF51-1</f>
        <v>2.3399098499963054</v>
      </c>
      <c r="AJ51" t="s">
        <v>2</v>
      </c>
      <c r="AK51" s="1">
        <v>31562</v>
      </c>
      <c r="AL51" s="1">
        <v>13533</v>
      </c>
      <c r="AM51" s="1">
        <v>45199</v>
      </c>
      <c r="AN51" s="1">
        <v>49814</v>
      </c>
      <c r="AO51" s="3">
        <f>+AN51/AM51-1</f>
        <v>0.10210402885019576</v>
      </c>
      <c r="AQ51" t="s">
        <v>2</v>
      </c>
      <c r="AR51" s="1">
        <v>13533</v>
      </c>
      <c r="AS51" s="1">
        <v>45199</v>
      </c>
      <c r="AT51" s="1">
        <v>49814</v>
      </c>
      <c r="AU51" s="1">
        <v>69211</v>
      </c>
      <c r="AV51" s="3">
        <f>+AU51/AT51-1</f>
        <v>0.38938852531416868</v>
      </c>
      <c r="AX51" t="s">
        <v>2</v>
      </c>
      <c r="AY51" s="1">
        <v>45199</v>
      </c>
      <c r="AZ51" s="1">
        <v>49814</v>
      </c>
      <c r="BA51" s="1">
        <v>69211</v>
      </c>
      <c r="BB51" s="1">
        <v>73040</v>
      </c>
      <c r="BC51" s="3">
        <f>+BB51/BA51-1</f>
        <v>5.5323575732181274E-2</v>
      </c>
      <c r="BE51" t="s">
        <v>2</v>
      </c>
      <c r="BF51" s="1">
        <v>49814</v>
      </c>
      <c r="BG51" s="1">
        <v>69211</v>
      </c>
      <c r="BH51" s="1">
        <v>73040</v>
      </c>
      <c r="BI51" s="1"/>
      <c r="BJ51" s="3">
        <f>+BI51/BH51-1</f>
        <v>-1</v>
      </c>
    </row>
    <row r="52" spans="1:62" x14ac:dyDescent="0.25">
      <c r="A52" t="s">
        <v>3</v>
      </c>
      <c r="B52" s="4">
        <v>40104</v>
      </c>
      <c r="C52" s="4">
        <v>50466</v>
      </c>
      <c r="D52" s="4">
        <v>38994</v>
      </c>
      <c r="E52" s="4">
        <v>15543</v>
      </c>
      <c r="F52" s="3">
        <f t="shared" si="100"/>
        <v>-0.60140021541775657</v>
      </c>
      <c r="H52" t="s">
        <v>3</v>
      </c>
      <c r="I52" s="1">
        <v>50466</v>
      </c>
      <c r="J52" s="1">
        <v>38994</v>
      </c>
      <c r="K52" s="1">
        <v>15543</v>
      </c>
      <c r="L52" s="1">
        <v>12902</v>
      </c>
      <c r="M52" s="3">
        <f t="shared" ref="M52:M63" si="101">+L52/K52-1</f>
        <v>-0.16991571768641833</v>
      </c>
      <c r="O52" t="s">
        <v>3</v>
      </c>
      <c r="P52" s="1">
        <v>38994</v>
      </c>
      <c r="Q52" s="1">
        <v>15543</v>
      </c>
      <c r="R52" s="1">
        <v>12902</v>
      </c>
      <c r="S52" s="1">
        <v>11554</v>
      </c>
      <c r="T52" s="3">
        <f t="shared" ref="T52:T63" si="102">+S52/R52-1</f>
        <v>-0.10447992559293129</v>
      </c>
      <c r="U52" s="5"/>
      <c r="V52" t="s">
        <v>3</v>
      </c>
      <c r="W52" s="1">
        <v>15543</v>
      </c>
      <c r="X52" s="1">
        <v>12902</v>
      </c>
      <c r="Y52" s="1">
        <v>11554</v>
      </c>
      <c r="Z52" s="1">
        <v>8140</v>
      </c>
      <c r="AA52" s="3">
        <f t="shared" ref="AA52:AA63" si="103">+Z52/Y52-1</f>
        <v>-0.2954820841267094</v>
      </c>
      <c r="AC52" t="s">
        <v>3</v>
      </c>
      <c r="AD52" s="1">
        <v>12902</v>
      </c>
      <c r="AE52" s="1">
        <v>11554</v>
      </c>
      <c r="AF52" s="1">
        <v>8140</v>
      </c>
      <c r="AG52" s="1">
        <v>30464</v>
      </c>
      <c r="AH52" s="3">
        <f t="shared" ref="AH52:AH63" si="104">+AG52/AF52-1</f>
        <v>2.7425061425061426</v>
      </c>
      <c r="AJ52" t="s">
        <v>3</v>
      </c>
      <c r="AK52" s="1">
        <v>11554</v>
      </c>
      <c r="AL52" s="1">
        <v>8140</v>
      </c>
      <c r="AM52" s="1">
        <v>30464</v>
      </c>
      <c r="AN52" s="1">
        <v>37891</v>
      </c>
      <c r="AO52" s="3">
        <f t="shared" ref="AO52:AO63" si="105">+AN52/AM52-1</f>
        <v>0.24379595588235303</v>
      </c>
      <c r="AQ52" t="s">
        <v>3</v>
      </c>
      <c r="AR52" s="1">
        <v>8140</v>
      </c>
      <c r="AS52" s="1">
        <v>30464</v>
      </c>
      <c r="AT52" s="1">
        <v>37891</v>
      </c>
      <c r="AU52" s="1">
        <v>26828</v>
      </c>
      <c r="AV52" s="3">
        <f t="shared" ref="AV52:AV63" si="106">+AU52/AT52-1</f>
        <v>-0.29196906917209886</v>
      </c>
      <c r="AX52" t="s">
        <v>3</v>
      </c>
      <c r="AY52" s="1">
        <v>30464</v>
      </c>
      <c r="AZ52" s="1">
        <v>37891</v>
      </c>
      <c r="BA52" s="1">
        <v>26828</v>
      </c>
      <c r="BB52" s="1">
        <v>34474</v>
      </c>
      <c r="BC52" s="3">
        <f t="shared" ref="BC52:BC63" si="107">+BB52/BA52-1</f>
        <v>0.28500074548978671</v>
      </c>
      <c r="BE52" t="s">
        <v>3</v>
      </c>
      <c r="BF52" s="1">
        <v>37891</v>
      </c>
      <c r="BG52" s="1">
        <v>26828</v>
      </c>
      <c r="BH52" s="1">
        <v>34474</v>
      </c>
      <c r="BI52" s="1"/>
      <c r="BJ52" s="3">
        <f t="shared" ref="BJ52:BJ63" si="108">+BI52/BH52-1</f>
        <v>-1</v>
      </c>
    </row>
    <row r="53" spans="1:62" x14ac:dyDescent="0.25">
      <c r="A53" t="s">
        <v>4</v>
      </c>
      <c r="B53" s="4">
        <v>35312</v>
      </c>
      <c r="C53" s="4">
        <v>52893</v>
      </c>
      <c r="D53" s="4">
        <v>17070</v>
      </c>
      <c r="E53" s="4">
        <v>13605</v>
      </c>
      <c r="F53" s="3">
        <f t="shared" si="100"/>
        <v>-0.20298769771529002</v>
      </c>
      <c r="H53" t="s">
        <v>4</v>
      </c>
      <c r="I53" s="1">
        <v>52893</v>
      </c>
      <c r="J53" s="1">
        <v>17070</v>
      </c>
      <c r="K53" s="1">
        <v>13605</v>
      </c>
      <c r="L53" s="1">
        <v>14716</v>
      </c>
      <c r="M53" s="3">
        <f t="shared" si="101"/>
        <v>8.1661153987504509E-2</v>
      </c>
      <c r="O53" t="s">
        <v>4</v>
      </c>
      <c r="P53" s="1">
        <v>17070</v>
      </c>
      <c r="Q53" s="1">
        <v>13605</v>
      </c>
      <c r="R53" s="1">
        <v>14716</v>
      </c>
      <c r="S53" s="1">
        <v>15737</v>
      </c>
      <c r="T53" s="3">
        <f t="shared" si="102"/>
        <v>6.9380266376732891E-2</v>
      </c>
      <c r="U53" s="5"/>
      <c r="V53" t="s">
        <v>4</v>
      </c>
      <c r="W53" s="1">
        <v>13605</v>
      </c>
      <c r="X53" s="1">
        <v>14716</v>
      </c>
      <c r="Y53" s="1">
        <v>15737</v>
      </c>
      <c r="Z53" s="1">
        <v>9368</v>
      </c>
      <c r="AA53" s="3">
        <f t="shared" si="103"/>
        <v>-0.40471500285950313</v>
      </c>
      <c r="AC53" t="s">
        <v>4</v>
      </c>
      <c r="AD53" s="1">
        <v>14716</v>
      </c>
      <c r="AE53" s="1">
        <v>15737</v>
      </c>
      <c r="AF53" s="1">
        <v>9368</v>
      </c>
      <c r="AG53" s="1">
        <v>13335</v>
      </c>
      <c r="AH53" s="3">
        <f t="shared" si="104"/>
        <v>0.42346285226302305</v>
      </c>
      <c r="AJ53" t="s">
        <v>4</v>
      </c>
      <c r="AK53" s="1">
        <v>15737</v>
      </c>
      <c r="AL53" s="1">
        <v>9368</v>
      </c>
      <c r="AM53" s="1">
        <v>13335</v>
      </c>
      <c r="AN53" s="1">
        <v>31485</v>
      </c>
      <c r="AO53" s="3">
        <f t="shared" si="105"/>
        <v>1.3610798650168729</v>
      </c>
      <c r="AQ53" t="s">
        <v>34</v>
      </c>
      <c r="AR53" s="1">
        <v>9368</v>
      </c>
      <c r="AS53" s="1">
        <v>13335</v>
      </c>
      <c r="AT53" s="1">
        <v>31485</v>
      </c>
      <c r="AU53" s="1">
        <v>16155</v>
      </c>
      <c r="AV53" s="3">
        <f t="shared" si="106"/>
        <v>-0.48689852310624104</v>
      </c>
      <c r="AX53" t="s">
        <v>34</v>
      </c>
      <c r="AY53" s="1">
        <v>13335</v>
      </c>
      <c r="AZ53" s="1">
        <v>31485</v>
      </c>
      <c r="BA53" s="1">
        <v>16155</v>
      </c>
      <c r="BB53" s="1">
        <v>24110</v>
      </c>
      <c r="BC53" s="3">
        <f t="shared" si="107"/>
        <v>0.49241720829464564</v>
      </c>
      <c r="BE53" t="s">
        <v>34</v>
      </c>
      <c r="BF53" s="1">
        <v>31485</v>
      </c>
      <c r="BG53" s="1">
        <v>16155</v>
      </c>
      <c r="BH53" s="1">
        <v>24110</v>
      </c>
      <c r="BI53" s="1"/>
      <c r="BJ53" s="3">
        <f t="shared" si="108"/>
        <v>-1</v>
      </c>
    </row>
    <row r="54" spans="1:62" x14ac:dyDescent="0.25">
      <c r="A54" t="s">
        <v>5</v>
      </c>
      <c r="B54" s="4">
        <v>54850</v>
      </c>
      <c r="C54" s="4">
        <v>69241</v>
      </c>
      <c r="D54" s="4">
        <v>51545</v>
      </c>
      <c r="E54" s="4">
        <v>24624</v>
      </c>
      <c r="F54" s="3">
        <f t="shared" si="100"/>
        <v>-0.52228150160054321</v>
      </c>
      <c r="H54" t="s">
        <v>5</v>
      </c>
      <c r="I54" s="1">
        <v>69241</v>
      </c>
      <c r="J54" s="1">
        <v>51545</v>
      </c>
      <c r="K54" s="1">
        <v>24624</v>
      </c>
      <c r="L54" s="1">
        <v>23132</v>
      </c>
      <c r="M54" s="3">
        <f t="shared" si="101"/>
        <v>-6.0591293047433381E-2</v>
      </c>
      <c r="O54" t="s">
        <v>5</v>
      </c>
      <c r="P54" s="1">
        <v>51545</v>
      </c>
      <c r="Q54" s="1">
        <v>24624</v>
      </c>
      <c r="R54" s="1">
        <v>23132</v>
      </c>
      <c r="S54" s="1">
        <v>25471</v>
      </c>
      <c r="T54" s="3">
        <f t="shared" si="102"/>
        <v>0.10111533805983064</v>
      </c>
      <c r="U54" s="5"/>
      <c r="V54" t="s">
        <v>5</v>
      </c>
      <c r="W54" s="1">
        <v>24624</v>
      </c>
      <c r="X54" s="1">
        <v>23132</v>
      </c>
      <c r="Y54" s="1">
        <v>25471</v>
      </c>
      <c r="Z54" s="1">
        <v>14784</v>
      </c>
      <c r="AA54" s="3">
        <f t="shared" si="103"/>
        <v>-0.41957520317223507</v>
      </c>
      <c r="AC54" t="s">
        <v>5</v>
      </c>
      <c r="AD54" s="1">
        <v>23132</v>
      </c>
      <c r="AE54" s="1">
        <v>25471</v>
      </c>
      <c r="AF54" s="1">
        <v>14784</v>
      </c>
      <c r="AG54" s="1">
        <v>39327</v>
      </c>
      <c r="AH54" s="3">
        <f t="shared" si="104"/>
        <v>1.6601055194805197</v>
      </c>
      <c r="AJ54" t="s">
        <v>5</v>
      </c>
      <c r="AK54" s="1">
        <v>25471</v>
      </c>
      <c r="AL54" s="1">
        <v>14784</v>
      </c>
      <c r="AM54" s="1">
        <v>39327</v>
      </c>
      <c r="AN54" s="1">
        <v>44805</v>
      </c>
      <c r="AO54" s="3">
        <f t="shared" si="105"/>
        <v>0.13929361507361349</v>
      </c>
      <c r="AQ54" t="s">
        <v>5</v>
      </c>
      <c r="AR54" s="1">
        <v>14784</v>
      </c>
      <c r="AS54" s="1">
        <v>39327</v>
      </c>
      <c r="AT54" s="1">
        <v>44805</v>
      </c>
      <c r="AU54" s="1">
        <v>30725</v>
      </c>
      <c r="AV54" s="3">
        <f t="shared" si="106"/>
        <v>-0.31425064166945649</v>
      </c>
      <c r="AX54" t="s">
        <v>5</v>
      </c>
      <c r="AY54" s="1">
        <v>39327</v>
      </c>
      <c r="AZ54" s="1">
        <v>44805</v>
      </c>
      <c r="BA54" s="1">
        <v>30725</v>
      </c>
      <c r="BB54" s="1">
        <v>21383</v>
      </c>
      <c r="BC54" s="3">
        <f t="shared" si="107"/>
        <v>-0.30405207485760777</v>
      </c>
      <c r="BE54" t="s">
        <v>5</v>
      </c>
      <c r="BF54" s="1">
        <v>44805</v>
      </c>
      <c r="BG54" s="1">
        <v>30725</v>
      </c>
      <c r="BH54" s="1">
        <v>21383</v>
      </c>
      <c r="BI54" s="1"/>
      <c r="BJ54" s="3">
        <f t="shared" si="108"/>
        <v>-1</v>
      </c>
    </row>
    <row r="55" spans="1:62" x14ac:dyDescent="0.25">
      <c r="A55" t="s">
        <v>6</v>
      </c>
      <c r="B55" s="4">
        <v>85679</v>
      </c>
      <c r="C55" s="4">
        <v>66393</v>
      </c>
      <c r="D55" s="4">
        <v>52728</v>
      </c>
      <c r="E55" s="4">
        <v>38257</v>
      </c>
      <c r="F55" s="3">
        <f t="shared" si="100"/>
        <v>-0.27444621453497198</v>
      </c>
      <c r="H55" t="s">
        <v>6</v>
      </c>
      <c r="I55" s="1">
        <v>66393</v>
      </c>
      <c r="J55" s="1">
        <v>52728</v>
      </c>
      <c r="K55" s="1">
        <v>38257</v>
      </c>
      <c r="L55" s="1">
        <v>43036</v>
      </c>
      <c r="M55" s="3">
        <f t="shared" si="101"/>
        <v>0.12491831560237343</v>
      </c>
      <c r="O55" t="s">
        <v>6</v>
      </c>
      <c r="P55" s="1">
        <v>52728</v>
      </c>
      <c r="Q55" s="1">
        <v>38257</v>
      </c>
      <c r="R55" s="1">
        <v>43036</v>
      </c>
      <c r="S55" s="1">
        <v>17451</v>
      </c>
      <c r="T55" s="3">
        <f t="shared" si="102"/>
        <v>-0.59450227716330506</v>
      </c>
      <c r="U55" s="5"/>
      <c r="V55" t="s">
        <v>6</v>
      </c>
      <c r="W55" s="1">
        <v>38257</v>
      </c>
      <c r="X55" s="1">
        <v>43036</v>
      </c>
      <c r="Y55" s="1">
        <v>17451</v>
      </c>
      <c r="Z55" s="1">
        <v>35373</v>
      </c>
      <c r="AA55" s="3">
        <f t="shared" si="103"/>
        <v>1.0269898573147671</v>
      </c>
      <c r="AC55" t="s">
        <v>6</v>
      </c>
      <c r="AD55" s="1">
        <v>43036</v>
      </c>
      <c r="AE55" s="1">
        <v>17451</v>
      </c>
      <c r="AF55" s="1">
        <v>35373</v>
      </c>
      <c r="AG55" s="1">
        <v>65851</v>
      </c>
      <c r="AH55" s="3">
        <f t="shared" si="104"/>
        <v>0.86161761795719904</v>
      </c>
      <c r="AJ55" t="s">
        <v>6</v>
      </c>
      <c r="AK55" s="1">
        <v>17451</v>
      </c>
      <c r="AL55" s="1">
        <v>35373</v>
      </c>
      <c r="AM55" s="1">
        <v>65851</v>
      </c>
      <c r="AN55" s="1">
        <v>72463</v>
      </c>
      <c r="AO55" s="3">
        <f t="shared" si="105"/>
        <v>0.10040849797269602</v>
      </c>
      <c r="AQ55" t="s">
        <v>6</v>
      </c>
      <c r="AR55" s="1">
        <v>35373</v>
      </c>
      <c r="AS55" s="1">
        <v>65851</v>
      </c>
      <c r="AT55" s="1">
        <v>72463</v>
      </c>
      <c r="AU55" s="1">
        <v>33004</v>
      </c>
      <c r="AV55" s="3">
        <f t="shared" si="106"/>
        <v>-0.54453997212370453</v>
      </c>
      <c r="AX55" t="s">
        <v>6</v>
      </c>
      <c r="AY55" s="1">
        <v>65851</v>
      </c>
      <c r="AZ55" s="1">
        <v>72463</v>
      </c>
      <c r="BA55" s="1">
        <v>33004</v>
      </c>
      <c r="BB55" s="1">
        <v>39246</v>
      </c>
      <c r="BC55" s="3">
        <f t="shared" si="107"/>
        <v>0.18912859047388197</v>
      </c>
      <c r="BE55" t="s">
        <v>6</v>
      </c>
      <c r="BF55" s="1">
        <v>72463</v>
      </c>
      <c r="BG55" s="1">
        <v>33004</v>
      </c>
      <c r="BH55" s="1">
        <v>39246</v>
      </c>
      <c r="BI55" s="1"/>
      <c r="BJ55" s="3">
        <f t="shared" si="108"/>
        <v>-1</v>
      </c>
    </row>
    <row r="56" spans="1:62" x14ac:dyDescent="0.25">
      <c r="A56" t="s">
        <v>7</v>
      </c>
      <c r="B56" s="4">
        <v>68465</v>
      </c>
      <c r="C56" s="4">
        <v>70942</v>
      </c>
      <c r="D56" s="4">
        <v>73701</v>
      </c>
      <c r="E56" s="4">
        <v>79607</v>
      </c>
      <c r="F56" s="3">
        <f t="shared" si="100"/>
        <v>8.0134597902335125E-2</v>
      </c>
      <c r="H56" t="s">
        <v>7</v>
      </c>
      <c r="I56" s="1">
        <v>70942</v>
      </c>
      <c r="J56" s="1">
        <v>73701</v>
      </c>
      <c r="K56" s="1">
        <v>79607</v>
      </c>
      <c r="L56" s="1">
        <v>46648</v>
      </c>
      <c r="M56" s="3">
        <f t="shared" si="101"/>
        <v>-0.41402138002939437</v>
      </c>
      <c r="O56" t="s">
        <v>7</v>
      </c>
      <c r="P56" s="1">
        <v>73701</v>
      </c>
      <c r="Q56" s="1">
        <v>79607</v>
      </c>
      <c r="R56" s="1">
        <v>46648</v>
      </c>
      <c r="S56" s="1">
        <v>50380</v>
      </c>
      <c r="T56" s="3">
        <f t="shared" si="102"/>
        <v>8.0003429943406035E-2</v>
      </c>
      <c r="U56" s="5"/>
      <c r="V56" t="s">
        <v>7</v>
      </c>
      <c r="W56" s="1">
        <v>79607</v>
      </c>
      <c r="X56" s="1">
        <v>46648</v>
      </c>
      <c r="Y56" s="1">
        <v>50380</v>
      </c>
      <c r="Z56" s="1">
        <v>36019</v>
      </c>
      <c r="AA56" s="3">
        <f t="shared" si="103"/>
        <v>-0.28505359269551411</v>
      </c>
      <c r="AC56" t="s">
        <v>7</v>
      </c>
      <c r="AD56" s="1">
        <v>46648</v>
      </c>
      <c r="AE56" s="1">
        <v>50380</v>
      </c>
      <c r="AF56" s="1">
        <v>36019</v>
      </c>
      <c r="AG56" s="1">
        <v>96071</v>
      </c>
      <c r="AH56" s="3">
        <f t="shared" si="104"/>
        <v>1.6672311835420195</v>
      </c>
      <c r="AJ56" t="s">
        <v>7</v>
      </c>
      <c r="AK56" s="1">
        <v>50380</v>
      </c>
      <c r="AL56" s="1">
        <v>36019</v>
      </c>
      <c r="AM56" s="1">
        <v>96071</v>
      </c>
      <c r="AN56" s="1">
        <v>83545</v>
      </c>
      <c r="AO56" s="3">
        <f t="shared" si="105"/>
        <v>-0.13038273776685994</v>
      </c>
      <c r="AQ56" t="s">
        <v>7</v>
      </c>
      <c r="AR56" s="1">
        <v>36019</v>
      </c>
      <c r="AS56" s="1">
        <v>96071</v>
      </c>
      <c r="AT56" s="1">
        <v>83545</v>
      </c>
      <c r="AU56" s="1">
        <v>47558</v>
      </c>
      <c r="AV56" s="3">
        <f t="shared" si="106"/>
        <v>-0.43074989526602425</v>
      </c>
      <c r="AX56" t="s">
        <v>7</v>
      </c>
      <c r="AY56" s="1">
        <v>96071</v>
      </c>
      <c r="AZ56" s="1">
        <v>83545</v>
      </c>
      <c r="BA56" s="1">
        <v>47558</v>
      </c>
      <c r="BB56" s="1">
        <v>36104</v>
      </c>
      <c r="BC56" s="3">
        <f t="shared" si="107"/>
        <v>-0.24084276041885699</v>
      </c>
      <c r="BE56" t="s">
        <v>7</v>
      </c>
      <c r="BF56" s="1">
        <v>83545</v>
      </c>
      <c r="BG56" s="1">
        <v>47558</v>
      </c>
      <c r="BH56" s="1">
        <v>36104</v>
      </c>
      <c r="BI56" s="1"/>
      <c r="BJ56" s="3">
        <f t="shared" si="108"/>
        <v>-1</v>
      </c>
    </row>
    <row r="57" spans="1:62" x14ac:dyDescent="0.25">
      <c r="A57" t="s">
        <v>8</v>
      </c>
      <c r="B57" s="4">
        <v>74660</v>
      </c>
      <c r="C57" s="4">
        <v>72290</v>
      </c>
      <c r="D57" s="4">
        <v>67787</v>
      </c>
      <c r="E57" s="4">
        <v>79732</v>
      </c>
      <c r="F57" s="3">
        <f t="shared" si="100"/>
        <v>0.17621372829598592</v>
      </c>
      <c r="H57" t="s">
        <v>8</v>
      </c>
      <c r="I57" s="1">
        <v>72290</v>
      </c>
      <c r="J57" s="1">
        <v>67787</v>
      </c>
      <c r="K57" s="1">
        <v>79732</v>
      </c>
      <c r="L57" s="1">
        <v>37448</v>
      </c>
      <c r="M57" s="3">
        <f t="shared" si="101"/>
        <v>-0.53032659409020222</v>
      </c>
      <c r="O57" t="s">
        <v>8</v>
      </c>
      <c r="P57" s="1">
        <v>67787</v>
      </c>
      <c r="Q57" s="1">
        <v>79732</v>
      </c>
      <c r="R57" s="1">
        <v>37448</v>
      </c>
      <c r="S57" s="1">
        <v>48294</v>
      </c>
      <c r="T57" s="3">
        <f t="shared" si="102"/>
        <v>0.28962828455458234</v>
      </c>
      <c r="U57" s="5"/>
      <c r="V57" t="s">
        <v>8</v>
      </c>
      <c r="W57" s="1">
        <v>79732</v>
      </c>
      <c r="X57" s="1">
        <v>37448</v>
      </c>
      <c r="Y57" s="1">
        <v>48294</v>
      </c>
      <c r="Z57" s="1">
        <v>34144</v>
      </c>
      <c r="AA57" s="3">
        <f t="shared" si="103"/>
        <v>-0.2929970596761502</v>
      </c>
      <c r="AC57" t="s">
        <v>8</v>
      </c>
      <c r="AD57" s="1">
        <v>37448</v>
      </c>
      <c r="AE57" s="1">
        <v>48294</v>
      </c>
      <c r="AF57" s="1">
        <v>34144</v>
      </c>
      <c r="AG57" s="1">
        <v>74211</v>
      </c>
      <c r="AH57" s="3">
        <f t="shared" si="104"/>
        <v>1.1734711808809748</v>
      </c>
      <c r="AJ57" t="s">
        <v>8</v>
      </c>
      <c r="AK57" s="1">
        <v>48294</v>
      </c>
      <c r="AL57" s="1">
        <v>34144</v>
      </c>
      <c r="AM57" s="1">
        <v>74211</v>
      </c>
      <c r="AN57" s="1">
        <v>70241</v>
      </c>
      <c r="AO57" s="3">
        <f t="shared" si="105"/>
        <v>-5.3496112436161702E-2</v>
      </c>
      <c r="AQ57" t="s">
        <v>8</v>
      </c>
      <c r="AR57" s="1">
        <v>34144</v>
      </c>
      <c r="AS57" s="1">
        <v>74211</v>
      </c>
      <c r="AT57" s="1">
        <v>70241</v>
      </c>
      <c r="AU57" s="1">
        <v>51530</v>
      </c>
      <c r="AV57" s="3">
        <f t="shared" si="106"/>
        <v>-0.26638288179268521</v>
      </c>
      <c r="AX57" t="s">
        <v>8</v>
      </c>
      <c r="AY57" s="1">
        <v>74211</v>
      </c>
      <c r="AZ57" s="1">
        <v>70241</v>
      </c>
      <c r="BA57" s="1">
        <v>51530</v>
      </c>
      <c r="BB57" s="1">
        <v>75130</v>
      </c>
      <c r="BC57" s="3">
        <f t="shared" si="107"/>
        <v>0.4579856394333397</v>
      </c>
      <c r="BE57" t="s">
        <v>8</v>
      </c>
      <c r="BF57" s="1">
        <v>70241</v>
      </c>
      <c r="BG57" s="1">
        <v>51530</v>
      </c>
      <c r="BH57" s="1">
        <v>75130</v>
      </c>
      <c r="BI57" s="1"/>
      <c r="BJ57" s="3">
        <f t="shared" si="108"/>
        <v>-1</v>
      </c>
    </row>
    <row r="58" spans="1:62" x14ac:dyDescent="0.25">
      <c r="A58" t="s">
        <v>9</v>
      </c>
      <c r="B58" s="4">
        <v>61595</v>
      </c>
      <c r="C58" s="4">
        <v>53920</v>
      </c>
      <c r="D58" s="4">
        <v>46262</v>
      </c>
      <c r="E58" s="4">
        <v>83808</v>
      </c>
      <c r="F58" s="3">
        <f t="shared" si="100"/>
        <v>0.81159482944965622</v>
      </c>
      <c r="H58" t="s">
        <v>9</v>
      </c>
      <c r="I58" s="1">
        <v>53920</v>
      </c>
      <c r="J58" s="1">
        <v>46262</v>
      </c>
      <c r="K58" s="1">
        <v>83808</v>
      </c>
      <c r="L58" s="1">
        <v>28808</v>
      </c>
      <c r="M58" s="3">
        <f t="shared" si="101"/>
        <v>-0.65626193203512795</v>
      </c>
      <c r="O58" t="s">
        <v>9</v>
      </c>
      <c r="P58" s="1">
        <v>46262</v>
      </c>
      <c r="Q58" s="1">
        <v>83808</v>
      </c>
      <c r="R58" s="1">
        <v>28808</v>
      </c>
      <c r="S58" s="1">
        <v>42793</v>
      </c>
      <c r="T58" s="3">
        <f t="shared" si="102"/>
        <v>0.48545542904748684</v>
      </c>
      <c r="U58" s="5"/>
      <c r="V58" t="s">
        <v>9</v>
      </c>
      <c r="W58" s="1">
        <v>83808</v>
      </c>
      <c r="X58" s="1">
        <v>28808</v>
      </c>
      <c r="Y58" s="1">
        <v>42793</v>
      </c>
      <c r="Z58" s="1">
        <v>20697</v>
      </c>
      <c r="AA58" s="3">
        <f t="shared" si="103"/>
        <v>-0.51634613137662699</v>
      </c>
      <c r="AC58" t="s">
        <v>9</v>
      </c>
      <c r="AD58" s="1">
        <v>28808</v>
      </c>
      <c r="AE58" s="1">
        <v>42793</v>
      </c>
      <c r="AF58" s="1">
        <v>20697</v>
      </c>
      <c r="AG58" s="1">
        <v>58593</v>
      </c>
      <c r="AH58" s="3">
        <f t="shared" si="104"/>
        <v>1.8309899985505145</v>
      </c>
      <c r="AJ58" t="s">
        <v>9</v>
      </c>
      <c r="AK58" s="1">
        <v>42793</v>
      </c>
      <c r="AL58" s="1">
        <v>20697</v>
      </c>
      <c r="AM58" s="1">
        <v>58593</v>
      </c>
      <c r="AN58" s="1">
        <v>55553</v>
      </c>
      <c r="AO58" s="3">
        <f t="shared" si="105"/>
        <v>-5.188333077330054E-2</v>
      </c>
      <c r="AQ58" t="s">
        <v>9</v>
      </c>
      <c r="AR58" s="1">
        <v>20697</v>
      </c>
      <c r="AS58" s="1">
        <v>58593</v>
      </c>
      <c r="AT58" s="1">
        <v>55553</v>
      </c>
      <c r="AU58" s="1">
        <v>42243</v>
      </c>
      <c r="AV58" s="3">
        <f t="shared" si="106"/>
        <v>-0.23959102118697462</v>
      </c>
      <c r="AX58" t="s">
        <v>9</v>
      </c>
      <c r="AY58" s="1">
        <v>58593</v>
      </c>
      <c r="AZ58" s="1">
        <v>55553</v>
      </c>
      <c r="BA58" s="1">
        <v>42243</v>
      </c>
      <c r="BB58" s="1">
        <v>45534</v>
      </c>
      <c r="BC58" s="3">
        <f t="shared" si="107"/>
        <v>7.7906398693274648E-2</v>
      </c>
      <c r="BE58" t="s">
        <v>9</v>
      </c>
      <c r="BF58" s="1">
        <v>55553</v>
      </c>
      <c r="BG58" s="1">
        <v>42243</v>
      </c>
      <c r="BH58" s="1">
        <v>45534</v>
      </c>
      <c r="BI58" s="1"/>
      <c r="BJ58" s="3">
        <f t="shared" si="108"/>
        <v>-1</v>
      </c>
    </row>
    <row r="59" spans="1:62" x14ac:dyDescent="0.25">
      <c r="A59" t="s">
        <v>10</v>
      </c>
      <c r="B59" s="4">
        <v>37273</v>
      </c>
      <c r="C59" s="4">
        <v>32225</v>
      </c>
      <c r="D59" s="4">
        <v>46886</v>
      </c>
      <c r="E59" s="4">
        <v>47030</v>
      </c>
      <c r="F59" s="3">
        <f t="shared" si="100"/>
        <v>3.0712792731306671E-3</v>
      </c>
      <c r="H59" t="s">
        <v>10</v>
      </c>
      <c r="I59" s="1">
        <v>32225</v>
      </c>
      <c r="J59" s="1">
        <v>46886</v>
      </c>
      <c r="K59" s="1">
        <v>47030</v>
      </c>
      <c r="L59" s="1">
        <v>19336</v>
      </c>
      <c r="M59" s="3">
        <f t="shared" si="101"/>
        <v>-0.58885817563257503</v>
      </c>
      <c r="O59" t="s">
        <v>10</v>
      </c>
      <c r="P59" s="1">
        <v>46886</v>
      </c>
      <c r="Q59" s="1">
        <v>47030</v>
      </c>
      <c r="R59" s="1">
        <v>19336</v>
      </c>
      <c r="S59" s="1">
        <v>26196</v>
      </c>
      <c r="T59" s="3">
        <f t="shared" si="102"/>
        <v>0.35477865122052132</v>
      </c>
      <c r="U59" s="5"/>
      <c r="V59" t="s">
        <v>10</v>
      </c>
      <c r="W59" s="1">
        <v>47030</v>
      </c>
      <c r="X59" s="1">
        <v>19336</v>
      </c>
      <c r="Y59" s="1">
        <v>26196</v>
      </c>
      <c r="Z59" s="1">
        <v>21212</v>
      </c>
      <c r="AA59" s="3">
        <f t="shared" si="103"/>
        <v>-0.19025805466483436</v>
      </c>
      <c r="AC59" t="s">
        <v>10</v>
      </c>
      <c r="AD59" s="1">
        <v>19336</v>
      </c>
      <c r="AE59" s="1">
        <v>26196</v>
      </c>
      <c r="AF59" s="1">
        <v>21212</v>
      </c>
      <c r="AG59" s="1">
        <v>36552</v>
      </c>
      <c r="AH59" s="3">
        <f t="shared" si="104"/>
        <v>0.72317556100320579</v>
      </c>
      <c r="AJ59" t="s">
        <v>10</v>
      </c>
      <c r="AK59" s="1">
        <v>26196</v>
      </c>
      <c r="AL59" s="1">
        <v>21212</v>
      </c>
      <c r="AM59" s="1">
        <v>36552</v>
      </c>
      <c r="AN59" s="1">
        <v>78675</v>
      </c>
      <c r="AO59" s="3">
        <f t="shared" si="105"/>
        <v>1.1524130006565989</v>
      </c>
      <c r="AQ59" t="s">
        <v>10</v>
      </c>
      <c r="AR59" s="1">
        <v>21212</v>
      </c>
      <c r="AS59" s="1">
        <v>36552</v>
      </c>
      <c r="AT59" s="1">
        <v>78675</v>
      </c>
      <c r="AU59" s="1">
        <v>54569</v>
      </c>
      <c r="AV59" s="3">
        <f t="shared" si="106"/>
        <v>-0.30639974578964091</v>
      </c>
      <c r="AX59" t="s">
        <v>10</v>
      </c>
      <c r="AY59" s="1">
        <v>36552</v>
      </c>
      <c r="AZ59" s="1">
        <v>78675</v>
      </c>
      <c r="BA59" s="1">
        <v>54569</v>
      </c>
      <c r="BB59" s="1">
        <v>64525</v>
      </c>
      <c r="BC59" s="3">
        <f t="shared" si="107"/>
        <v>0.18244790998552296</v>
      </c>
      <c r="BE59" t="s">
        <v>10</v>
      </c>
      <c r="BF59" s="1">
        <v>78675</v>
      </c>
      <c r="BG59" s="1">
        <v>54569</v>
      </c>
      <c r="BH59" s="1">
        <v>64525</v>
      </c>
      <c r="BI59" s="1"/>
      <c r="BJ59" s="3">
        <f t="shared" si="108"/>
        <v>-1</v>
      </c>
    </row>
    <row r="60" spans="1:62" x14ac:dyDescent="0.25">
      <c r="A60" t="s">
        <v>11</v>
      </c>
      <c r="B60" s="4">
        <v>33745</v>
      </c>
      <c r="C60" s="4">
        <v>35900</v>
      </c>
      <c r="D60" s="4">
        <v>11465</v>
      </c>
      <c r="E60" s="4">
        <v>24768</v>
      </c>
      <c r="F60" s="3">
        <f t="shared" si="100"/>
        <v>1.16031399912778</v>
      </c>
      <c r="H60" t="s">
        <v>11</v>
      </c>
      <c r="I60" s="1">
        <v>35900</v>
      </c>
      <c r="J60" s="1">
        <v>11465</v>
      </c>
      <c r="K60" s="1">
        <v>24768</v>
      </c>
      <c r="L60" s="1">
        <v>12654</v>
      </c>
      <c r="M60" s="3">
        <f t="shared" si="101"/>
        <v>-0.48909883720930236</v>
      </c>
      <c r="O60" t="s">
        <v>11</v>
      </c>
      <c r="P60" s="1">
        <v>11465</v>
      </c>
      <c r="Q60" s="1">
        <v>24768</v>
      </c>
      <c r="R60" s="1">
        <v>12654</v>
      </c>
      <c r="S60" s="1">
        <v>17790</v>
      </c>
      <c r="T60" s="3">
        <f t="shared" si="102"/>
        <v>0.40587956377430068</v>
      </c>
      <c r="U60" s="5"/>
      <c r="V60" t="s">
        <v>11</v>
      </c>
      <c r="W60" s="1">
        <v>24768</v>
      </c>
      <c r="X60" s="1">
        <v>12654</v>
      </c>
      <c r="Y60" s="1">
        <v>17790</v>
      </c>
      <c r="Z60" s="1">
        <v>18952</v>
      </c>
      <c r="AA60" s="3">
        <f t="shared" si="103"/>
        <v>6.5317594154019165E-2</v>
      </c>
      <c r="AC60" t="s">
        <v>11</v>
      </c>
      <c r="AD60" s="1">
        <v>12654</v>
      </c>
      <c r="AE60" s="1">
        <v>17790</v>
      </c>
      <c r="AF60" s="1">
        <v>18952</v>
      </c>
      <c r="AG60" s="1">
        <v>25197</v>
      </c>
      <c r="AH60" s="3">
        <f t="shared" si="104"/>
        <v>0.3295166737019839</v>
      </c>
      <c r="AJ60" t="s">
        <v>11</v>
      </c>
      <c r="AK60" s="1">
        <v>17790</v>
      </c>
      <c r="AL60" s="1">
        <v>18952</v>
      </c>
      <c r="AM60" s="1">
        <v>25197</v>
      </c>
      <c r="AN60" s="1">
        <v>40293</v>
      </c>
      <c r="AO60" s="3">
        <f t="shared" si="105"/>
        <v>0.59911894273127753</v>
      </c>
      <c r="AQ60" t="s">
        <v>11</v>
      </c>
      <c r="AR60" s="1">
        <v>18952</v>
      </c>
      <c r="AS60" s="1">
        <v>25197</v>
      </c>
      <c r="AT60" s="1">
        <v>40293</v>
      </c>
      <c r="AU60" s="1">
        <v>35388</v>
      </c>
      <c r="AV60" s="3">
        <f t="shared" si="106"/>
        <v>-0.12173330355148537</v>
      </c>
      <c r="AX60" t="s">
        <v>11</v>
      </c>
      <c r="AY60" s="1">
        <v>25197</v>
      </c>
      <c r="AZ60" s="1">
        <v>40293</v>
      </c>
      <c r="BA60" s="1">
        <v>35388</v>
      </c>
      <c r="BB60" s="1">
        <v>46520</v>
      </c>
      <c r="BC60" s="3">
        <f t="shared" si="107"/>
        <v>0.31456991070419349</v>
      </c>
      <c r="BE60" t="s">
        <v>11</v>
      </c>
      <c r="BF60" s="1">
        <v>40293</v>
      </c>
      <c r="BG60" s="1">
        <v>35388</v>
      </c>
      <c r="BH60" s="1">
        <v>46520</v>
      </c>
      <c r="BI60" s="1"/>
      <c r="BJ60" s="3">
        <f t="shared" si="108"/>
        <v>-1</v>
      </c>
    </row>
    <row r="61" spans="1:62" x14ac:dyDescent="0.25">
      <c r="A61" t="s">
        <v>12</v>
      </c>
      <c r="B61" s="4">
        <v>50833</v>
      </c>
      <c r="C61" s="4">
        <v>60419</v>
      </c>
      <c r="D61" s="4">
        <v>32699</v>
      </c>
      <c r="E61" s="4">
        <v>52158</v>
      </c>
      <c r="F61" s="3">
        <f t="shared" si="100"/>
        <v>0.59509465121257521</v>
      </c>
      <c r="H61" t="s">
        <v>12</v>
      </c>
      <c r="I61" s="1">
        <v>60419</v>
      </c>
      <c r="J61" s="1">
        <v>32699</v>
      </c>
      <c r="K61" s="1">
        <v>52158</v>
      </c>
      <c r="L61" s="1">
        <v>22168</v>
      </c>
      <c r="M61" s="3">
        <f t="shared" si="101"/>
        <v>-0.57498370336285898</v>
      </c>
      <c r="O61" t="s">
        <v>12</v>
      </c>
      <c r="P61" s="1">
        <v>32699</v>
      </c>
      <c r="Q61" s="1">
        <v>52158</v>
      </c>
      <c r="R61" s="1">
        <v>22168</v>
      </c>
      <c r="S61" s="1">
        <v>28695</v>
      </c>
      <c r="T61" s="3">
        <f t="shared" si="102"/>
        <v>0.2944334175387946</v>
      </c>
      <c r="U61" s="5"/>
      <c r="V61" t="s">
        <v>12</v>
      </c>
      <c r="W61" s="1">
        <v>52158</v>
      </c>
      <c r="X61" s="1">
        <v>22168</v>
      </c>
      <c r="Y61" s="1">
        <v>28695</v>
      </c>
      <c r="Z61" s="1">
        <v>24990</v>
      </c>
      <c r="AA61" s="3">
        <f t="shared" si="103"/>
        <v>-0.12911657083115524</v>
      </c>
      <c r="AC61" t="s">
        <v>12</v>
      </c>
      <c r="AD61" s="1">
        <v>22168</v>
      </c>
      <c r="AE61" s="1">
        <v>28695</v>
      </c>
      <c r="AF61" s="1">
        <v>24990</v>
      </c>
      <c r="AG61" s="1">
        <v>39920</v>
      </c>
      <c r="AH61" s="3">
        <f t="shared" si="104"/>
        <v>0.59743897559023607</v>
      </c>
      <c r="AJ61" t="s">
        <v>12</v>
      </c>
      <c r="AK61" s="1">
        <v>28695</v>
      </c>
      <c r="AL61" s="1">
        <v>24990</v>
      </c>
      <c r="AM61" s="1">
        <v>39920</v>
      </c>
      <c r="AN61" s="1">
        <v>78691</v>
      </c>
      <c r="AO61" s="3">
        <f t="shared" si="105"/>
        <v>0.97121743486973955</v>
      </c>
      <c r="AQ61" t="s">
        <v>12</v>
      </c>
      <c r="AR61" s="1">
        <v>24990</v>
      </c>
      <c r="AS61" s="1">
        <v>39920</v>
      </c>
      <c r="AT61" s="1">
        <v>78691</v>
      </c>
      <c r="AU61" s="1">
        <v>68048</v>
      </c>
      <c r="AV61" s="3">
        <f t="shared" si="106"/>
        <v>-0.13525053691019306</v>
      </c>
      <c r="AX61" t="s">
        <v>12</v>
      </c>
      <c r="AY61" s="1">
        <v>39920</v>
      </c>
      <c r="AZ61" s="1">
        <v>78691</v>
      </c>
      <c r="BA61" s="1">
        <v>68048</v>
      </c>
      <c r="BB61" s="1">
        <v>51844</v>
      </c>
      <c r="BC61" s="3">
        <f t="shared" si="107"/>
        <v>-0.23812602868563371</v>
      </c>
      <c r="BE61" t="s">
        <v>12</v>
      </c>
      <c r="BF61" s="1">
        <v>78691</v>
      </c>
      <c r="BG61" s="1">
        <v>68048</v>
      </c>
      <c r="BH61" s="1">
        <v>51844</v>
      </c>
      <c r="BI61" s="1"/>
      <c r="BJ61" s="3">
        <f t="shared" si="108"/>
        <v>-1</v>
      </c>
    </row>
    <row r="62" spans="1:62" x14ac:dyDescent="0.25">
      <c r="A62" t="s">
        <v>13</v>
      </c>
      <c r="B62" s="4">
        <v>57110</v>
      </c>
      <c r="C62" s="4">
        <v>57902</v>
      </c>
      <c r="D62" s="4">
        <v>36396</v>
      </c>
      <c r="E62" s="4">
        <v>52964</v>
      </c>
      <c r="F62" s="3">
        <f t="shared" si="100"/>
        <v>0.45521485877568968</v>
      </c>
      <c r="H62" t="s">
        <v>13</v>
      </c>
      <c r="I62" s="1">
        <v>57902</v>
      </c>
      <c r="J62" s="1">
        <v>36396</v>
      </c>
      <c r="K62" s="1">
        <v>52964</v>
      </c>
      <c r="L62" s="1">
        <v>33657</v>
      </c>
      <c r="M62" s="3">
        <f t="shared" si="101"/>
        <v>-0.36453062457518315</v>
      </c>
      <c r="O62" t="s">
        <v>13</v>
      </c>
      <c r="P62" s="1">
        <v>36396</v>
      </c>
      <c r="Q62" s="1">
        <v>52964</v>
      </c>
      <c r="R62" s="1">
        <v>33657</v>
      </c>
      <c r="S62" s="1">
        <v>20148</v>
      </c>
      <c r="T62" s="3">
        <f t="shared" si="102"/>
        <v>-0.4013726713610839</v>
      </c>
      <c r="U62" s="5"/>
      <c r="V62" t="s">
        <v>13</v>
      </c>
      <c r="W62" s="1">
        <v>52964</v>
      </c>
      <c r="X62" s="1">
        <v>33657</v>
      </c>
      <c r="Y62" s="1">
        <v>20148</v>
      </c>
      <c r="Z62" s="1">
        <v>41420</v>
      </c>
      <c r="AA62" s="3">
        <f t="shared" si="103"/>
        <v>1.055787174905698</v>
      </c>
      <c r="AC62" t="s">
        <v>13</v>
      </c>
      <c r="AD62" s="1">
        <v>33657</v>
      </c>
      <c r="AE62" s="1">
        <v>20148</v>
      </c>
      <c r="AF62" s="1">
        <v>41420</v>
      </c>
      <c r="AG62" s="1">
        <v>59398</v>
      </c>
      <c r="AH62" s="3">
        <f t="shared" si="104"/>
        <v>0.43404152583293087</v>
      </c>
      <c r="AJ62" t="s">
        <v>13</v>
      </c>
      <c r="AK62" s="1">
        <v>20148</v>
      </c>
      <c r="AL62" s="1">
        <v>41420</v>
      </c>
      <c r="AM62" s="1">
        <v>59398</v>
      </c>
      <c r="AN62" s="1">
        <v>40374</v>
      </c>
      <c r="AO62" s="3">
        <f t="shared" si="105"/>
        <v>-0.32028014411259642</v>
      </c>
      <c r="AQ62" t="s">
        <v>13</v>
      </c>
      <c r="AR62" s="1">
        <v>41420</v>
      </c>
      <c r="AS62" s="1">
        <v>59398</v>
      </c>
      <c r="AT62" s="1">
        <v>40374</v>
      </c>
      <c r="AU62" s="1">
        <v>49529</v>
      </c>
      <c r="AV62" s="3">
        <f t="shared" si="106"/>
        <v>0.22675484222519438</v>
      </c>
      <c r="AX62" t="s">
        <v>13</v>
      </c>
      <c r="AY62" s="1">
        <v>59398</v>
      </c>
      <c r="AZ62" s="1">
        <v>40374</v>
      </c>
      <c r="BA62" s="1">
        <v>49529</v>
      </c>
      <c r="BB62" s="1">
        <v>54341</v>
      </c>
      <c r="BC62" s="3">
        <f t="shared" si="107"/>
        <v>9.715520200286698E-2</v>
      </c>
      <c r="BE62" t="s">
        <v>13</v>
      </c>
      <c r="BF62" s="1">
        <v>40374</v>
      </c>
      <c r="BG62" s="1">
        <v>49529</v>
      </c>
      <c r="BH62" s="1">
        <v>54341</v>
      </c>
      <c r="BI62" s="1"/>
      <c r="BJ62" s="3">
        <f t="shared" si="108"/>
        <v>-1</v>
      </c>
    </row>
    <row r="63" spans="1:62" x14ac:dyDescent="0.25">
      <c r="A63" t="s">
        <v>14</v>
      </c>
      <c r="B63" s="4">
        <v>656983</v>
      </c>
      <c r="C63" s="4">
        <v>676601</v>
      </c>
      <c r="D63" s="4">
        <v>526173</v>
      </c>
      <c r="E63" s="4">
        <v>549444</v>
      </c>
      <c r="F63" s="3">
        <f t="shared" si="100"/>
        <v>4.422689875763286E-2</v>
      </c>
      <c r="H63" t="s">
        <v>14</v>
      </c>
      <c r="I63" s="1">
        <v>676601</v>
      </c>
      <c r="J63" s="1">
        <v>526173</v>
      </c>
      <c r="K63" s="1">
        <v>549444</v>
      </c>
      <c r="L63" s="1">
        <v>331624</v>
      </c>
      <c r="M63" s="3">
        <f t="shared" si="101"/>
        <v>-0.39643712553053634</v>
      </c>
      <c r="O63" t="s">
        <v>14</v>
      </c>
      <c r="P63" s="1">
        <v>526173</v>
      </c>
      <c r="Q63" s="1">
        <v>549444</v>
      </c>
      <c r="R63" s="1">
        <v>331624</v>
      </c>
      <c r="S63" s="1">
        <v>336071</v>
      </c>
      <c r="T63" s="3">
        <f t="shared" si="102"/>
        <v>1.3409765276336971E-2</v>
      </c>
      <c r="V63" t="s">
        <v>14</v>
      </c>
      <c r="W63" s="1">
        <f>+SUM(W51:W62)</f>
        <v>549444</v>
      </c>
      <c r="X63" s="1">
        <f t="shared" ref="X63" si="109">+SUM(X51:X62)</f>
        <v>331624</v>
      </c>
      <c r="Y63" s="1">
        <f t="shared" ref="Y63" si="110">+SUM(Y51:Y62)</f>
        <v>336071</v>
      </c>
      <c r="Z63" s="1">
        <f t="shared" ref="Z63" si="111">+SUM(Z51:Z62)</f>
        <v>278632</v>
      </c>
      <c r="AA63" s="3">
        <f t="shared" si="103"/>
        <v>-0.17091328915616044</v>
      </c>
      <c r="AC63" t="s">
        <v>14</v>
      </c>
      <c r="AD63" s="1">
        <f>+SUM(AD51:AD62)</f>
        <v>331624</v>
      </c>
      <c r="AE63" s="1">
        <f t="shared" ref="AE63" si="112">+SUM(AE51:AE62)</f>
        <v>336071</v>
      </c>
      <c r="AF63" s="1">
        <f t="shared" ref="AF63" si="113">+SUM(AF51:AF62)</f>
        <v>278632</v>
      </c>
      <c r="AG63" s="1">
        <f t="shared" ref="AG63" si="114">+SUM(AG51:AG62)</f>
        <v>584118</v>
      </c>
      <c r="AH63" s="3">
        <f t="shared" si="104"/>
        <v>1.0963780183180685</v>
      </c>
      <c r="AJ63" t="s">
        <v>14</v>
      </c>
      <c r="AK63" s="1">
        <f>+SUM(AK51:AK62)</f>
        <v>336071</v>
      </c>
      <c r="AL63" s="1">
        <f t="shared" ref="AL63" si="115">+SUM(AL51:AL62)</f>
        <v>278632</v>
      </c>
      <c r="AM63" s="1">
        <f t="shared" ref="AM63" si="116">+SUM(AM51:AM62)</f>
        <v>584118</v>
      </c>
      <c r="AN63" s="1">
        <f t="shared" ref="AN63" si="117">+SUM(AN51:AN62)</f>
        <v>683830</v>
      </c>
      <c r="AO63" s="3">
        <f t="shared" si="105"/>
        <v>0.17070523421637418</v>
      </c>
      <c r="AQ63" t="s">
        <v>14</v>
      </c>
      <c r="AR63" s="1">
        <f>+SUM(AR51:AR62)</f>
        <v>278632</v>
      </c>
      <c r="AS63" s="1">
        <f t="shared" ref="AS63" si="118">+SUM(AS51:AS62)</f>
        <v>584118</v>
      </c>
      <c r="AT63" s="1">
        <f t="shared" ref="AT63" si="119">+SUM(AT51:AT62)</f>
        <v>683830</v>
      </c>
      <c r="AU63" s="1">
        <f t="shared" ref="AU63" si="120">+SUM(AU51:AU62)</f>
        <v>524788</v>
      </c>
      <c r="AV63" s="3">
        <f t="shared" si="106"/>
        <v>-0.23257534767412957</v>
      </c>
      <c r="AX63" t="s">
        <v>14</v>
      </c>
      <c r="AY63" s="1">
        <f>+SUM(AY51:AY62)</f>
        <v>584118</v>
      </c>
      <c r="AZ63" s="1">
        <f t="shared" ref="AZ63" si="121">+SUM(AZ51:AZ62)</f>
        <v>683830</v>
      </c>
      <c r="BA63" s="1">
        <f t="shared" ref="BA63" si="122">+SUM(BA51:BA62)</f>
        <v>524788</v>
      </c>
      <c r="BB63" s="1">
        <f t="shared" ref="BB63" si="123">+SUM(BB51:BB62)</f>
        <v>566251</v>
      </c>
      <c r="BC63" s="3">
        <f t="shared" si="107"/>
        <v>7.9009047462975435E-2</v>
      </c>
      <c r="BE63" t="s">
        <v>14</v>
      </c>
      <c r="BF63" s="1"/>
      <c r="BG63" s="1"/>
      <c r="BH63" s="1"/>
      <c r="BI63" s="1"/>
      <c r="BJ63" s="3" t="e">
        <f t="shared" si="108"/>
        <v>#DIV/0!</v>
      </c>
    </row>
    <row r="64" spans="1:62" x14ac:dyDescent="0.25">
      <c r="A64" t="s">
        <v>38</v>
      </c>
      <c r="H64" t="s">
        <v>38</v>
      </c>
      <c r="O64" t="s">
        <v>38</v>
      </c>
      <c r="V64" t="s">
        <v>38</v>
      </c>
      <c r="AC64" t="s">
        <v>38</v>
      </c>
      <c r="AJ64" t="s">
        <v>38</v>
      </c>
      <c r="AQ64" t="s">
        <v>38</v>
      </c>
      <c r="AX64" t="s">
        <v>38</v>
      </c>
      <c r="BE64" t="s">
        <v>38</v>
      </c>
    </row>
    <row r="65" spans="1:63" x14ac:dyDescent="0.25">
      <c r="B65" t="s">
        <v>15</v>
      </c>
      <c r="C65">
        <v>2013</v>
      </c>
      <c r="D65">
        <v>2014</v>
      </c>
      <c r="E65">
        <v>2015</v>
      </c>
      <c r="F65" t="s">
        <v>16</v>
      </c>
      <c r="I65" t="s">
        <v>15</v>
      </c>
      <c r="J65">
        <v>2014</v>
      </c>
      <c r="K65">
        <v>2015</v>
      </c>
      <c r="L65">
        <v>2016</v>
      </c>
      <c r="M65" t="s">
        <v>32</v>
      </c>
      <c r="P65" t="s">
        <v>15</v>
      </c>
      <c r="Q65">
        <f>+P50</f>
        <v>2015</v>
      </c>
      <c r="R65">
        <f>+Q50</f>
        <v>2016</v>
      </c>
      <c r="S65">
        <f>+R50</f>
        <v>2017</v>
      </c>
      <c r="T65" t="s">
        <v>37</v>
      </c>
      <c r="W65" t="s">
        <v>15</v>
      </c>
      <c r="X65">
        <f>+W50</f>
        <v>2016</v>
      </c>
      <c r="Y65">
        <f>+X50</f>
        <v>2017</v>
      </c>
      <c r="Z65">
        <f>+Y50</f>
        <v>2018</v>
      </c>
      <c r="AA65" t="s">
        <v>41</v>
      </c>
      <c r="AD65" t="s">
        <v>15</v>
      </c>
      <c r="AE65">
        <f>+AD50</f>
        <v>2017</v>
      </c>
      <c r="AF65">
        <f>+AE50</f>
        <v>2018</v>
      </c>
      <c r="AG65">
        <f>+AF50</f>
        <v>2019</v>
      </c>
      <c r="AH65" t="s">
        <v>43</v>
      </c>
      <c r="AK65" t="s">
        <v>15</v>
      </c>
      <c r="AL65">
        <f>+AM65-1</f>
        <v>2017</v>
      </c>
      <c r="AM65">
        <f>+AK50</f>
        <v>2018</v>
      </c>
      <c r="AN65">
        <f t="shared" ref="AN65:AO65" si="124">+AL50</f>
        <v>2019</v>
      </c>
      <c r="AO65">
        <f t="shared" si="124"/>
        <v>2020</v>
      </c>
      <c r="AR65" t="s">
        <v>15</v>
      </c>
      <c r="AS65">
        <f>+AT65-1</f>
        <v>2018</v>
      </c>
      <c r="AT65">
        <f>+AR50</f>
        <v>2019</v>
      </c>
      <c r="AU65">
        <f t="shared" ref="AU65" si="125">+AS50</f>
        <v>2020</v>
      </c>
      <c r="AV65">
        <f t="shared" ref="AV65" si="126">+AT50</f>
        <v>2021</v>
      </c>
      <c r="AY65" t="s">
        <v>15</v>
      </c>
      <c r="AZ65">
        <f>+BA65-1</f>
        <v>2019</v>
      </c>
      <c r="BA65">
        <f>+AY50</f>
        <v>2020</v>
      </c>
      <c r="BB65">
        <f t="shared" ref="BB65" si="127">+AZ50</f>
        <v>2021</v>
      </c>
      <c r="BC65">
        <f t="shared" ref="BC65" si="128">+BA50</f>
        <v>2022</v>
      </c>
      <c r="BF65" t="s">
        <v>15</v>
      </c>
      <c r="BG65">
        <f>+BH65-1</f>
        <v>2020</v>
      </c>
      <c r="BH65">
        <f>+BF50</f>
        <v>2021</v>
      </c>
      <c r="BI65">
        <f t="shared" ref="BI65" si="129">+BG50</f>
        <v>2022</v>
      </c>
      <c r="BJ65">
        <f t="shared" ref="BJ65" si="130">+BH50</f>
        <v>2023</v>
      </c>
    </row>
    <row r="66" spans="1:63" x14ac:dyDescent="0.25">
      <c r="A66" t="s">
        <v>26</v>
      </c>
      <c r="B66" t="s">
        <v>17</v>
      </c>
      <c r="C66">
        <v>49.55</v>
      </c>
      <c r="D66">
        <v>57.6</v>
      </c>
      <c r="E66">
        <v>62.3</v>
      </c>
      <c r="F66">
        <v>52.2</v>
      </c>
      <c r="H66" t="s">
        <v>26</v>
      </c>
      <c r="I66" t="s">
        <v>17</v>
      </c>
      <c r="J66">
        <v>57.6</v>
      </c>
      <c r="K66">
        <v>62.3</v>
      </c>
      <c r="L66">
        <v>52.5</v>
      </c>
      <c r="M66">
        <v>47.4</v>
      </c>
      <c r="O66" t="s">
        <v>26</v>
      </c>
      <c r="P66" t="s">
        <v>17</v>
      </c>
      <c r="Q66">
        <v>62.3</v>
      </c>
      <c r="R66">
        <v>52.5</v>
      </c>
      <c r="S66">
        <v>47.4</v>
      </c>
      <c r="T66">
        <v>45.2</v>
      </c>
      <c r="V66" t="s">
        <v>26</v>
      </c>
      <c r="W66" t="s">
        <v>17</v>
      </c>
      <c r="X66">
        <v>52.5</v>
      </c>
      <c r="Y66">
        <v>47.4</v>
      </c>
      <c r="Z66">
        <v>45.2</v>
      </c>
      <c r="AA66">
        <v>57.7</v>
      </c>
      <c r="AC66" t="s">
        <v>26</v>
      </c>
      <c r="AD66" t="s">
        <v>17</v>
      </c>
      <c r="AE66">
        <v>47.4</v>
      </c>
      <c r="AF66">
        <v>45.2</v>
      </c>
      <c r="AG66">
        <v>57.7</v>
      </c>
      <c r="AH66">
        <v>56.6</v>
      </c>
      <c r="AJ66" t="s">
        <v>26</v>
      </c>
      <c r="AK66" t="s">
        <v>17</v>
      </c>
      <c r="AL66">
        <v>47.4</v>
      </c>
      <c r="AM66">
        <v>45.2</v>
      </c>
      <c r="AN66">
        <v>57.7</v>
      </c>
      <c r="AO66">
        <v>56.6</v>
      </c>
      <c r="AQ66" t="s">
        <v>26</v>
      </c>
      <c r="AR66" t="s">
        <v>17</v>
      </c>
      <c r="AS66">
        <v>45.2</v>
      </c>
      <c r="AT66">
        <v>57.7</v>
      </c>
      <c r="AU66">
        <v>56.7</v>
      </c>
      <c r="AV66">
        <v>55.3</v>
      </c>
      <c r="AX66" t="s">
        <v>26</v>
      </c>
      <c r="AY66" t="s">
        <v>17</v>
      </c>
      <c r="AZ66">
        <v>57.7</v>
      </c>
      <c r="BA66">
        <v>56.7</v>
      </c>
      <c r="BB66">
        <v>55.3</v>
      </c>
      <c r="BC66">
        <v>71.099999999999994</v>
      </c>
      <c r="BE66" t="s">
        <v>26</v>
      </c>
      <c r="BF66" t="s">
        <v>17</v>
      </c>
      <c r="BG66">
        <v>56.7</v>
      </c>
      <c r="BH66">
        <v>55.3</v>
      </c>
      <c r="BI66">
        <v>71.099999999999994</v>
      </c>
      <c r="BJ66">
        <v>62.3</v>
      </c>
      <c r="BK66" t="s">
        <v>54</v>
      </c>
    </row>
    <row r="67" spans="1:63" x14ac:dyDescent="0.25">
      <c r="A67" t="s">
        <v>27</v>
      </c>
      <c r="B67" t="s">
        <v>18</v>
      </c>
      <c r="C67">
        <v>27.65</v>
      </c>
      <c r="D67">
        <v>27.4</v>
      </c>
      <c r="E67">
        <v>30</v>
      </c>
      <c r="F67">
        <v>24.9</v>
      </c>
      <c r="H67" t="s">
        <v>27</v>
      </c>
      <c r="I67" t="s">
        <v>18</v>
      </c>
      <c r="J67">
        <v>27.4</v>
      </c>
      <c r="K67">
        <v>30</v>
      </c>
      <c r="L67">
        <v>24.5</v>
      </c>
      <c r="M67">
        <v>25.5</v>
      </c>
      <c r="O67" t="s">
        <v>27</v>
      </c>
      <c r="P67" t="s">
        <v>18</v>
      </c>
      <c r="Q67">
        <v>30</v>
      </c>
      <c r="R67">
        <v>24.5</v>
      </c>
      <c r="S67">
        <v>25.6</v>
      </c>
      <c r="T67">
        <v>30.1</v>
      </c>
      <c r="V67" t="s">
        <v>27</v>
      </c>
      <c r="W67" t="s">
        <v>18</v>
      </c>
      <c r="X67">
        <v>24.5</v>
      </c>
      <c r="Y67">
        <v>25.6</v>
      </c>
      <c r="Z67">
        <v>30.1</v>
      </c>
      <c r="AA67">
        <v>30.6</v>
      </c>
      <c r="AC67" t="s">
        <v>27</v>
      </c>
      <c r="AD67" t="s">
        <v>18</v>
      </c>
      <c r="AE67">
        <v>25.6</v>
      </c>
      <c r="AF67">
        <v>30.1</v>
      </c>
      <c r="AG67">
        <v>30.6</v>
      </c>
      <c r="AH67">
        <v>21.8</v>
      </c>
      <c r="AJ67" t="s">
        <v>27</v>
      </c>
      <c r="AK67" t="s">
        <v>18</v>
      </c>
      <c r="AL67">
        <v>25.6</v>
      </c>
      <c r="AM67">
        <v>30.1</v>
      </c>
      <c r="AN67">
        <v>30.6</v>
      </c>
      <c r="AO67">
        <v>21.8</v>
      </c>
      <c r="AQ67" t="s">
        <v>27</v>
      </c>
      <c r="AR67" t="s">
        <v>18</v>
      </c>
      <c r="AS67">
        <v>30.1</v>
      </c>
      <c r="AT67">
        <v>30.6</v>
      </c>
      <c r="AU67">
        <v>21.8</v>
      </c>
      <c r="AV67">
        <v>35.6</v>
      </c>
      <c r="AX67" t="s">
        <v>27</v>
      </c>
      <c r="AY67" t="s">
        <v>18</v>
      </c>
      <c r="AZ67">
        <v>30.6</v>
      </c>
      <c r="BA67">
        <v>21.8</v>
      </c>
      <c r="BB67">
        <v>35.6</v>
      </c>
      <c r="BC67">
        <v>40.299999999999997</v>
      </c>
      <c r="BE67" t="s">
        <v>27</v>
      </c>
      <c r="BF67" t="s">
        <v>18</v>
      </c>
      <c r="BG67">
        <v>21.8</v>
      </c>
      <c r="BH67">
        <v>35.6</v>
      </c>
      <c r="BI67">
        <v>40.299999999999997</v>
      </c>
      <c r="BJ67">
        <v>22</v>
      </c>
      <c r="BK67" t="s">
        <v>54</v>
      </c>
    </row>
    <row r="68" spans="1:63" x14ac:dyDescent="0.25">
      <c r="A68" t="s">
        <v>28</v>
      </c>
      <c r="B68" t="s">
        <v>19</v>
      </c>
      <c r="C68">
        <v>19.71</v>
      </c>
      <c r="D68">
        <v>26.5</v>
      </c>
      <c r="E68">
        <v>27.9</v>
      </c>
      <c r="F68">
        <v>27.6</v>
      </c>
      <c r="H68" t="s">
        <v>28</v>
      </c>
      <c r="I68" t="s">
        <v>19</v>
      </c>
      <c r="J68">
        <v>26.5</v>
      </c>
      <c r="K68">
        <v>27.9</v>
      </c>
      <c r="L68">
        <v>27.5</v>
      </c>
      <c r="M68">
        <v>26.7</v>
      </c>
      <c r="O68" t="s">
        <v>28</v>
      </c>
      <c r="P68" t="s">
        <v>19</v>
      </c>
      <c r="Q68">
        <v>27.9</v>
      </c>
      <c r="R68">
        <v>27.5</v>
      </c>
      <c r="S68">
        <v>26.7</v>
      </c>
      <c r="T68">
        <v>28.1</v>
      </c>
      <c r="V68" t="s">
        <v>28</v>
      </c>
      <c r="W68" t="s">
        <v>19</v>
      </c>
      <c r="X68">
        <v>27.5</v>
      </c>
      <c r="Y68">
        <v>26.7</v>
      </c>
      <c r="Z68">
        <v>28.1</v>
      </c>
      <c r="AA68">
        <v>29.4</v>
      </c>
      <c r="AC68" t="s">
        <v>28</v>
      </c>
      <c r="AD68" t="s">
        <v>19</v>
      </c>
      <c r="AE68">
        <v>26.7</v>
      </c>
      <c r="AF68">
        <v>28.1</v>
      </c>
      <c r="AG68">
        <v>29.4</v>
      </c>
      <c r="AH68">
        <v>27.4</v>
      </c>
      <c r="AJ68" t="s">
        <v>28</v>
      </c>
      <c r="AK68" t="s">
        <v>19</v>
      </c>
      <c r="AL68">
        <v>26.7</v>
      </c>
      <c r="AM68">
        <v>28.1</v>
      </c>
      <c r="AN68">
        <v>29.4</v>
      </c>
      <c r="AO68">
        <v>27.4</v>
      </c>
      <c r="AQ68" t="s">
        <v>28</v>
      </c>
      <c r="AR68" t="s">
        <v>19</v>
      </c>
      <c r="AS68">
        <v>28.1</v>
      </c>
      <c r="AT68">
        <v>29.4</v>
      </c>
      <c r="AU68">
        <v>27.4</v>
      </c>
      <c r="AV68">
        <v>23.8</v>
      </c>
      <c r="AX68" t="s">
        <v>28</v>
      </c>
      <c r="AY68" t="s">
        <v>19</v>
      </c>
      <c r="AZ68">
        <v>29.4</v>
      </c>
      <c r="BA68">
        <v>27.4</v>
      </c>
      <c r="BB68">
        <v>23.8</v>
      </c>
      <c r="BC68">
        <v>32.700000000000003</v>
      </c>
      <c r="BE68" t="s">
        <v>28</v>
      </c>
      <c r="BF68" t="s">
        <v>19</v>
      </c>
      <c r="BG68">
        <v>27.4</v>
      </c>
      <c r="BH68">
        <v>23.8</v>
      </c>
      <c r="BI68">
        <v>32.700000000000003</v>
      </c>
      <c r="BJ68">
        <v>19.600000000000001</v>
      </c>
      <c r="BK68" t="s">
        <v>54</v>
      </c>
    </row>
    <row r="69" spans="1:63" x14ac:dyDescent="0.25">
      <c r="A69" t="s">
        <v>29</v>
      </c>
      <c r="B69" t="s">
        <v>18</v>
      </c>
      <c r="C69">
        <v>4.2300000000000004</v>
      </c>
      <c r="D69">
        <v>3.2</v>
      </c>
      <c r="E69">
        <v>2.9</v>
      </c>
      <c r="F69">
        <v>2.7</v>
      </c>
      <c r="H69" t="s">
        <v>29</v>
      </c>
      <c r="I69" t="s">
        <v>18</v>
      </c>
      <c r="J69">
        <v>3.2</v>
      </c>
      <c r="K69">
        <v>2.9</v>
      </c>
      <c r="L69">
        <v>2.7</v>
      </c>
      <c r="M69">
        <v>2.5</v>
      </c>
      <c r="O69" t="s">
        <v>29</v>
      </c>
      <c r="P69" t="s">
        <v>18</v>
      </c>
      <c r="Q69">
        <v>2.9</v>
      </c>
      <c r="R69">
        <v>2.7</v>
      </c>
      <c r="S69">
        <v>2.5</v>
      </c>
      <c r="T69">
        <v>2.9</v>
      </c>
      <c r="V69" t="s">
        <v>29</v>
      </c>
      <c r="W69" t="s">
        <v>18</v>
      </c>
      <c r="X69">
        <v>2.7</v>
      </c>
      <c r="Y69">
        <v>2.5</v>
      </c>
      <c r="Z69">
        <v>2.9</v>
      </c>
      <c r="AA69">
        <v>3.8</v>
      </c>
      <c r="AC69" t="s">
        <v>29</v>
      </c>
      <c r="AD69" t="s">
        <v>18</v>
      </c>
      <c r="AE69">
        <v>2.5</v>
      </c>
      <c r="AF69">
        <v>2.9</v>
      </c>
      <c r="AG69">
        <v>3.8</v>
      </c>
      <c r="AH69">
        <v>2.4</v>
      </c>
      <c r="AJ69" t="s">
        <v>29</v>
      </c>
      <c r="AK69" t="s">
        <v>18</v>
      </c>
      <c r="AL69">
        <v>2.5</v>
      </c>
      <c r="AM69">
        <v>2.9</v>
      </c>
      <c r="AN69">
        <v>3.8</v>
      </c>
      <c r="AO69">
        <v>56.6</v>
      </c>
      <c r="AQ69" t="s">
        <v>29</v>
      </c>
      <c r="AR69" t="s">
        <v>18</v>
      </c>
      <c r="AS69">
        <v>2.9</v>
      </c>
      <c r="AT69">
        <v>3.8</v>
      </c>
      <c r="AU69">
        <v>3.3</v>
      </c>
      <c r="AV69">
        <v>2.6</v>
      </c>
      <c r="AX69" t="s">
        <v>29</v>
      </c>
      <c r="AY69" t="s">
        <v>18</v>
      </c>
      <c r="AZ69">
        <v>3.8</v>
      </c>
      <c r="BA69">
        <v>3.3</v>
      </c>
      <c r="BB69">
        <v>2.6</v>
      </c>
      <c r="BC69">
        <v>3.7</v>
      </c>
      <c r="BE69" t="s">
        <v>29</v>
      </c>
      <c r="BF69" t="s">
        <v>18</v>
      </c>
      <c r="BG69">
        <v>3.3</v>
      </c>
      <c r="BH69">
        <v>2.6</v>
      </c>
      <c r="BI69">
        <v>3.7</v>
      </c>
      <c r="BJ69">
        <v>3.2</v>
      </c>
    </row>
    <row r="70" spans="1:63" x14ac:dyDescent="0.25">
      <c r="A70" t="s">
        <v>20</v>
      </c>
      <c r="B70" t="s">
        <v>18</v>
      </c>
      <c r="C70">
        <v>50.39</v>
      </c>
      <c r="D70">
        <v>65.599999999999994</v>
      </c>
      <c r="E70">
        <v>70.599999999999994</v>
      </c>
      <c r="F70">
        <v>43.1</v>
      </c>
      <c r="H70" t="s">
        <v>20</v>
      </c>
      <c r="I70" t="s">
        <v>18</v>
      </c>
      <c r="J70">
        <v>65.599999999999994</v>
      </c>
      <c r="K70">
        <v>70.599999999999994</v>
      </c>
      <c r="L70">
        <v>43.6</v>
      </c>
      <c r="M70">
        <v>66.599999999999994</v>
      </c>
      <c r="O70" t="s">
        <v>20</v>
      </c>
      <c r="P70" t="s">
        <v>18</v>
      </c>
      <c r="Q70">
        <v>70.599999999999994</v>
      </c>
      <c r="R70">
        <v>43.6</v>
      </c>
      <c r="S70">
        <v>66.2</v>
      </c>
      <c r="T70">
        <v>56.3</v>
      </c>
      <c r="V70" t="s">
        <v>20</v>
      </c>
      <c r="W70" t="s">
        <v>18</v>
      </c>
      <c r="X70">
        <v>43.6</v>
      </c>
      <c r="Y70">
        <v>66.2</v>
      </c>
      <c r="Z70">
        <v>56.3</v>
      </c>
      <c r="AA70">
        <v>57.4</v>
      </c>
      <c r="AC70" t="s">
        <v>20</v>
      </c>
      <c r="AD70" t="s">
        <v>18</v>
      </c>
      <c r="AE70">
        <v>66.2</v>
      </c>
      <c r="AF70">
        <v>56.3</v>
      </c>
      <c r="AG70">
        <v>57.4</v>
      </c>
      <c r="AH70">
        <v>40.700000000000003</v>
      </c>
      <c r="AJ70" t="s">
        <v>20</v>
      </c>
      <c r="AK70" t="s">
        <v>18</v>
      </c>
      <c r="AL70">
        <v>66.2</v>
      </c>
      <c r="AM70">
        <v>56.3</v>
      </c>
      <c r="AN70">
        <v>57.4</v>
      </c>
      <c r="AO70">
        <v>40.700000000000003</v>
      </c>
      <c r="AQ70" t="s">
        <v>20</v>
      </c>
      <c r="AR70" t="s">
        <v>18</v>
      </c>
      <c r="AS70">
        <v>56.3</v>
      </c>
      <c r="AT70">
        <v>57.4</v>
      </c>
      <c r="AU70">
        <v>40.700000000000003</v>
      </c>
      <c r="AV70">
        <v>40.1</v>
      </c>
      <c r="AX70" t="s">
        <v>20</v>
      </c>
      <c r="AY70" t="s">
        <v>18</v>
      </c>
      <c r="AZ70">
        <v>57.4</v>
      </c>
      <c r="BA70">
        <v>40.700000000000003</v>
      </c>
      <c r="BB70">
        <v>40.1</v>
      </c>
      <c r="BC70">
        <v>63.8</v>
      </c>
      <c r="BE70" t="s">
        <v>20</v>
      </c>
      <c r="BF70" t="s">
        <v>18</v>
      </c>
      <c r="BG70">
        <v>40.700000000000003</v>
      </c>
      <c r="BH70">
        <v>40.1</v>
      </c>
      <c r="BI70">
        <v>63.8</v>
      </c>
      <c r="BJ70">
        <v>59.2</v>
      </c>
    </row>
    <row r="71" spans="1:63" x14ac:dyDescent="0.25">
      <c r="A71" t="s">
        <v>21</v>
      </c>
      <c r="B71" t="s">
        <v>18</v>
      </c>
      <c r="C71">
        <v>18.559999999999999</v>
      </c>
      <c r="D71">
        <v>19.8</v>
      </c>
      <c r="E71">
        <v>22.8</v>
      </c>
      <c r="F71">
        <v>20</v>
      </c>
      <c r="H71" t="s">
        <v>21</v>
      </c>
      <c r="I71" t="s">
        <v>18</v>
      </c>
      <c r="J71">
        <v>19.8</v>
      </c>
      <c r="K71">
        <v>22.8</v>
      </c>
      <c r="L71">
        <v>20</v>
      </c>
      <c r="M71">
        <v>22.3</v>
      </c>
      <c r="O71" t="s">
        <v>21</v>
      </c>
      <c r="P71" t="s">
        <v>18</v>
      </c>
      <c r="Q71">
        <v>22.8</v>
      </c>
      <c r="R71">
        <v>20</v>
      </c>
      <c r="S71">
        <v>22.2</v>
      </c>
      <c r="T71">
        <v>20.6</v>
      </c>
      <c r="V71" t="s">
        <v>21</v>
      </c>
      <c r="W71" t="s">
        <v>18</v>
      </c>
      <c r="X71">
        <v>20</v>
      </c>
      <c r="Y71">
        <v>22.2</v>
      </c>
      <c r="Z71">
        <v>20.6</v>
      </c>
      <c r="AA71">
        <v>23.1</v>
      </c>
      <c r="AC71" t="s">
        <v>21</v>
      </c>
      <c r="AD71" t="s">
        <v>18</v>
      </c>
      <c r="AE71">
        <v>22.2</v>
      </c>
      <c r="AF71">
        <v>20.6</v>
      </c>
      <c r="AG71">
        <v>23.1</v>
      </c>
      <c r="AH71">
        <v>16.7</v>
      </c>
      <c r="AJ71" t="s">
        <v>21</v>
      </c>
      <c r="AK71" t="s">
        <v>18</v>
      </c>
      <c r="AL71">
        <v>22.2</v>
      </c>
      <c r="AM71">
        <v>20.6</v>
      </c>
      <c r="AN71">
        <v>23.1</v>
      </c>
      <c r="AO71">
        <v>16.7</v>
      </c>
      <c r="AQ71" t="s">
        <v>21</v>
      </c>
      <c r="AR71" t="s">
        <v>18</v>
      </c>
      <c r="AS71">
        <v>26.6</v>
      </c>
      <c r="AT71">
        <v>23.1</v>
      </c>
      <c r="AU71">
        <v>16.7</v>
      </c>
      <c r="AV71">
        <v>19.100000000000001</v>
      </c>
      <c r="AX71" t="s">
        <v>21</v>
      </c>
      <c r="AY71" t="s">
        <v>18</v>
      </c>
      <c r="AZ71">
        <v>23.1</v>
      </c>
      <c r="BA71">
        <v>16.7</v>
      </c>
      <c r="BB71">
        <v>19.100000000000001</v>
      </c>
      <c r="BC71">
        <v>28.5</v>
      </c>
      <c r="BE71" t="s">
        <v>21</v>
      </c>
      <c r="BF71" t="s">
        <v>18</v>
      </c>
      <c r="BG71">
        <v>16.7</v>
      </c>
      <c r="BH71">
        <v>19.100000000000001</v>
      </c>
      <c r="BI71">
        <v>28.5</v>
      </c>
      <c r="BJ71">
        <v>22.8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Correlacoes com Area de Plantio</vt:lpstr>
      <vt:lpstr>Fertilizante</vt:lpstr>
      <vt:lpstr>Custo para Compra Fertilizante</vt:lpstr>
      <vt:lpstr>Todos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Bajotto</dc:creator>
  <cp:lastModifiedBy>Alexandre Cancian Bajotto</cp:lastModifiedBy>
  <dcterms:created xsi:type="dcterms:W3CDTF">2024-04-24T11:44:09Z</dcterms:created>
  <dcterms:modified xsi:type="dcterms:W3CDTF">2024-04-27T15:38:27Z</dcterms:modified>
</cp:coreProperties>
</file>