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2105" windowHeight="8130" activeTab="2"/>
  </bookViews>
  <sheets>
    <sheet name="Febrero" sheetId="1" r:id="rId1"/>
    <sheet name="Marzo" sheetId="3" r:id="rId2"/>
    <sheet name="Resumen" sheetId="2" r:id="rId3"/>
  </sheets>
  <calcPr calcId="145621"/>
</workbook>
</file>

<file path=xl/calcChain.xml><?xml version="1.0" encoding="utf-8"?>
<calcChain xmlns="http://schemas.openxmlformats.org/spreadsheetml/2006/main">
  <c r="H23" i="2" l="1"/>
  <c r="E23" i="2"/>
  <c r="D23" i="2"/>
  <c r="C23" i="2"/>
  <c r="F23" i="2"/>
  <c r="G23" i="2"/>
  <c r="G27" i="3"/>
  <c r="G28" i="3"/>
  <c r="G29" i="3"/>
  <c r="G26" i="3"/>
  <c r="F27" i="3"/>
  <c r="F28" i="3"/>
  <c r="F29" i="3"/>
  <c r="F26" i="3"/>
  <c r="I20" i="3"/>
  <c r="I21" i="3"/>
  <c r="I22" i="3"/>
  <c r="I19" i="3"/>
  <c r="H20" i="3"/>
  <c r="H21" i="3"/>
  <c r="H22" i="3"/>
  <c r="H19" i="3"/>
  <c r="I13" i="3"/>
  <c r="I14" i="3"/>
  <c r="I15" i="3"/>
  <c r="I12" i="3"/>
  <c r="H13" i="3"/>
  <c r="H14" i="3"/>
  <c r="H15" i="3"/>
  <c r="H12" i="3"/>
  <c r="J5" i="3"/>
  <c r="J6" i="3"/>
  <c r="J7" i="3"/>
  <c r="J4" i="3"/>
  <c r="I5" i="3"/>
  <c r="I6" i="3"/>
  <c r="I7" i="3"/>
  <c r="I4" i="3"/>
  <c r="G11" i="2" l="1"/>
  <c r="F11" i="2"/>
  <c r="E11" i="2"/>
  <c r="D11" i="2"/>
  <c r="C11" i="2"/>
  <c r="H20" i="1"/>
  <c r="H18" i="1"/>
  <c r="H19" i="1"/>
  <c r="H17" i="1"/>
  <c r="J7" i="1"/>
  <c r="J8" i="1"/>
  <c r="J9" i="1"/>
  <c r="J6" i="1"/>
  <c r="G18" i="1"/>
  <c r="G19" i="1"/>
  <c r="G20" i="1"/>
  <c r="G17" i="1"/>
  <c r="I7" i="1"/>
  <c r="I8" i="1"/>
  <c r="I9" i="1"/>
  <c r="I6" i="1"/>
  <c r="H11" i="2"/>
</calcChain>
</file>

<file path=xl/sharedStrings.xml><?xml version="1.0" encoding="utf-8"?>
<sst xmlns="http://schemas.openxmlformats.org/spreadsheetml/2006/main" count="118" uniqueCount="72">
  <si>
    <t>Informe ventas Call Center</t>
  </si>
  <si>
    <t xml:space="preserve">Llamadas realizadas </t>
  </si>
  <si>
    <t>Llamadas efectivas</t>
  </si>
  <si>
    <t xml:space="preserve">Pedidos </t>
  </si>
  <si>
    <t>Pedidos enviados</t>
  </si>
  <si>
    <t>Observaciones</t>
  </si>
  <si>
    <t>Solo se realizaron tres pedidos, ya que los otros dos tenian problemas de credito en la distribuidora</t>
  </si>
  <si>
    <t>Las llamadas que son realizadas pero no efectivas se debe a que no contestan, celular apagado o ausencia del dueño.</t>
  </si>
  <si>
    <t>Viernes 15</t>
  </si>
  <si>
    <t xml:space="preserve">Lunes 25 </t>
  </si>
  <si>
    <t xml:space="preserve">Lunes 18 </t>
  </si>
  <si>
    <t xml:space="preserve">Martes 26 </t>
  </si>
  <si>
    <t xml:space="preserve">Martes 19 </t>
  </si>
  <si>
    <t xml:space="preserve">Miercoles 27 </t>
  </si>
  <si>
    <t xml:space="preserve">Miercoles 20 </t>
  </si>
  <si>
    <t xml:space="preserve">Jueves 28 </t>
  </si>
  <si>
    <t xml:space="preserve">Jueves 21 </t>
  </si>
  <si>
    <t xml:space="preserve">Viernes 22 </t>
  </si>
  <si>
    <t>Muchos de los clientes indican que desean seguir trabajando con su representante de la zona.</t>
  </si>
  <si>
    <t>Se agendo farmacias para llamar a fines de Febrero ya que esas son las fechas que realizan pedido.</t>
  </si>
  <si>
    <t>Un pedido del dia Miercoles no se concreto por problemas de credito con la distribuidora</t>
  </si>
  <si>
    <t>Se llamo a los agendados para fines de febrero pero algunos aun tienen stock y otros ya pidieron con el representante</t>
  </si>
  <si>
    <t>FEBRERO</t>
  </si>
  <si>
    <t>3ra semana</t>
  </si>
  <si>
    <t>4ta semana</t>
  </si>
  <si>
    <t>Pedidos</t>
  </si>
  <si>
    <t>Total</t>
  </si>
  <si>
    <t>Monto S/.</t>
  </si>
  <si>
    <t>Efectivas</t>
  </si>
  <si>
    <t>Llamadas</t>
  </si>
  <si>
    <t>TOTAL</t>
  </si>
  <si>
    <t>PROMEDIO</t>
  </si>
  <si>
    <t>3ra semana (6 días)</t>
  </si>
  <si>
    <t>4ta semana (4 días)</t>
  </si>
  <si>
    <t>MARZO</t>
  </si>
  <si>
    <t>Informe Ventas Call Center</t>
  </si>
  <si>
    <t>P. Reales</t>
  </si>
  <si>
    <t>1ra semana (6 días)</t>
  </si>
  <si>
    <t>1ra Semana</t>
  </si>
  <si>
    <t>Viernes 01</t>
  </si>
  <si>
    <t>Lunes 04</t>
  </si>
  <si>
    <t>Martes 05</t>
  </si>
  <si>
    <t xml:space="preserve">Miercoles 06 </t>
  </si>
  <si>
    <t>Jueves 07</t>
  </si>
  <si>
    <t xml:space="preserve">Viernes 08 </t>
  </si>
  <si>
    <t>Llamadas realizadas</t>
  </si>
  <si>
    <t>En los pedidos que se realizaron Lunes y Martes el monto es menor a 200 por falta de stock en las distribuidoras</t>
  </si>
  <si>
    <t>Los dias Jueves y Viernes me comunique con farmacias de la nueva base por lo tanto la contactacion fue un poco mas dificil</t>
  </si>
  <si>
    <t>2da semana</t>
  </si>
  <si>
    <t>Lunes 11</t>
  </si>
  <si>
    <t>Martes 12</t>
  </si>
  <si>
    <t>Miercoles 13</t>
  </si>
  <si>
    <t>Jueves 14</t>
  </si>
  <si>
    <t>La venta del dia Miercoles fue del producto Vitesol que antes no se pudo enviar.</t>
  </si>
  <si>
    <t>Lunes 18</t>
  </si>
  <si>
    <t>Martes 19</t>
  </si>
  <si>
    <t>Miercoles 20</t>
  </si>
  <si>
    <t>Jueves 21</t>
  </si>
  <si>
    <t>Viernes 22</t>
  </si>
  <si>
    <t>El pedido del dia Viernes no se concreto porque ya no habia en stock el producto en ninguna de las tres distribuidoras</t>
  </si>
  <si>
    <t>Lunes 25</t>
  </si>
  <si>
    <t>Martes 26</t>
  </si>
  <si>
    <t>Miercoles 27</t>
  </si>
  <si>
    <t>En los pedidos del Lunes 25 de ellos contiene dos productos pero uno no se envio por falta de stock</t>
  </si>
  <si>
    <t>Lo mismo sucedió con los pedidos del Martes 26</t>
  </si>
  <si>
    <t>Productos agotados: Menistin (todas las distribuidoras) Levaler caps( Alfaro) y Xalar ( Todas las distribuidoras)</t>
  </si>
  <si>
    <t>En los pedidos del Miercoles 27 uno de ellos no se concreta por falta de permiso de Digemid</t>
  </si>
  <si>
    <t>4ta semana (3 días)</t>
  </si>
  <si>
    <t>2da semana (5 días)</t>
  </si>
  <si>
    <t>3ra semana (4 días + 1Enf)</t>
  </si>
  <si>
    <t>Prom Efec.</t>
  </si>
  <si>
    <t>Feb-Mar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</si>
</sst>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0" formatCode="_ * #,##0_ ;_ * \-#,##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59999389629810485"/>
      </bottom>
      <diagonal/>
    </border>
    <border>
      <left/>
      <right style="thin">
        <color theme="4" tint="0.59999389629810485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1" xfId="0" applyBorder="1"/>
    <xf numFmtId="0" fontId="2" fillId="0" borderId="0" xfId="0" applyFont="1" applyBorder="1"/>
    <xf numFmtId="0" fontId="0" fillId="0" borderId="0" xfId="0" applyBorder="1"/>
    <xf numFmtId="0" fontId="4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1" fillId="0" borderId="0" xfId="0" applyFont="1"/>
    <xf numFmtId="0" fontId="0" fillId="2" borderId="1" xfId="0" applyFill="1" applyBorder="1" applyAlignment="1">
      <alignment horizontal="center"/>
    </xf>
    <xf numFmtId="2" fontId="0" fillId="0" borderId="1" xfId="0" applyNumberFormat="1" applyBorder="1"/>
    <xf numFmtId="0" fontId="6" fillId="0" borderId="0" xfId="0" applyFont="1"/>
    <xf numFmtId="0" fontId="0" fillId="0" borderId="2" xfId="0" applyBorder="1"/>
    <xf numFmtId="0" fontId="1" fillId="3" borderId="0" xfId="0" applyFont="1" applyFill="1"/>
    <xf numFmtId="0" fontId="0" fillId="0" borderId="3" xfId="0" applyBorder="1"/>
    <xf numFmtId="170" fontId="0" fillId="0" borderId="0" xfId="1" applyNumberFormat="1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70" fontId="0" fillId="0" borderId="1" xfId="1" applyNumberFormat="1" applyFont="1" applyBorder="1"/>
    <xf numFmtId="2" fontId="0" fillId="2" borderId="1" xfId="0" applyNumberFormat="1" applyFill="1" applyBorder="1" applyAlignment="1">
      <alignment horizontal="center"/>
    </xf>
    <xf numFmtId="170" fontId="0" fillId="2" borderId="1" xfId="1" applyNumberFormat="1" applyFont="1" applyFill="1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170" fontId="0" fillId="0" borderId="5" xfId="1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zoomScale="90" zoomScaleNormal="90" workbookViewId="0">
      <selection activeCell="B3" sqref="B3"/>
    </sheetView>
  </sheetViews>
  <sheetFormatPr baseColWidth="10" defaultRowHeight="15" x14ac:dyDescent="0.25"/>
  <cols>
    <col min="2" max="2" width="18.5703125" customWidth="1"/>
    <col min="3" max="3" width="12" customWidth="1"/>
    <col min="4" max="4" width="11.5703125" customWidth="1"/>
    <col min="5" max="6" width="13.42578125" customWidth="1"/>
    <col min="7" max="7" width="12" customWidth="1"/>
    <col min="8" max="8" width="12.140625" customWidth="1"/>
  </cols>
  <sheetData>
    <row r="2" spans="2:10" ht="21" x14ac:dyDescent="0.35">
      <c r="B2" s="1" t="s">
        <v>0</v>
      </c>
      <c r="C2" s="1"/>
      <c r="D2" s="1"/>
    </row>
    <row r="3" spans="2:10" ht="21" x14ac:dyDescent="0.35">
      <c r="B3" s="13" t="s">
        <v>22</v>
      </c>
    </row>
    <row r="5" spans="2:10" x14ac:dyDescent="0.25">
      <c r="B5" s="2" t="s">
        <v>23</v>
      </c>
      <c r="C5" s="7" t="s">
        <v>8</v>
      </c>
      <c r="D5" s="7" t="s">
        <v>10</v>
      </c>
      <c r="E5" s="7" t="s">
        <v>12</v>
      </c>
      <c r="F5" s="7" t="s">
        <v>14</v>
      </c>
      <c r="G5" s="7" t="s">
        <v>16</v>
      </c>
      <c r="H5" s="7" t="s">
        <v>17</v>
      </c>
      <c r="I5" s="7" t="s">
        <v>30</v>
      </c>
      <c r="J5" s="7" t="s">
        <v>31</v>
      </c>
    </row>
    <row r="6" spans="2:10" x14ac:dyDescent="0.25">
      <c r="B6" t="s">
        <v>1</v>
      </c>
      <c r="C6" s="3">
        <v>40</v>
      </c>
      <c r="D6" s="3">
        <v>60</v>
      </c>
      <c r="E6" s="3">
        <v>70</v>
      </c>
      <c r="F6" s="3">
        <v>70</v>
      </c>
      <c r="G6" s="3">
        <v>65</v>
      </c>
      <c r="H6" s="3">
        <v>70</v>
      </c>
      <c r="I6" s="3">
        <f>+SUM(C6:H6)</f>
        <v>375</v>
      </c>
      <c r="J6" s="12">
        <f>+AVERAGE(C6:H6)</f>
        <v>62.5</v>
      </c>
    </row>
    <row r="7" spans="2:10" x14ac:dyDescent="0.25">
      <c r="B7" t="s">
        <v>2</v>
      </c>
      <c r="C7" s="3">
        <v>20</v>
      </c>
      <c r="D7" s="3">
        <v>45</v>
      </c>
      <c r="E7" s="3">
        <v>40</v>
      </c>
      <c r="F7" s="3">
        <v>30</v>
      </c>
      <c r="G7" s="3">
        <v>40</v>
      </c>
      <c r="H7" s="3">
        <v>50</v>
      </c>
      <c r="I7" s="3">
        <f t="shared" ref="I7:I9" si="0">+SUM(C7:H7)</f>
        <v>225</v>
      </c>
      <c r="J7" s="12">
        <f t="shared" ref="J7:J9" si="1">+AVERAGE(C7:H7)</f>
        <v>37.5</v>
      </c>
    </row>
    <row r="8" spans="2:10" x14ac:dyDescent="0.25">
      <c r="B8" t="s">
        <v>3</v>
      </c>
      <c r="C8" s="3">
        <v>0</v>
      </c>
      <c r="D8" s="3">
        <v>2</v>
      </c>
      <c r="E8" s="3">
        <v>2</v>
      </c>
      <c r="F8" s="3">
        <v>0</v>
      </c>
      <c r="G8" s="3">
        <v>0</v>
      </c>
      <c r="H8" s="3">
        <v>1</v>
      </c>
      <c r="I8" s="3">
        <f t="shared" si="0"/>
        <v>5</v>
      </c>
      <c r="J8" s="12">
        <f t="shared" si="1"/>
        <v>0.83333333333333337</v>
      </c>
    </row>
    <row r="9" spans="2:10" x14ac:dyDescent="0.25">
      <c r="B9" t="s">
        <v>4</v>
      </c>
      <c r="C9" s="3">
        <v>0</v>
      </c>
      <c r="D9" s="3">
        <v>1</v>
      </c>
      <c r="E9" s="3">
        <v>1</v>
      </c>
      <c r="F9" s="3">
        <v>0</v>
      </c>
      <c r="G9" s="3">
        <v>0</v>
      </c>
      <c r="H9" s="3">
        <v>1</v>
      </c>
      <c r="I9" s="3">
        <f t="shared" si="0"/>
        <v>3</v>
      </c>
      <c r="J9" s="12">
        <f t="shared" si="1"/>
        <v>0.5</v>
      </c>
    </row>
    <row r="10" spans="2:10" x14ac:dyDescent="0.25">
      <c r="B10" s="6" t="s">
        <v>5</v>
      </c>
      <c r="C10" t="s">
        <v>6</v>
      </c>
    </row>
    <row r="11" spans="2:10" x14ac:dyDescent="0.25">
      <c r="C11" t="s">
        <v>7</v>
      </c>
    </row>
    <row r="12" spans="2:10" x14ac:dyDescent="0.25">
      <c r="B12" s="4"/>
      <c r="C12" s="5" t="s">
        <v>18</v>
      </c>
      <c r="D12" s="5"/>
      <c r="E12" s="5"/>
      <c r="F12" s="5"/>
      <c r="G12" s="5"/>
    </row>
    <row r="13" spans="2:10" x14ac:dyDescent="0.25">
      <c r="B13" s="2"/>
      <c r="C13" s="9" t="s">
        <v>19</v>
      </c>
      <c r="D13" s="8"/>
      <c r="E13" s="8"/>
      <c r="F13" s="8"/>
      <c r="G13" s="8"/>
    </row>
    <row r="14" spans="2:10" x14ac:dyDescent="0.25">
      <c r="C14" s="5"/>
      <c r="D14" s="5"/>
      <c r="E14" s="5"/>
      <c r="F14" s="5"/>
      <c r="G14" s="5"/>
    </row>
    <row r="15" spans="2:10" x14ac:dyDescent="0.25">
      <c r="B15" s="4"/>
      <c r="C15" s="8"/>
      <c r="D15" s="8"/>
      <c r="E15" s="8"/>
      <c r="F15" s="8"/>
      <c r="G15" s="8"/>
    </row>
    <row r="16" spans="2:10" x14ac:dyDescent="0.25">
      <c r="B16" s="2" t="s">
        <v>24</v>
      </c>
      <c r="C16" s="11" t="s">
        <v>9</v>
      </c>
      <c r="D16" s="11" t="s">
        <v>11</v>
      </c>
      <c r="E16" s="11" t="s">
        <v>13</v>
      </c>
      <c r="F16" s="11" t="s">
        <v>15</v>
      </c>
      <c r="G16" s="11" t="s">
        <v>30</v>
      </c>
      <c r="H16" s="11" t="s">
        <v>31</v>
      </c>
    </row>
    <row r="17" spans="2:8" x14ac:dyDescent="0.25">
      <c r="B17" t="s">
        <v>1</v>
      </c>
      <c r="C17" s="3">
        <v>80</v>
      </c>
      <c r="D17" s="3">
        <v>60</v>
      </c>
      <c r="E17" s="3">
        <v>60</v>
      </c>
      <c r="F17" s="3">
        <v>70</v>
      </c>
      <c r="G17" s="3">
        <f>+SUM(C17:F17)</f>
        <v>270</v>
      </c>
      <c r="H17" s="12">
        <f>+AVERAGE(C17:F17)</f>
        <v>67.5</v>
      </c>
    </row>
    <row r="18" spans="2:8" x14ac:dyDescent="0.25">
      <c r="B18" t="s">
        <v>2</v>
      </c>
      <c r="C18" s="3">
        <v>40</v>
      </c>
      <c r="D18" s="3">
        <v>40</v>
      </c>
      <c r="E18" s="3">
        <v>35</v>
      </c>
      <c r="F18" s="3">
        <v>40</v>
      </c>
      <c r="G18" s="3">
        <f t="shared" ref="G18:G20" si="2">+SUM(C18:F18)</f>
        <v>155</v>
      </c>
      <c r="H18" s="12">
        <f t="shared" ref="H18:H20" si="3">+AVERAGE(C18:F18)</f>
        <v>38.75</v>
      </c>
    </row>
    <row r="19" spans="2:8" x14ac:dyDescent="0.25">
      <c r="B19" t="s">
        <v>3</v>
      </c>
      <c r="C19" s="3">
        <v>0</v>
      </c>
      <c r="D19" s="3">
        <v>0</v>
      </c>
      <c r="E19" s="3">
        <v>1</v>
      </c>
      <c r="F19" s="3">
        <v>1</v>
      </c>
      <c r="G19" s="3">
        <f t="shared" si="2"/>
        <v>2</v>
      </c>
      <c r="H19" s="12">
        <f t="shared" si="3"/>
        <v>0.5</v>
      </c>
    </row>
    <row r="20" spans="2:8" x14ac:dyDescent="0.25">
      <c r="B20" t="s">
        <v>4</v>
      </c>
      <c r="C20" s="3">
        <v>0</v>
      </c>
      <c r="D20" s="3">
        <v>0</v>
      </c>
      <c r="E20" s="3">
        <v>0</v>
      </c>
      <c r="F20" s="3">
        <v>1</v>
      </c>
      <c r="G20" s="3">
        <f t="shared" si="2"/>
        <v>1</v>
      </c>
      <c r="H20" s="12">
        <f t="shared" si="3"/>
        <v>0.25</v>
      </c>
    </row>
    <row r="21" spans="2:8" x14ac:dyDescent="0.25">
      <c r="B21" s="10" t="s">
        <v>5</v>
      </c>
      <c r="C21" t="s">
        <v>20</v>
      </c>
    </row>
    <row r="22" spans="2:8" x14ac:dyDescent="0.25">
      <c r="C22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3"/>
  <sheetViews>
    <sheetView zoomScale="90" zoomScaleNormal="90" workbookViewId="0">
      <selection activeCell="B2" sqref="B2"/>
    </sheetView>
  </sheetViews>
  <sheetFormatPr baseColWidth="10" defaultRowHeight="15" x14ac:dyDescent="0.25"/>
  <cols>
    <col min="2" max="2" width="22.42578125" customWidth="1"/>
  </cols>
  <sheetData>
    <row r="2" spans="2:10" ht="21" x14ac:dyDescent="0.35">
      <c r="B2" s="13" t="s">
        <v>34</v>
      </c>
    </row>
    <row r="3" spans="2:10" x14ac:dyDescent="0.25">
      <c r="B3" s="2" t="s">
        <v>38</v>
      </c>
      <c r="C3" s="7" t="s">
        <v>39</v>
      </c>
      <c r="D3" s="7" t="s">
        <v>40</v>
      </c>
      <c r="E3" s="7" t="s">
        <v>41</v>
      </c>
      <c r="F3" s="7" t="s">
        <v>42</v>
      </c>
      <c r="G3" s="7" t="s">
        <v>43</v>
      </c>
      <c r="H3" s="7" t="s">
        <v>44</v>
      </c>
      <c r="I3" s="7" t="s">
        <v>30</v>
      </c>
      <c r="J3" s="7" t="s">
        <v>31</v>
      </c>
    </row>
    <row r="4" spans="2:10" x14ac:dyDescent="0.25">
      <c r="B4" t="s">
        <v>45</v>
      </c>
      <c r="C4" s="3">
        <v>80</v>
      </c>
      <c r="D4" s="3">
        <v>80</v>
      </c>
      <c r="E4" s="3">
        <v>85</v>
      </c>
      <c r="F4" s="3">
        <v>90</v>
      </c>
      <c r="G4" s="3">
        <v>80</v>
      </c>
      <c r="H4" s="3">
        <v>90</v>
      </c>
      <c r="I4" s="3">
        <f>+SUM(C4:H4)</f>
        <v>505</v>
      </c>
      <c r="J4" s="12">
        <f>+AVERAGE(C4:H4)</f>
        <v>84.166666666666671</v>
      </c>
    </row>
    <row r="5" spans="2:10" x14ac:dyDescent="0.25">
      <c r="B5" t="s">
        <v>2</v>
      </c>
      <c r="C5" s="3">
        <v>60</v>
      </c>
      <c r="D5" s="3">
        <v>60</v>
      </c>
      <c r="E5" s="3">
        <v>60</v>
      </c>
      <c r="F5" s="3">
        <v>65</v>
      </c>
      <c r="G5" s="3">
        <v>50</v>
      </c>
      <c r="H5" s="3">
        <v>50</v>
      </c>
      <c r="I5" s="3">
        <f t="shared" ref="I5:I7" si="0">+SUM(C5:H5)</f>
        <v>345</v>
      </c>
      <c r="J5" s="12">
        <f t="shared" ref="J5:J7" si="1">+AVERAGE(C5:H5)</f>
        <v>57.5</v>
      </c>
    </row>
    <row r="6" spans="2:10" x14ac:dyDescent="0.25">
      <c r="B6" t="s">
        <v>25</v>
      </c>
      <c r="C6" s="3">
        <v>2</v>
      </c>
      <c r="D6" s="3">
        <v>1</v>
      </c>
      <c r="E6" s="3">
        <v>2</v>
      </c>
      <c r="F6" s="3">
        <v>3</v>
      </c>
      <c r="G6" s="3">
        <v>0</v>
      </c>
      <c r="H6" s="3">
        <v>0</v>
      </c>
      <c r="I6" s="3">
        <f t="shared" si="0"/>
        <v>8</v>
      </c>
      <c r="J6" s="12">
        <f t="shared" si="1"/>
        <v>1.3333333333333333</v>
      </c>
    </row>
    <row r="7" spans="2:10" x14ac:dyDescent="0.25">
      <c r="B7" t="s">
        <v>4</v>
      </c>
      <c r="C7" s="3">
        <v>2</v>
      </c>
      <c r="D7" s="3">
        <v>1</v>
      </c>
      <c r="E7" s="3">
        <v>2</v>
      </c>
      <c r="F7" s="3">
        <v>3</v>
      </c>
      <c r="G7" s="3">
        <v>0</v>
      </c>
      <c r="H7" s="3">
        <v>0</v>
      </c>
      <c r="I7" s="3">
        <f t="shared" si="0"/>
        <v>8</v>
      </c>
      <c r="J7" s="12">
        <f t="shared" si="1"/>
        <v>1.3333333333333333</v>
      </c>
    </row>
    <row r="8" spans="2:10" x14ac:dyDescent="0.25">
      <c r="B8" s="10" t="s">
        <v>5</v>
      </c>
      <c r="C8" t="s">
        <v>46</v>
      </c>
    </row>
    <row r="9" spans="2:10" x14ac:dyDescent="0.25">
      <c r="C9" t="s">
        <v>47</v>
      </c>
    </row>
    <row r="10" spans="2:10" x14ac:dyDescent="0.25">
      <c r="H10" s="14"/>
    </row>
    <row r="11" spans="2:10" x14ac:dyDescent="0.25">
      <c r="B11" s="2" t="s">
        <v>48</v>
      </c>
      <c r="C11" s="7" t="s">
        <v>49</v>
      </c>
      <c r="D11" s="7" t="s">
        <v>50</v>
      </c>
      <c r="E11" s="7" t="s">
        <v>51</v>
      </c>
      <c r="F11" s="7" t="s">
        <v>52</v>
      </c>
      <c r="G11" s="7" t="s">
        <v>8</v>
      </c>
      <c r="H11" s="7" t="s">
        <v>30</v>
      </c>
      <c r="I11" s="7" t="s">
        <v>31</v>
      </c>
    </row>
    <row r="12" spans="2:10" x14ac:dyDescent="0.25">
      <c r="B12" t="s">
        <v>45</v>
      </c>
      <c r="C12" s="3">
        <v>90</v>
      </c>
      <c r="D12" s="3">
        <v>80</v>
      </c>
      <c r="E12" s="3">
        <v>85</v>
      </c>
      <c r="F12" s="3">
        <v>90</v>
      </c>
      <c r="G12" s="3">
        <v>80</v>
      </c>
      <c r="H12" s="3">
        <f>+SUM(C12:G12)</f>
        <v>425</v>
      </c>
      <c r="I12" s="12">
        <f>+AVERAGE(C12:G12)</f>
        <v>85</v>
      </c>
    </row>
    <row r="13" spans="2:10" x14ac:dyDescent="0.25">
      <c r="B13" t="s">
        <v>2</v>
      </c>
      <c r="C13" s="3">
        <v>60</v>
      </c>
      <c r="D13" s="3">
        <v>60</v>
      </c>
      <c r="E13" s="3">
        <v>55</v>
      </c>
      <c r="F13" s="3">
        <v>55</v>
      </c>
      <c r="G13" s="3">
        <v>50</v>
      </c>
      <c r="H13" s="3">
        <f t="shared" ref="H13:H15" si="2">+SUM(C13:G13)</f>
        <v>280</v>
      </c>
      <c r="I13" s="12">
        <f t="shared" ref="I13:I15" si="3">+AVERAGE(C13:G13)</f>
        <v>56</v>
      </c>
    </row>
    <row r="14" spans="2:10" x14ac:dyDescent="0.25">
      <c r="B14" t="s">
        <v>25</v>
      </c>
      <c r="C14" s="3">
        <v>1</v>
      </c>
      <c r="D14" s="3">
        <v>2</v>
      </c>
      <c r="E14" s="3">
        <v>1</v>
      </c>
      <c r="F14" s="3">
        <v>2</v>
      </c>
      <c r="G14" s="3">
        <v>1</v>
      </c>
      <c r="H14" s="3">
        <f t="shared" si="2"/>
        <v>7</v>
      </c>
      <c r="I14" s="12">
        <f t="shared" si="3"/>
        <v>1.4</v>
      </c>
    </row>
    <row r="15" spans="2:10" x14ac:dyDescent="0.25">
      <c r="B15" t="s">
        <v>4</v>
      </c>
      <c r="C15" s="3">
        <v>1</v>
      </c>
      <c r="D15" s="3">
        <v>2</v>
      </c>
      <c r="E15" s="3">
        <v>1</v>
      </c>
      <c r="F15" s="3">
        <v>2</v>
      </c>
      <c r="G15" s="3">
        <v>1</v>
      </c>
      <c r="H15" s="3">
        <f t="shared" si="2"/>
        <v>7</v>
      </c>
      <c r="I15" s="12">
        <f t="shared" si="3"/>
        <v>1.4</v>
      </c>
    </row>
    <row r="16" spans="2:10" x14ac:dyDescent="0.25">
      <c r="B16" s="15" t="s">
        <v>5</v>
      </c>
      <c r="C16" t="s">
        <v>53</v>
      </c>
      <c r="H16" s="16"/>
    </row>
    <row r="18" spans="2:9" x14ac:dyDescent="0.25">
      <c r="B18" s="2" t="s">
        <v>23</v>
      </c>
      <c r="C18" s="7" t="s">
        <v>54</v>
      </c>
      <c r="D18" s="7" t="s">
        <v>55</v>
      </c>
      <c r="E18" s="7" t="s">
        <v>56</v>
      </c>
      <c r="F18" s="7" t="s">
        <v>57</v>
      </c>
      <c r="G18" s="7" t="s">
        <v>58</v>
      </c>
      <c r="H18" s="7" t="s">
        <v>30</v>
      </c>
      <c r="I18" s="7" t="s">
        <v>31</v>
      </c>
    </row>
    <row r="19" spans="2:9" x14ac:dyDescent="0.25">
      <c r="B19" t="s">
        <v>45</v>
      </c>
      <c r="C19" s="3">
        <v>80</v>
      </c>
      <c r="D19" s="3">
        <v>0</v>
      </c>
      <c r="E19" s="3">
        <v>90</v>
      </c>
      <c r="F19" s="3">
        <v>90</v>
      </c>
      <c r="G19" s="3">
        <v>80</v>
      </c>
      <c r="H19" s="3">
        <f>+SUM(C19:G19)</f>
        <v>340</v>
      </c>
      <c r="I19" s="12">
        <f>+AVERAGE(E19:G19,C19)</f>
        <v>85</v>
      </c>
    </row>
    <row r="20" spans="2:9" x14ac:dyDescent="0.25">
      <c r="B20" t="s">
        <v>2</v>
      </c>
      <c r="C20" s="3">
        <v>50</v>
      </c>
      <c r="D20" s="3">
        <v>0</v>
      </c>
      <c r="E20" s="3">
        <v>60</v>
      </c>
      <c r="F20" s="3">
        <v>50</v>
      </c>
      <c r="G20" s="3">
        <v>50</v>
      </c>
      <c r="H20" s="3">
        <f t="shared" ref="H20:H22" si="4">+SUM(C20:G20)</f>
        <v>210</v>
      </c>
      <c r="I20" s="3">
        <f t="shared" ref="I20:I22" si="5">+AVERAGE(E20:G20,C20)</f>
        <v>52.5</v>
      </c>
    </row>
    <row r="21" spans="2:9" x14ac:dyDescent="0.25">
      <c r="B21" t="s">
        <v>25</v>
      </c>
      <c r="C21" s="3">
        <v>1</v>
      </c>
      <c r="D21" s="3">
        <v>0</v>
      </c>
      <c r="E21" s="3">
        <v>1</v>
      </c>
      <c r="F21" s="3">
        <v>0</v>
      </c>
      <c r="G21" s="3">
        <v>2</v>
      </c>
      <c r="H21" s="3">
        <f t="shared" si="4"/>
        <v>4</v>
      </c>
      <c r="I21" s="12">
        <f t="shared" si="5"/>
        <v>1</v>
      </c>
    </row>
    <row r="22" spans="2:9" x14ac:dyDescent="0.25">
      <c r="B22" t="s">
        <v>4</v>
      </c>
      <c r="C22" s="3">
        <v>1</v>
      </c>
      <c r="D22" s="3">
        <v>0</v>
      </c>
      <c r="E22" s="3">
        <v>1</v>
      </c>
      <c r="F22" s="3">
        <v>0</v>
      </c>
      <c r="G22" s="3">
        <v>1</v>
      </c>
      <c r="H22" s="3">
        <f t="shared" si="4"/>
        <v>3</v>
      </c>
      <c r="I22" s="3">
        <f t="shared" si="5"/>
        <v>0.75</v>
      </c>
    </row>
    <row r="23" spans="2:9" x14ac:dyDescent="0.25">
      <c r="B23" s="15" t="s">
        <v>5</v>
      </c>
      <c r="C23" t="s">
        <v>59</v>
      </c>
    </row>
    <row r="25" spans="2:9" x14ac:dyDescent="0.25">
      <c r="B25" s="2" t="s">
        <v>24</v>
      </c>
      <c r="C25" s="7" t="s">
        <v>60</v>
      </c>
      <c r="D25" s="7" t="s">
        <v>61</v>
      </c>
      <c r="E25" s="7" t="s">
        <v>62</v>
      </c>
      <c r="F25" s="7" t="s">
        <v>30</v>
      </c>
      <c r="G25" s="7" t="s">
        <v>31</v>
      </c>
    </row>
    <row r="26" spans="2:9" x14ac:dyDescent="0.25">
      <c r="B26" t="s">
        <v>45</v>
      </c>
      <c r="C26" s="3">
        <v>85</v>
      </c>
      <c r="D26" s="3">
        <v>90</v>
      </c>
      <c r="E26" s="3">
        <v>85</v>
      </c>
      <c r="F26" s="3">
        <f>+SUM(C26:E26)</f>
        <v>260</v>
      </c>
      <c r="G26" s="12">
        <f>+AVERAGE(C26:E26)</f>
        <v>86.666666666666671</v>
      </c>
    </row>
    <row r="27" spans="2:9" x14ac:dyDescent="0.25">
      <c r="B27" t="s">
        <v>2</v>
      </c>
      <c r="C27" s="3">
        <v>50</v>
      </c>
      <c r="D27" s="3">
        <v>65</v>
      </c>
      <c r="E27" s="3">
        <v>65</v>
      </c>
      <c r="F27" s="3">
        <f t="shared" ref="F27:F29" si="6">+SUM(C27:E27)</f>
        <v>180</v>
      </c>
      <c r="G27" s="12">
        <f t="shared" ref="G27:G29" si="7">+AVERAGE(C27:E27)</f>
        <v>60</v>
      </c>
    </row>
    <row r="28" spans="2:9" x14ac:dyDescent="0.25">
      <c r="B28" t="s">
        <v>25</v>
      </c>
      <c r="C28" s="3">
        <v>3</v>
      </c>
      <c r="D28" s="3">
        <v>2</v>
      </c>
      <c r="E28" s="3">
        <v>3</v>
      </c>
      <c r="F28" s="3">
        <f t="shared" si="6"/>
        <v>8</v>
      </c>
      <c r="G28" s="12">
        <f t="shared" si="7"/>
        <v>2.6666666666666665</v>
      </c>
    </row>
    <row r="29" spans="2:9" x14ac:dyDescent="0.25">
      <c r="B29" t="s">
        <v>4</v>
      </c>
      <c r="C29" s="3">
        <v>3</v>
      </c>
      <c r="D29" s="3">
        <v>2</v>
      </c>
      <c r="E29" s="3">
        <v>2</v>
      </c>
      <c r="F29" s="3">
        <f t="shared" si="6"/>
        <v>7</v>
      </c>
      <c r="G29" s="12">
        <f t="shared" si="7"/>
        <v>2.3333333333333335</v>
      </c>
    </row>
    <row r="30" spans="2:9" x14ac:dyDescent="0.25">
      <c r="B30" s="15" t="s">
        <v>5</v>
      </c>
      <c r="C30" t="s">
        <v>63</v>
      </c>
    </row>
    <row r="31" spans="2:9" x14ac:dyDescent="0.25">
      <c r="C31" t="s">
        <v>64</v>
      </c>
    </row>
    <row r="32" spans="2:9" x14ac:dyDescent="0.25">
      <c r="C32" t="s">
        <v>65</v>
      </c>
    </row>
    <row r="33" spans="3:3" x14ac:dyDescent="0.25">
      <c r="C3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tabSelected="1" zoomScale="90" zoomScaleNormal="90" workbookViewId="0">
      <selection activeCell="A17" sqref="A17"/>
    </sheetView>
  </sheetViews>
  <sheetFormatPr baseColWidth="10" defaultRowHeight="15" x14ac:dyDescent="0.25"/>
  <cols>
    <col min="2" max="2" width="25.7109375" customWidth="1"/>
    <col min="3" max="3" width="12.140625" customWidth="1"/>
  </cols>
  <sheetData>
    <row r="2" spans="1:8" ht="21" x14ac:dyDescent="0.35">
      <c r="B2" s="1" t="s">
        <v>35</v>
      </c>
      <c r="C2" s="1"/>
    </row>
    <row r="3" spans="1:8" ht="21" x14ac:dyDescent="0.35">
      <c r="B3" s="13" t="s">
        <v>71</v>
      </c>
      <c r="D3" s="1"/>
      <c r="E3" s="1"/>
      <c r="F3" s="1"/>
      <c r="G3" s="1"/>
    </row>
    <row r="5" spans="1:8" x14ac:dyDescent="0.25">
      <c r="A5" s="2" t="s">
        <v>22</v>
      </c>
      <c r="C5" s="18" t="s">
        <v>29</v>
      </c>
      <c r="D5" s="18" t="s">
        <v>28</v>
      </c>
      <c r="E5" s="18" t="s">
        <v>70</v>
      </c>
      <c r="F5" s="18" t="s">
        <v>25</v>
      </c>
      <c r="G5" s="18" t="s">
        <v>36</v>
      </c>
      <c r="H5" s="18" t="s">
        <v>27</v>
      </c>
    </row>
    <row r="6" spans="1:8" x14ac:dyDescent="0.25">
      <c r="C6" s="24"/>
      <c r="D6" s="5"/>
      <c r="E6" s="5"/>
      <c r="F6" s="5"/>
      <c r="G6" s="5"/>
      <c r="H6" s="25"/>
    </row>
    <row r="7" spans="1:8" x14ac:dyDescent="0.25">
      <c r="B7" s="2" t="s">
        <v>32</v>
      </c>
      <c r="C7" s="19">
        <v>375</v>
      </c>
      <c r="D7" s="19">
        <v>225</v>
      </c>
      <c r="E7" s="20">
        <v>37.5</v>
      </c>
      <c r="F7" s="19">
        <v>5</v>
      </c>
      <c r="G7" s="19">
        <v>3</v>
      </c>
      <c r="H7" s="21">
        <v>2493.8568159999995</v>
      </c>
    </row>
    <row r="8" spans="1:8" x14ac:dyDescent="0.25">
      <c r="B8" s="2"/>
      <c r="C8" s="26"/>
      <c r="D8" s="8"/>
      <c r="E8" s="8"/>
      <c r="F8" s="8"/>
      <c r="G8" s="8"/>
      <c r="H8" s="27"/>
    </row>
    <row r="9" spans="1:8" x14ac:dyDescent="0.25">
      <c r="B9" s="2" t="s">
        <v>33</v>
      </c>
      <c r="C9" s="19">
        <v>270</v>
      </c>
      <c r="D9" s="19">
        <v>155</v>
      </c>
      <c r="E9" s="19">
        <v>38.75</v>
      </c>
      <c r="F9" s="19">
        <v>2</v>
      </c>
      <c r="G9" s="19">
        <v>1</v>
      </c>
      <c r="H9" s="21">
        <v>335.60894399999995</v>
      </c>
    </row>
    <row r="10" spans="1:8" x14ac:dyDescent="0.25">
      <c r="B10" s="2"/>
      <c r="C10" s="26"/>
      <c r="D10" s="8"/>
      <c r="E10" s="8"/>
      <c r="F10" s="8"/>
      <c r="G10" s="8"/>
      <c r="H10" s="27"/>
    </row>
    <row r="11" spans="1:8" x14ac:dyDescent="0.25">
      <c r="A11" s="2" t="s">
        <v>26</v>
      </c>
      <c r="C11" s="11">
        <f>+C7+C9</f>
        <v>645</v>
      </c>
      <c r="D11" s="11">
        <f t="shared" ref="D11" si="0">+D7+D9</f>
        <v>380</v>
      </c>
      <c r="E11" s="22">
        <f>+AVERAGE(E7:E9)</f>
        <v>38.125</v>
      </c>
      <c r="F11" s="11">
        <f>+F7+F9</f>
        <v>7</v>
      </c>
      <c r="G11" s="11">
        <f>+G7+G9</f>
        <v>4</v>
      </c>
      <c r="H11" s="23">
        <f>+H7+H9</f>
        <v>2829.4657599999996</v>
      </c>
    </row>
    <row r="12" spans="1:8" x14ac:dyDescent="0.25">
      <c r="H12" s="17"/>
    </row>
    <row r="13" spans="1:8" x14ac:dyDescent="0.25">
      <c r="A13" s="2" t="s">
        <v>34</v>
      </c>
      <c r="C13" s="18" t="s">
        <v>29</v>
      </c>
      <c r="D13" s="18" t="s">
        <v>28</v>
      </c>
      <c r="E13" s="18" t="s">
        <v>70</v>
      </c>
      <c r="F13" s="18" t="s">
        <v>25</v>
      </c>
      <c r="G13" s="18" t="s">
        <v>36</v>
      </c>
      <c r="H13" s="18" t="s">
        <v>27</v>
      </c>
    </row>
    <row r="14" spans="1:8" x14ac:dyDescent="0.25">
      <c r="C14" s="24"/>
      <c r="D14" s="5"/>
      <c r="E14" s="5"/>
      <c r="F14" s="5"/>
      <c r="G14" s="5"/>
      <c r="H14" s="27"/>
    </row>
    <row r="15" spans="1:8" x14ac:dyDescent="0.25">
      <c r="B15" s="2" t="s">
        <v>37</v>
      </c>
      <c r="C15" s="19">
        <v>505</v>
      </c>
      <c r="D15" s="19">
        <v>345</v>
      </c>
      <c r="E15" s="20">
        <v>57.5</v>
      </c>
      <c r="F15" s="19">
        <v>8</v>
      </c>
      <c r="G15" s="19">
        <v>8</v>
      </c>
      <c r="H15" s="21">
        <v>1844.7271040000001</v>
      </c>
    </row>
    <row r="16" spans="1:8" x14ac:dyDescent="0.25">
      <c r="C16" s="26"/>
      <c r="D16" s="8"/>
      <c r="E16" s="8"/>
      <c r="F16" s="8"/>
      <c r="G16" s="8"/>
      <c r="H16" s="27"/>
    </row>
    <row r="17" spans="1:8" x14ac:dyDescent="0.25">
      <c r="B17" s="2" t="s">
        <v>68</v>
      </c>
      <c r="C17" s="19">
        <v>425</v>
      </c>
      <c r="D17" s="19">
        <v>280</v>
      </c>
      <c r="E17" s="20">
        <v>56</v>
      </c>
      <c r="F17" s="19">
        <v>7</v>
      </c>
      <c r="G17" s="19">
        <v>7</v>
      </c>
      <c r="H17" s="21">
        <v>2114.71</v>
      </c>
    </row>
    <row r="18" spans="1:8" x14ac:dyDescent="0.25">
      <c r="A18" s="2"/>
      <c r="C18" s="24"/>
      <c r="D18" s="5"/>
      <c r="E18" s="5"/>
      <c r="F18" s="5"/>
      <c r="G18" s="5"/>
      <c r="H18" s="27"/>
    </row>
    <row r="19" spans="1:8" x14ac:dyDescent="0.25">
      <c r="B19" s="2" t="s">
        <v>69</v>
      </c>
      <c r="C19" s="19">
        <v>340</v>
      </c>
      <c r="D19" s="19">
        <v>210</v>
      </c>
      <c r="E19" s="20">
        <v>52.5</v>
      </c>
      <c r="F19" s="19">
        <v>4</v>
      </c>
      <c r="G19" s="19">
        <v>3</v>
      </c>
      <c r="H19" s="21">
        <v>567.66999999999996</v>
      </c>
    </row>
    <row r="20" spans="1:8" x14ac:dyDescent="0.25">
      <c r="C20" s="24"/>
      <c r="D20" s="5"/>
      <c r="E20" s="5"/>
      <c r="F20" s="5"/>
      <c r="G20" s="5"/>
      <c r="H20" s="27"/>
    </row>
    <row r="21" spans="1:8" x14ac:dyDescent="0.25">
      <c r="B21" s="2" t="s">
        <v>67</v>
      </c>
      <c r="C21" s="19">
        <v>260</v>
      </c>
      <c r="D21" s="19">
        <v>180</v>
      </c>
      <c r="E21" s="20">
        <v>60</v>
      </c>
      <c r="F21" s="19">
        <v>8</v>
      </c>
      <c r="G21" s="19">
        <v>7</v>
      </c>
      <c r="H21" s="21">
        <v>1627.89</v>
      </c>
    </row>
    <row r="22" spans="1:8" x14ac:dyDescent="0.25">
      <c r="C22" s="24"/>
      <c r="D22" s="5"/>
      <c r="E22" s="5"/>
      <c r="F22" s="5"/>
      <c r="G22" s="5"/>
      <c r="H22" s="27"/>
    </row>
    <row r="23" spans="1:8" x14ac:dyDescent="0.25">
      <c r="A23" s="2" t="s">
        <v>26</v>
      </c>
      <c r="C23" s="11">
        <f>+C17+C15+C19+C21</f>
        <v>1530</v>
      </c>
      <c r="D23" s="11">
        <f>+D17+D15+D19+D21</f>
        <v>1015</v>
      </c>
      <c r="E23" s="22">
        <f>+AVERAGE(E15:E21)</f>
        <v>56.5</v>
      </c>
      <c r="F23" s="11">
        <f>+F17+F15+F19+F21</f>
        <v>27</v>
      </c>
      <c r="G23" s="11">
        <f>+G17+G15+G19+G21</f>
        <v>25</v>
      </c>
      <c r="H23" s="23">
        <f>+H15+H17+H19+H21</f>
        <v>6154.997104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Resumen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Guajardo Mendez</dc:creator>
  <cp:lastModifiedBy>Juan Carlos Guajardo Mendez</cp:lastModifiedBy>
  <dcterms:created xsi:type="dcterms:W3CDTF">2013-02-26T18:07:52Z</dcterms:created>
  <dcterms:modified xsi:type="dcterms:W3CDTF">2013-04-01T22:03:15Z</dcterms:modified>
</cp:coreProperties>
</file>